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00" tabRatio="932" activeTab="6"/>
  </bookViews>
  <sheets>
    <sheet name="PFOA" sheetId="4" r:id="rId1"/>
    <sheet name="PFOS" sheetId="14" r:id="rId2"/>
    <sheet name="PFHxS" sheetId="12" r:id="rId3"/>
    <sheet name="PFNA" sheetId="5" r:id="rId4"/>
    <sheet name="PFUnDA" sheetId="7" r:id="rId5"/>
    <sheet name="PFHpS" sheetId="13" r:id="rId6"/>
    <sheet name="PFDA" sheetId="6" r:id="rId7"/>
  </sheets>
  <calcPr calcId="144525"/>
</workbook>
</file>

<file path=xl/sharedStrings.xml><?xml version="1.0" encoding="utf-8"?>
<sst xmlns="http://schemas.openxmlformats.org/spreadsheetml/2006/main" count="14">
  <si>
    <t>Orginal effect estimates</t>
  </si>
  <si>
    <t>Standardized effect estimates</t>
  </si>
  <si>
    <t xml:space="preserve">Continuous exposure </t>
  </si>
  <si>
    <t>Categorical exposure</t>
  </si>
  <si>
    <t xml:space="preserve">Categorical exposure </t>
  </si>
  <si>
    <t xml:space="preserve">Study </t>
  </si>
  <si>
    <t>Increment (ng/ml)</t>
  </si>
  <si>
    <t>Regression Coefficients</t>
  </si>
  <si>
    <t>LowerCI</t>
  </si>
  <si>
    <t>UpperCI</t>
  </si>
  <si>
    <t>or</t>
  </si>
  <si>
    <t>or e</t>
  </si>
  <si>
    <t>or  100ng</t>
  </si>
  <si>
    <t>or 2</t>
  </si>
</sst>
</file>

<file path=xl/styles.xml><?xml version="1.0" encoding="utf-8"?>
<styleSheet xmlns="http://schemas.openxmlformats.org/spreadsheetml/2006/main">
  <numFmts count="5">
    <numFmt numFmtId="176" formatCode="0.0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2"/>
      <color theme="1"/>
      <name val="宋体"/>
      <charset val="134"/>
      <scheme val="minor"/>
    </font>
    <font>
      <sz val="11"/>
      <color theme="1"/>
      <name val="Garamond"/>
      <charset val="134"/>
    </font>
    <font>
      <sz val="12"/>
      <color rgb="FFFF0000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20" borderId="7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3" fillId="15" borderId="4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</cellStyleXfs>
  <cellXfs count="7">
    <xf numFmtId="0" fontId="0" fillId="0" borderId="0" xfId="0">
      <alignment vertical="center"/>
    </xf>
    <xf numFmtId="176" fontId="1" fillId="0" borderId="0" xfId="0" applyNumberFormat="1" applyFont="1" applyFill="1" applyAlignment="1">
      <alignment horizontal="left" vertical="center"/>
    </xf>
    <xf numFmtId="176" fontId="1" fillId="2" borderId="0" xfId="0" applyNumberFormat="1" applyFont="1" applyFill="1" applyAlignment="1">
      <alignment horizontal="left" vertical="center"/>
    </xf>
    <xf numFmtId="176" fontId="1" fillId="3" borderId="0" xfId="0" applyNumberFormat="1" applyFont="1" applyFill="1" applyAlignment="1">
      <alignment horizontal="left" vertical="center"/>
    </xf>
    <xf numFmtId="0" fontId="2" fillId="0" borderId="0" xfId="0" applyFont="1">
      <alignment vertical="center"/>
    </xf>
    <xf numFmtId="0" fontId="0" fillId="4" borderId="0" xfId="0" applyFill="1">
      <alignment vertical="center"/>
    </xf>
    <xf numFmtId="0" fontId="2" fillId="4" borderId="0" xfId="0" applyFont="1" applyFill="1">
      <alignment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5"/>
  <sheetViews>
    <sheetView workbookViewId="0">
      <selection activeCell="L6" sqref="L6:N7"/>
    </sheetView>
  </sheetViews>
  <sheetFormatPr defaultColWidth="9.14285714285714" defaultRowHeight="17.6"/>
  <cols>
    <col min="9" max="14" width="12.7857142857143"/>
  </cols>
  <sheetData>
    <row r="1" s="1" customFormat="1" ht="16.8" spans="2:14">
      <c r="B1" s="2"/>
      <c r="C1" s="1" t="s">
        <v>0</v>
      </c>
      <c r="I1" s="3" t="s">
        <v>1</v>
      </c>
      <c r="J1" s="3"/>
      <c r="K1" s="3"/>
      <c r="L1" s="3"/>
      <c r="M1" s="3"/>
      <c r="N1" s="3"/>
    </row>
    <row r="2" s="1" customFormat="1" ht="16.8" spans="2:14">
      <c r="B2" s="2"/>
      <c r="C2" s="1" t="s">
        <v>2</v>
      </c>
      <c r="F2" s="1" t="s">
        <v>3</v>
      </c>
      <c r="I2" s="3" t="s">
        <v>2</v>
      </c>
      <c r="J2" s="3"/>
      <c r="K2" s="3"/>
      <c r="L2" s="3" t="s">
        <v>4</v>
      </c>
      <c r="M2" s="3"/>
      <c r="N2" s="3"/>
    </row>
    <row r="3" s="1" customFormat="1" ht="16.8" spans="1:14">
      <c r="A3" s="1" t="s">
        <v>5</v>
      </c>
      <c r="B3" s="2" t="s">
        <v>6</v>
      </c>
      <c r="C3" s="1" t="s">
        <v>7</v>
      </c>
      <c r="D3" s="1" t="s">
        <v>8</v>
      </c>
      <c r="E3" s="1" t="s">
        <v>9</v>
      </c>
      <c r="F3" s="1" t="s">
        <v>7</v>
      </c>
      <c r="G3" s="1" t="s">
        <v>8</v>
      </c>
      <c r="H3" s="1" t="s">
        <v>9</v>
      </c>
      <c r="I3" s="3" t="s">
        <v>7</v>
      </c>
      <c r="J3" s="3" t="s">
        <v>8</v>
      </c>
      <c r="K3" s="3" t="s">
        <v>9</v>
      </c>
      <c r="L3" s="3" t="s">
        <v>7</v>
      </c>
      <c r="M3" s="3" t="s">
        <v>8</v>
      </c>
      <c r="N3" s="3" t="s">
        <v>9</v>
      </c>
    </row>
    <row r="4" s="5" customFormat="1" spans="1:14">
      <c r="A4" s="5">
        <v>2</v>
      </c>
      <c r="B4" s="5" t="s">
        <v>10</v>
      </c>
      <c r="F4" s="5">
        <v>2.44</v>
      </c>
      <c r="G4" s="5">
        <v>0.27</v>
      </c>
      <c r="H4" s="5">
        <v>22.25</v>
      </c>
      <c r="L4" s="5">
        <v>2.44</v>
      </c>
      <c r="M4" s="5">
        <v>0.27</v>
      </c>
      <c r="N4" s="5">
        <v>22.25</v>
      </c>
    </row>
    <row r="5" spans="1:11">
      <c r="A5">
        <v>10</v>
      </c>
      <c r="B5" t="s">
        <v>11</v>
      </c>
      <c r="C5">
        <v>0.53</v>
      </c>
      <c r="D5">
        <v>0.18</v>
      </c>
      <c r="E5">
        <v>1.55</v>
      </c>
      <c r="I5">
        <v>0.53</v>
      </c>
      <c r="J5">
        <v>0.18</v>
      </c>
      <c r="K5">
        <v>1.55</v>
      </c>
    </row>
    <row r="6" s="5" customFormat="1" spans="1:15">
      <c r="A6" s="5">
        <v>13</v>
      </c>
      <c r="B6" s="6" t="s">
        <v>12</v>
      </c>
      <c r="C6" s="5">
        <v>0.96</v>
      </c>
      <c r="D6" s="5">
        <v>0.79</v>
      </c>
      <c r="E6" s="5">
        <v>1.16</v>
      </c>
      <c r="F6" s="5">
        <v>0.8</v>
      </c>
      <c r="G6" s="5">
        <v>0.4</v>
      </c>
      <c r="H6" s="5">
        <v>1.4</v>
      </c>
      <c r="I6" s="5">
        <v>0.999591863365223</v>
      </c>
      <c r="J6" s="5">
        <v>0.997645552734015</v>
      </c>
      <c r="K6" s="5">
        <v>1.00148530202119</v>
      </c>
      <c r="L6" s="5">
        <v>0.8</v>
      </c>
      <c r="M6" s="5">
        <v>0.4</v>
      </c>
      <c r="N6" s="5">
        <v>1.4</v>
      </c>
      <c r="O6" s="5">
        <v>100</v>
      </c>
    </row>
    <row r="7" spans="1:15">
      <c r="A7">
        <v>16</v>
      </c>
      <c r="B7" t="s">
        <v>13</v>
      </c>
      <c r="C7">
        <v>0.94</v>
      </c>
      <c r="D7">
        <v>0.75</v>
      </c>
      <c r="E7">
        <v>1.17</v>
      </c>
      <c r="F7">
        <v>0.92</v>
      </c>
      <c r="G7">
        <v>0.44</v>
      </c>
      <c r="H7">
        <v>1.95</v>
      </c>
      <c r="I7">
        <v>0.919341714491592</v>
      </c>
      <c r="J7">
        <v>0.676379834786146</v>
      </c>
      <c r="K7">
        <v>1.23786759608789</v>
      </c>
      <c r="L7">
        <v>0.92</v>
      </c>
      <c r="M7">
        <v>0.44</v>
      </c>
      <c r="N7">
        <v>1.95</v>
      </c>
      <c r="O7">
        <v>2</v>
      </c>
    </row>
    <row r="8" spans="1:15">
      <c r="A8">
        <v>31</v>
      </c>
      <c r="B8" t="s">
        <v>13</v>
      </c>
      <c r="C8">
        <v>0.9</v>
      </c>
      <c r="D8">
        <v>0.63</v>
      </c>
      <c r="E8">
        <v>1.29</v>
      </c>
      <c r="I8">
        <v>0.866580919499179</v>
      </c>
      <c r="J8">
        <v>0.533673368329846</v>
      </c>
      <c r="K8">
        <v>1.41353641128219</v>
      </c>
      <c r="O8">
        <v>2</v>
      </c>
    </row>
    <row r="9" spans="1:15">
      <c r="A9">
        <v>38</v>
      </c>
      <c r="B9" t="s">
        <v>13</v>
      </c>
      <c r="C9">
        <v>1</v>
      </c>
      <c r="D9">
        <v>0.7</v>
      </c>
      <c r="E9">
        <v>1.5</v>
      </c>
      <c r="F9">
        <v>1.5</v>
      </c>
      <c r="G9">
        <v>0.7</v>
      </c>
      <c r="H9">
        <v>3.3</v>
      </c>
      <c r="I9">
        <v>1</v>
      </c>
      <c r="J9">
        <v>0.615837893867166</v>
      </c>
      <c r="K9">
        <v>1.73513326061867</v>
      </c>
      <c r="L9">
        <v>1.5</v>
      </c>
      <c r="M9">
        <v>0.7</v>
      </c>
      <c r="N9">
        <v>3.3</v>
      </c>
      <c r="O9">
        <v>2</v>
      </c>
    </row>
    <row r="11" spans="9:14">
      <c r="I11">
        <f t="shared" ref="I11:N11" si="0">EXP(LN(C6)/100)</f>
        <v>0.999591863365223</v>
      </c>
      <c r="J11">
        <f t="shared" si="0"/>
        <v>0.997645552734015</v>
      </c>
      <c r="K11">
        <f t="shared" si="0"/>
        <v>1.00148530202119</v>
      </c>
      <c r="L11">
        <f t="shared" si="0"/>
        <v>0.997771052288282</v>
      </c>
      <c r="M11">
        <f t="shared" si="0"/>
        <v>0.990878944191808</v>
      </c>
      <c r="N11">
        <f t="shared" si="0"/>
        <v>1.00337038939873</v>
      </c>
    </row>
    <row r="13" spans="9:14">
      <c r="I13">
        <f t="shared" ref="I13:N13" si="1">EXP(LN(C7)*EXP(1)/2)</f>
        <v>0.919341714491592</v>
      </c>
      <c r="J13">
        <f t="shared" si="1"/>
        <v>0.676379834786146</v>
      </c>
      <c r="K13">
        <f t="shared" si="1"/>
        <v>1.23786759608789</v>
      </c>
      <c r="L13">
        <f t="shared" si="1"/>
        <v>0.892858329557622</v>
      </c>
      <c r="M13">
        <f t="shared" si="1"/>
        <v>0.327643792857914</v>
      </c>
      <c r="N13">
        <f t="shared" si="1"/>
        <v>2.47855126957501</v>
      </c>
    </row>
    <row r="14" spans="9:14">
      <c r="I14">
        <f t="shared" ref="I14:N14" si="2">EXP(LN(C8)*EXP(1)/2)</f>
        <v>0.866580919499179</v>
      </c>
      <c r="J14">
        <f t="shared" si="2"/>
        <v>0.533673368329846</v>
      </c>
      <c r="K14">
        <f t="shared" si="2"/>
        <v>1.41353641128219</v>
      </c>
      <c r="L14" t="e">
        <f t="shared" si="2"/>
        <v>#NUM!</v>
      </c>
      <c r="M14" t="e">
        <f t="shared" si="2"/>
        <v>#NUM!</v>
      </c>
      <c r="N14" t="e">
        <f t="shared" si="2"/>
        <v>#NUM!</v>
      </c>
    </row>
    <row r="15" spans="9:14">
      <c r="I15">
        <f t="shared" ref="I15:N15" si="3">EXP(LN(C9)*EXP(1)/2)</f>
        <v>1</v>
      </c>
      <c r="J15">
        <f t="shared" si="3"/>
        <v>0.615837893867166</v>
      </c>
      <c r="K15">
        <f t="shared" si="3"/>
        <v>1.73513326061867</v>
      </c>
      <c r="L15">
        <f t="shared" si="3"/>
        <v>1.73513326061867</v>
      </c>
      <c r="M15">
        <f t="shared" si="3"/>
        <v>0.615837893867166</v>
      </c>
      <c r="N15">
        <f t="shared" si="3"/>
        <v>5.0667970647603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2"/>
  <sheetViews>
    <sheetView workbookViewId="0">
      <selection activeCell="L8" sqref="L8:N8"/>
    </sheetView>
  </sheetViews>
  <sheetFormatPr defaultColWidth="9.14285714285714" defaultRowHeight="17.6"/>
  <cols>
    <col min="9" max="14" width="12.7857142857143"/>
  </cols>
  <sheetData>
    <row r="1" s="1" customFormat="1" ht="16.8" spans="2:14">
      <c r="B1" s="2"/>
      <c r="C1" s="1" t="s">
        <v>0</v>
      </c>
      <c r="I1" s="3" t="s">
        <v>1</v>
      </c>
      <c r="J1" s="3"/>
      <c r="K1" s="3"/>
      <c r="L1" s="3"/>
      <c r="M1" s="3"/>
      <c r="N1" s="3"/>
    </row>
    <row r="2" s="1" customFormat="1" ht="16.8" spans="2:14">
      <c r="B2" s="2"/>
      <c r="C2" s="1" t="s">
        <v>2</v>
      </c>
      <c r="F2" s="1" t="s">
        <v>3</v>
      </c>
      <c r="I2" s="3" t="s">
        <v>2</v>
      </c>
      <c r="J2" s="3"/>
      <c r="K2" s="3"/>
      <c r="L2" s="3" t="s">
        <v>4</v>
      </c>
      <c r="M2" s="3"/>
      <c r="N2" s="3"/>
    </row>
    <row r="3" s="1" customFormat="1" ht="16.8" spans="1:14">
      <c r="A3" s="1" t="s">
        <v>5</v>
      </c>
      <c r="B3" s="2" t="s">
        <v>6</v>
      </c>
      <c r="C3" s="1" t="s">
        <v>7</v>
      </c>
      <c r="D3" s="1" t="s">
        <v>8</v>
      </c>
      <c r="E3" s="1" t="s">
        <v>9</v>
      </c>
      <c r="F3" s="1" t="s">
        <v>7</v>
      </c>
      <c r="G3" s="1" t="s">
        <v>8</v>
      </c>
      <c r="H3" s="1" t="s">
        <v>9</v>
      </c>
      <c r="I3" s="3" t="s">
        <v>7</v>
      </c>
      <c r="J3" s="3" t="s">
        <v>8</v>
      </c>
      <c r="K3" s="3" t="s">
        <v>9</v>
      </c>
      <c r="L3" s="3" t="s">
        <v>7</v>
      </c>
      <c r="M3" s="3" t="s">
        <v>8</v>
      </c>
      <c r="N3" s="3" t="s">
        <v>9</v>
      </c>
    </row>
    <row r="4" s="5" customFormat="1" spans="1:14">
      <c r="A4" s="5">
        <v>2</v>
      </c>
      <c r="B4" s="5" t="s">
        <v>10</v>
      </c>
      <c r="F4" s="5">
        <v>4.82</v>
      </c>
      <c r="G4" s="5">
        <v>0.56</v>
      </c>
      <c r="H4" s="5">
        <v>41.16</v>
      </c>
      <c r="L4" s="5">
        <v>4.82</v>
      </c>
      <c r="M4" s="5">
        <v>0.56</v>
      </c>
      <c r="N4" s="5">
        <v>41.16</v>
      </c>
    </row>
    <row r="5" spans="1:11">
      <c r="A5">
        <v>10</v>
      </c>
      <c r="B5" t="s">
        <v>11</v>
      </c>
      <c r="C5">
        <v>2.61</v>
      </c>
      <c r="D5">
        <v>0.85</v>
      </c>
      <c r="E5">
        <v>8.03</v>
      </c>
      <c r="I5">
        <v>2.61</v>
      </c>
      <c r="J5">
        <v>0.85</v>
      </c>
      <c r="K5">
        <v>8.03</v>
      </c>
    </row>
    <row r="6" spans="1:15">
      <c r="A6">
        <v>16</v>
      </c>
      <c r="B6" t="s">
        <v>13</v>
      </c>
      <c r="C6">
        <v>1.12</v>
      </c>
      <c r="D6">
        <v>0.75</v>
      </c>
      <c r="E6">
        <v>1.67</v>
      </c>
      <c r="F6">
        <v>1.33</v>
      </c>
      <c r="G6">
        <v>0.6</v>
      </c>
      <c r="H6">
        <v>2.96</v>
      </c>
      <c r="I6">
        <v>1.16652547719492</v>
      </c>
      <c r="J6">
        <v>0.676379834786146</v>
      </c>
      <c r="K6">
        <v>2.00771964380504</v>
      </c>
      <c r="L6">
        <v>1.33</v>
      </c>
      <c r="M6">
        <v>0.6</v>
      </c>
      <c r="N6">
        <v>2.96</v>
      </c>
      <c r="O6">
        <v>2</v>
      </c>
    </row>
    <row r="7" spans="1:15">
      <c r="A7">
        <v>31</v>
      </c>
      <c r="B7" t="s">
        <v>13</v>
      </c>
      <c r="C7">
        <v>1.06</v>
      </c>
      <c r="D7">
        <v>0.97</v>
      </c>
      <c r="E7">
        <v>1.58</v>
      </c>
      <c r="I7">
        <v>1.08241608370062</v>
      </c>
      <c r="J7">
        <v>0.959446853257574</v>
      </c>
      <c r="K7">
        <v>1.86209989142121</v>
      </c>
      <c r="O7">
        <v>2</v>
      </c>
    </row>
    <row r="8" spans="1:15">
      <c r="A8">
        <v>38</v>
      </c>
      <c r="B8" t="s">
        <v>13</v>
      </c>
      <c r="C8">
        <v>1.3</v>
      </c>
      <c r="D8">
        <v>0.9</v>
      </c>
      <c r="E8">
        <v>2</v>
      </c>
      <c r="F8">
        <v>1.2</v>
      </c>
      <c r="G8">
        <v>0.6</v>
      </c>
      <c r="H8">
        <v>2.4</v>
      </c>
      <c r="I8">
        <v>1.42845009419696</v>
      </c>
      <c r="J8">
        <v>0.866580919499179</v>
      </c>
      <c r="K8">
        <v>2.56532375949273</v>
      </c>
      <c r="L8">
        <v>1.2</v>
      </c>
      <c r="M8">
        <v>0.6</v>
      </c>
      <c r="N8">
        <v>2.4</v>
      </c>
      <c r="O8">
        <v>2</v>
      </c>
    </row>
    <row r="10" spans="9:14">
      <c r="I10">
        <f t="shared" ref="I10:N10" si="0">EXP(LN(C6)*EXP(1)/2)</f>
        <v>1.16652547719492</v>
      </c>
      <c r="J10">
        <f t="shared" si="0"/>
        <v>0.676379834786146</v>
      </c>
      <c r="K10">
        <f t="shared" si="0"/>
        <v>2.00771964380504</v>
      </c>
      <c r="L10">
        <f t="shared" si="0"/>
        <v>1.47343788602112</v>
      </c>
      <c r="M10">
        <f t="shared" si="0"/>
        <v>0.499431910601608</v>
      </c>
      <c r="N10">
        <f t="shared" si="0"/>
        <v>4.37070854443092</v>
      </c>
    </row>
    <row r="11" spans="9:14">
      <c r="I11">
        <f t="shared" ref="I11:N11" si="1">EXP(LN(C7)*EXP(1)/2)</f>
        <v>1.08241608370062</v>
      </c>
      <c r="J11">
        <f t="shared" si="1"/>
        <v>0.959446853257574</v>
      </c>
      <c r="K11">
        <f t="shared" si="1"/>
        <v>1.86209989142121</v>
      </c>
      <c r="L11" t="e">
        <f t="shared" si="1"/>
        <v>#NUM!</v>
      </c>
      <c r="M11" t="e">
        <f t="shared" si="1"/>
        <v>#NUM!</v>
      </c>
      <c r="N11" t="e">
        <f t="shared" si="1"/>
        <v>#NUM!</v>
      </c>
    </row>
    <row r="12" spans="9:14">
      <c r="I12">
        <f t="shared" ref="I12:N12" si="2">EXP(LN(C8)*EXP(1)/2)</f>
        <v>1.42845009419696</v>
      </c>
      <c r="J12">
        <f t="shared" si="2"/>
        <v>0.866580919499179</v>
      </c>
      <c r="K12">
        <f t="shared" si="2"/>
        <v>2.56532375949273</v>
      </c>
      <c r="L12">
        <f t="shared" si="2"/>
        <v>1.28120454651515</v>
      </c>
      <c r="M12">
        <f t="shared" si="2"/>
        <v>0.499431910601608</v>
      </c>
      <c r="N12">
        <f t="shared" si="2"/>
        <v>3.28670446394543</v>
      </c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8"/>
  <sheetViews>
    <sheetView workbookViewId="0">
      <selection activeCell="L5" sqref="L5:N5"/>
    </sheetView>
  </sheetViews>
  <sheetFormatPr defaultColWidth="9.14285714285714" defaultRowHeight="17.6" outlineLevelRow="7"/>
  <cols>
    <col min="9" max="14" width="12.7857142857143"/>
  </cols>
  <sheetData>
    <row r="1" s="1" customFormat="1" ht="16.8" spans="2:14">
      <c r="B1" s="2"/>
      <c r="C1" s="1" t="s">
        <v>0</v>
      </c>
      <c r="I1" s="3" t="s">
        <v>1</v>
      </c>
      <c r="J1" s="3"/>
      <c r="K1" s="3"/>
      <c r="L1" s="3"/>
      <c r="M1" s="3"/>
      <c r="N1" s="3"/>
    </row>
    <row r="2" s="1" customFormat="1" ht="16.8" spans="2:14">
      <c r="B2" s="2"/>
      <c r="C2" s="1" t="s">
        <v>2</v>
      </c>
      <c r="F2" s="1" t="s">
        <v>3</v>
      </c>
      <c r="I2" s="3" t="s">
        <v>2</v>
      </c>
      <c r="J2" s="3"/>
      <c r="K2" s="3"/>
      <c r="L2" s="3" t="s">
        <v>4</v>
      </c>
      <c r="M2" s="3"/>
      <c r="N2" s="3"/>
    </row>
    <row r="3" s="1" customFormat="1" ht="16.8" spans="1:14">
      <c r="A3" s="1" t="s">
        <v>5</v>
      </c>
      <c r="B3" s="2" t="s">
        <v>6</v>
      </c>
      <c r="C3" s="1" t="s">
        <v>7</v>
      </c>
      <c r="D3" s="1" t="s">
        <v>8</v>
      </c>
      <c r="E3" s="1" t="s">
        <v>9</v>
      </c>
      <c r="F3" s="1" t="s">
        <v>7</v>
      </c>
      <c r="G3" s="1" t="s">
        <v>8</v>
      </c>
      <c r="H3" s="1" t="s">
        <v>9</v>
      </c>
      <c r="I3" s="3" t="s">
        <v>7</v>
      </c>
      <c r="J3" s="3" t="s">
        <v>8</v>
      </c>
      <c r="K3" s="3" t="s">
        <v>9</v>
      </c>
      <c r="L3" s="3" t="s">
        <v>7</v>
      </c>
      <c r="M3" s="3" t="s">
        <v>8</v>
      </c>
      <c r="N3" s="3" t="s">
        <v>9</v>
      </c>
    </row>
    <row r="4" spans="1:15">
      <c r="A4">
        <v>31</v>
      </c>
      <c r="B4" t="s">
        <v>13</v>
      </c>
      <c r="C4">
        <v>0.94</v>
      </c>
      <c r="D4">
        <v>0.71</v>
      </c>
      <c r="E4">
        <v>1.23</v>
      </c>
      <c r="I4">
        <v>0.919341714491592</v>
      </c>
      <c r="J4">
        <v>0.627825767297568</v>
      </c>
      <c r="K4">
        <v>1.32493238432171</v>
      </c>
      <c r="O4">
        <v>2</v>
      </c>
    </row>
    <row r="5" spans="1:15">
      <c r="A5">
        <v>38</v>
      </c>
      <c r="B5" t="s">
        <v>13</v>
      </c>
      <c r="C5">
        <v>1.2</v>
      </c>
      <c r="D5">
        <v>0.8</v>
      </c>
      <c r="E5">
        <v>1.7</v>
      </c>
      <c r="F5">
        <v>0.8</v>
      </c>
      <c r="G5">
        <v>0.4</v>
      </c>
      <c r="H5">
        <v>1.9</v>
      </c>
      <c r="I5">
        <v>1.28120454651515</v>
      </c>
      <c r="J5">
        <v>0.738389710804308</v>
      </c>
      <c r="K5">
        <v>2.05689706123229</v>
      </c>
      <c r="L5" s="4">
        <v>0.8</v>
      </c>
      <c r="M5" s="4">
        <v>0.4</v>
      </c>
      <c r="N5" s="4">
        <v>1.9</v>
      </c>
      <c r="O5">
        <v>2</v>
      </c>
    </row>
    <row r="7" spans="9:14">
      <c r="I7">
        <f t="shared" ref="I7:N7" si="0">EXP(LN(C4)*EXP(1)/2)</f>
        <v>0.919341714491592</v>
      </c>
      <c r="J7">
        <f t="shared" si="0"/>
        <v>0.627825767297568</v>
      </c>
      <c r="K7">
        <f t="shared" si="0"/>
        <v>1.32493238432171</v>
      </c>
      <c r="L7" t="e">
        <f t="shared" si="0"/>
        <v>#NUM!</v>
      </c>
      <c r="M7" t="e">
        <f t="shared" si="0"/>
        <v>#NUM!</v>
      </c>
      <c r="N7" t="e">
        <f t="shared" si="0"/>
        <v>#NUM!</v>
      </c>
    </row>
    <row r="8" spans="9:14">
      <c r="I8">
        <f t="shared" ref="I8:N8" si="1">EXP(LN(C5)*EXP(1)/2)</f>
        <v>1.28120454651515</v>
      </c>
      <c r="J8">
        <f t="shared" si="1"/>
        <v>0.738389710804308</v>
      </c>
      <c r="K8">
        <f t="shared" si="1"/>
        <v>2.05689706123229</v>
      </c>
      <c r="L8">
        <f t="shared" si="1"/>
        <v>0.738389710804308</v>
      </c>
      <c r="M8">
        <f t="shared" si="1"/>
        <v>0.287834901178445</v>
      </c>
      <c r="N8">
        <f t="shared" si="1"/>
        <v>2.39257424834422</v>
      </c>
    </row>
  </sheetData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9"/>
  <sheetViews>
    <sheetView workbookViewId="0">
      <selection activeCell="L6" sqref="L6:N6"/>
    </sheetView>
  </sheetViews>
  <sheetFormatPr defaultColWidth="9.14285714285714" defaultRowHeight="17.6"/>
  <cols>
    <col min="9" max="14" width="12.7857142857143"/>
  </cols>
  <sheetData>
    <row r="1" s="1" customFormat="1" ht="16.8" spans="2:14">
      <c r="B1" s="2"/>
      <c r="C1" s="1" t="s">
        <v>0</v>
      </c>
      <c r="I1" s="3" t="s">
        <v>1</v>
      </c>
      <c r="J1" s="3"/>
      <c r="K1" s="3"/>
      <c r="L1" s="3"/>
      <c r="M1" s="3"/>
      <c r="N1" s="3"/>
    </row>
    <row r="2" s="1" customFormat="1" ht="16.8" spans="2:14">
      <c r="B2" s="2"/>
      <c r="C2" s="1" t="s">
        <v>2</v>
      </c>
      <c r="F2" s="1" t="s">
        <v>3</v>
      </c>
      <c r="I2" s="3" t="s">
        <v>2</v>
      </c>
      <c r="J2" s="3"/>
      <c r="K2" s="3"/>
      <c r="L2" s="3" t="s">
        <v>4</v>
      </c>
      <c r="M2" s="3"/>
      <c r="N2" s="3"/>
    </row>
    <row r="3" s="1" customFormat="1" ht="16.8" spans="1:14">
      <c r="A3" s="1" t="s">
        <v>5</v>
      </c>
      <c r="B3" s="2" t="s">
        <v>6</v>
      </c>
      <c r="C3" s="1" t="s">
        <v>7</v>
      </c>
      <c r="D3" s="1" t="s">
        <v>8</v>
      </c>
      <c r="E3" s="1" t="s">
        <v>9</v>
      </c>
      <c r="F3" s="1" t="s">
        <v>7</v>
      </c>
      <c r="G3" s="1" t="s">
        <v>8</v>
      </c>
      <c r="H3" s="1" t="s">
        <v>9</v>
      </c>
      <c r="I3" s="3" t="s">
        <v>7</v>
      </c>
      <c r="J3" s="3" t="s">
        <v>8</v>
      </c>
      <c r="K3" s="3" t="s">
        <v>9</v>
      </c>
      <c r="L3" s="3" t="s">
        <v>7</v>
      </c>
      <c r="M3" s="3" t="s">
        <v>8</v>
      </c>
      <c r="N3" s="3" t="s">
        <v>9</v>
      </c>
    </row>
    <row r="4" spans="1:11">
      <c r="A4">
        <v>10</v>
      </c>
      <c r="B4" t="s">
        <v>11</v>
      </c>
      <c r="C4">
        <v>0.76</v>
      </c>
      <c r="D4">
        <v>0.47</v>
      </c>
      <c r="E4">
        <v>1.23</v>
      </c>
      <c r="I4">
        <v>0.76</v>
      </c>
      <c r="J4">
        <v>0.47</v>
      </c>
      <c r="K4">
        <v>1.23</v>
      </c>
    </row>
    <row r="5" spans="1:15">
      <c r="A5">
        <v>31</v>
      </c>
      <c r="B5" t="s">
        <v>13</v>
      </c>
      <c r="C5">
        <v>0.86</v>
      </c>
      <c r="D5">
        <v>0.63</v>
      </c>
      <c r="E5">
        <v>1.17</v>
      </c>
      <c r="I5">
        <v>0.814655821177787</v>
      </c>
      <c r="J5">
        <v>0.533673368329846</v>
      </c>
      <c r="K5">
        <v>1.23786759608789</v>
      </c>
      <c r="O5">
        <v>2</v>
      </c>
    </row>
    <row r="6" spans="1:15">
      <c r="A6">
        <v>38</v>
      </c>
      <c r="B6" t="s">
        <v>13</v>
      </c>
      <c r="C6">
        <v>1.5</v>
      </c>
      <c r="D6">
        <v>0.9</v>
      </c>
      <c r="E6">
        <v>2.4</v>
      </c>
      <c r="F6">
        <v>1.5</v>
      </c>
      <c r="G6">
        <v>0.6</v>
      </c>
      <c r="H6">
        <v>3.6</v>
      </c>
      <c r="I6">
        <v>1.73513326061867</v>
      </c>
      <c r="J6">
        <v>0.866580919499179</v>
      </c>
      <c r="K6">
        <v>3.28670446394543</v>
      </c>
      <c r="L6" s="4">
        <v>1.5</v>
      </c>
      <c r="M6" s="4">
        <v>0.6</v>
      </c>
      <c r="N6" s="4">
        <v>3.6</v>
      </c>
      <c r="O6">
        <v>2</v>
      </c>
    </row>
    <row r="8" spans="9:14">
      <c r="I8">
        <f t="shared" ref="I8:N8" si="0">EXP(LN(C5)*EXP(1)/2)</f>
        <v>0.814655821177787</v>
      </c>
      <c r="J8">
        <f t="shared" si="0"/>
        <v>0.533673368329846</v>
      </c>
      <c r="K8">
        <f t="shared" si="0"/>
        <v>1.23786759608789</v>
      </c>
      <c r="L8" t="e">
        <f t="shared" si="0"/>
        <v>#NUM!</v>
      </c>
      <c r="M8" t="e">
        <f t="shared" si="0"/>
        <v>#NUM!</v>
      </c>
      <c r="N8" t="e">
        <f t="shared" si="0"/>
        <v>#NUM!</v>
      </c>
    </row>
    <row r="9" spans="9:14">
      <c r="I9">
        <f t="shared" ref="I9:N9" si="1">EXP(LN(C6)*EXP(1)/2)</f>
        <v>1.73513326061867</v>
      </c>
      <c r="J9">
        <f t="shared" si="1"/>
        <v>0.866580919499179</v>
      </c>
      <c r="K9">
        <f t="shared" si="1"/>
        <v>3.28670446394543</v>
      </c>
      <c r="L9">
        <f t="shared" si="1"/>
        <v>1.73513326061867</v>
      </c>
      <c r="M9">
        <f t="shared" si="1"/>
        <v>0.499431910601608</v>
      </c>
      <c r="N9">
        <f t="shared" si="1"/>
        <v>5.70287023321557</v>
      </c>
    </row>
  </sheetData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4"/>
  <sheetViews>
    <sheetView workbookViewId="0">
      <selection activeCell="I4" sqref="I4:K4"/>
    </sheetView>
  </sheetViews>
  <sheetFormatPr defaultColWidth="9.14285714285714" defaultRowHeight="17.6" outlineLevelRow="3"/>
  <sheetData>
    <row r="1" s="1" customFormat="1" ht="16.8" spans="2:14">
      <c r="B1" s="2"/>
      <c r="C1" s="1" t="s">
        <v>0</v>
      </c>
      <c r="I1" s="3" t="s">
        <v>1</v>
      </c>
      <c r="J1" s="3"/>
      <c r="K1" s="3"/>
      <c r="L1" s="3"/>
      <c r="M1" s="3"/>
      <c r="N1" s="3"/>
    </row>
    <row r="2" s="1" customFormat="1" ht="16.8" spans="2:14">
      <c r="B2" s="2"/>
      <c r="C2" s="1" t="s">
        <v>2</v>
      </c>
      <c r="F2" s="1" t="s">
        <v>3</v>
      </c>
      <c r="I2" s="3" t="s">
        <v>2</v>
      </c>
      <c r="J2" s="3"/>
      <c r="K2" s="3"/>
      <c r="L2" s="3" t="s">
        <v>4</v>
      </c>
      <c r="M2" s="3"/>
      <c r="N2" s="3"/>
    </row>
    <row r="3" s="1" customFormat="1" ht="16.8" spans="1:14">
      <c r="A3" s="1" t="s">
        <v>5</v>
      </c>
      <c r="B3" s="2" t="s">
        <v>6</v>
      </c>
      <c r="C3" s="1" t="s">
        <v>7</v>
      </c>
      <c r="D3" s="1" t="s">
        <v>8</v>
      </c>
      <c r="E3" s="1" t="s">
        <v>9</v>
      </c>
      <c r="F3" s="1" t="s">
        <v>7</v>
      </c>
      <c r="G3" s="1" t="s">
        <v>8</v>
      </c>
      <c r="H3" s="1" t="s">
        <v>9</v>
      </c>
      <c r="I3" s="3" t="s">
        <v>7</v>
      </c>
      <c r="J3" s="3" t="s">
        <v>8</v>
      </c>
      <c r="K3" s="3" t="s">
        <v>9</v>
      </c>
      <c r="L3" s="3" t="s">
        <v>7</v>
      </c>
      <c r="M3" s="3" t="s">
        <v>8</v>
      </c>
      <c r="N3" s="3" t="s">
        <v>9</v>
      </c>
    </row>
    <row r="4" spans="1:11">
      <c r="A4">
        <v>10</v>
      </c>
      <c r="B4" t="s">
        <v>11</v>
      </c>
      <c r="C4">
        <v>1.01</v>
      </c>
      <c r="D4">
        <v>0.53</v>
      </c>
      <c r="E4">
        <v>1.91</v>
      </c>
      <c r="I4">
        <v>1.01</v>
      </c>
      <c r="J4">
        <v>0.53</v>
      </c>
      <c r="K4">
        <v>1.91</v>
      </c>
    </row>
  </sheetData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6"/>
  <sheetViews>
    <sheetView workbookViewId="0">
      <selection activeCell="F4" sqref="F4:H4"/>
    </sheetView>
  </sheetViews>
  <sheetFormatPr defaultColWidth="9.14285714285714" defaultRowHeight="17.6" outlineLevelRow="5"/>
  <cols>
    <col min="10" max="14" width="12.7857142857143"/>
  </cols>
  <sheetData>
    <row r="1" s="1" customFormat="1" ht="16.8" spans="2:14">
      <c r="B1" s="2"/>
      <c r="C1" s="1" t="s">
        <v>0</v>
      </c>
      <c r="I1" s="3" t="s">
        <v>1</v>
      </c>
      <c r="J1" s="3"/>
      <c r="K1" s="3"/>
      <c r="L1" s="3"/>
      <c r="M1" s="3"/>
      <c r="N1" s="3"/>
    </row>
    <row r="2" s="1" customFormat="1" ht="16.8" spans="2:14">
      <c r="B2" s="2"/>
      <c r="C2" s="1" t="s">
        <v>2</v>
      </c>
      <c r="F2" s="1" t="s">
        <v>3</v>
      </c>
      <c r="I2" s="3" t="s">
        <v>2</v>
      </c>
      <c r="J2" s="3"/>
      <c r="K2" s="3"/>
      <c r="L2" s="3" t="s">
        <v>4</v>
      </c>
      <c r="M2" s="3"/>
      <c r="N2" s="3"/>
    </row>
    <row r="3" s="1" customFormat="1" ht="16.8" spans="1:14">
      <c r="A3" s="1" t="s">
        <v>5</v>
      </c>
      <c r="B3" s="2" t="s">
        <v>6</v>
      </c>
      <c r="C3" s="1" t="s">
        <v>7</v>
      </c>
      <c r="D3" s="1" t="s">
        <v>8</v>
      </c>
      <c r="E3" s="1" t="s">
        <v>9</v>
      </c>
      <c r="F3" s="1" t="s">
        <v>7</v>
      </c>
      <c r="G3" s="1" t="s">
        <v>8</v>
      </c>
      <c r="H3" s="1" t="s">
        <v>9</v>
      </c>
      <c r="I3" s="3" t="s">
        <v>7</v>
      </c>
      <c r="J3" s="3" t="s">
        <v>8</v>
      </c>
      <c r="K3" s="3" t="s">
        <v>9</v>
      </c>
      <c r="L3" s="3" t="s">
        <v>7</v>
      </c>
      <c r="M3" s="3" t="s">
        <v>8</v>
      </c>
      <c r="N3" s="3" t="s">
        <v>9</v>
      </c>
    </row>
    <row r="4" spans="1:15">
      <c r="A4">
        <v>38</v>
      </c>
      <c r="B4" t="s">
        <v>13</v>
      </c>
      <c r="C4">
        <v>1</v>
      </c>
      <c r="D4">
        <v>0.6</v>
      </c>
      <c r="E4">
        <v>1.5</v>
      </c>
      <c r="F4">
        <v>0.5</v>
      </c>
      <c r="G4">
        <v>0.2</v>
      </c>
      <c r="H4">
        <v>1.4</v>
      </c>
      <c r="I4">
        <v>1</v>
      </c>
      <c r="J4">
        <v>0.499431910601608</v>
      </c>
      <c r="K4">
        <v>1.73513326061867</v>
      </c>
      <c r="L4">
        <v>0.389814344602547</v>
      </c>
      <c r="M4">
        <v>0.112202173356614</v>
      </c>
      <c r="N4">
        <v>1.5798235811334</v>
      </c>
      <c r="O4">
        <v>2</v>
      </c>
    </row>
    <row r="6" spans="9:14">
      <c r="I6">
        <f t="shared" ref="I6:N6" si="0">EXP(LN(C4)*EXP(1)/2)</f>
        <v>1</v>
      </c>
      <c r="J6">
        <f t="shared" si="0"/>
        <v>0.499431910601608</v>
      </c>
      <c r="K6">
        <f t="shared" si="0"/>
        <v>1.73513326061867</v>
      </c>
      <c r="L6">
        <f t="shared" si="0"/>
        <v>0.389814344602547</v>
      </c>
      <c r="M6">
        <f t="shared" si="0"/>
        <v>0.112202173356614</v>
      </c>
      <c r="N6">
        <f t="shared" si="0"/>
        <v>1.5798235811334</v>
      </c>
    </row>
  </sheetData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6"/>
  <sheetViews>
    <sheetView tabSelected="1" workbookViewId="0">
      <selection activeCell="L4" sqref="L4:N4"/>
    </sheetView>
  </sheetViews>
  <sheetFormatPr defaultColWidth="9.14285714285714" defaultRowHeight="17.6" outlineLevelRow="5"/>
  <cols>
    <col min="9" max="14" width="12.7857142857143"/>
  </cols>
  <sheetData>
    <row r="1" s="1" customFormat="1" ht="16.8" spans="2:14">
      <c r="B1" s="2"/>
      <c r="C1" s="1" t="s">
        <v>0</v>
      </c>
      <c r="I1" s="3" t="s">
        <v>1</v>
      </c>
      <c r="J1" s="3"/>
      <c r="K1" s="3"/>
      <c r="L1" s="3"/>
      <c r="M1" s="3"/>
      <c r="N1" s="3"/>
    </row>
    <row r="2" s="1" customFormat="1" ht="16.8" spans="2:14">
      <c r="B2" s="2"/>
      <c r="C2" s="1" t="s">
        <v>2</v>
      </c>
      <c r="F2" s="1" t="s">
        <v>3</v>
      </c>
      <c r="I2" s="3" t="s">
        <v>2</v>
      </c>
      <c r="J2" s="3"/>
      <c r="K2" s="3"/>
      <c r="L2" s="3" t="s">
        <v>4</v>
      </c>
      <c r="M2" s="3"/>
      <c r="N2" s="3"/>
    </row>
    <row r="3" s="1" customFormat="1" ht="16.8" spans="1:14">
      <c r="A3" s="1" t="s">
        <v>5</v>
      </c>
      <c r="B3" s="2" t="s">
        <v>6</v>
      </c>
      <c r="C3" s="1" t="s">
        <v>7</v>
      </c>
      <c r="D3" s="1" t="s">
        <v>8</v>
      </c>
      <c r="E3" s="1" t="s">
        <v>9</v>
      </c>
      <c r="F3" s="1" t="s">
        <v>7</v>
      </c>
      <c r="G3" s="1" t="s">
        <v>8</v>
      </c>
      <c r="H3" s="1" t="s">
        <v>9</v>
      </c>
      <c r="I3" s="3" t="s">
        <v>7</v>
      </c>
      <c r="J3" s="3" t="s">
        <v>8</v>
      </c>
      <c r="K3" s="3" t="s">
        <v>9</v>
      </c>
      <c r="L3" s="3" t="s">
        <v>7</v>
      </c>
      <c r="M3" s="3" t="s">
        <v>8</v>
      </c>
      <c r="N3" s="3" t="s">
        <v>9</v>
      </c>
    </row>
    <row r="4" spans="1:15">
      <c r="A4">
        <v>38</v>
      </c>
      <c r="B4" t="s">
        <v>13</v>
      </c>
      <c r="C4">
        <v>1.2</v>
      </c>
      <c r="D4">
        <v>0.8</v>
      </c>
      <c r="E4">
        <v>1.9</v>
      </c>
      <c r="F4">
        <v>0.9</v>
      </c>
      <c r="G4">
        <v>0.4</v>
      </c>
      <c r="H4">
        <v>2</v>
      </c>
      <c r="I4">
        <v>1.28120454651515</v>
      </c>
      <c r="J4">
        <v>0.738389710804308</v>
      </c>
      <c r="K4">
        <v>2.39257424834422</v>
      </c>
      <c r="L4" s="4">
        <v>0.9</v>
      </c>
      <c r="M4" s="4">
        <v>0.4</v>
      </c>
      <c r="N4" s="4">
        <v>2</v>
      </c>
      <c r="O4">
        <v>2</v>
      </c>
    </row>
    <row r="6" spans="9:14">
      <c r="I6">
        <f>EXP(LN(C4)*EXP(1)/2)</f>
        <v>1.28120454651515</v>
      </c>
      <c r="J6">
        <f t="shared" ref="I6:N6" si="0">EXP(LN(D4)*EXP(1)/2)</f>
        <v>0.738389710804308</v>
      </c>
      <c r="K6">
        <f t="shared" si="0"/>
        <v>2.39257424834422</v>
      </c>
      <c r="L6">
        <f t="shared" si="0"/>
        <v>0.866580919499179</v>
      </c>
      <c r="M6">
        <f t="shared" si="0"/>
        <v>0.287834901178445</v>
      </c>
      <c r="N6">
        <f t="shared" si="0"/>
        <v>2.56532375949273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PFOA</vt:lpstr>
      <vt:lpstr>PFOS</vt:lpstr>
      <vt:lpstr>PFHxS</vt:lpstr>
      <vt:lpstr>PFNA</vt:lpstr>
      <vt:lpstr>PFUnDA</vt:lpstr>
      <vt:lpstr>PFHpS</vt:lpstr>
      <vt:lpstr>PFDA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</dc:creator>
  <dcterms:created xsi:type="dcterms:W3CDTF">2021-04-01T01:12:00Z</dcterms:created>
  <dcterms:modified xsi:type="dcterms:W3CDTF">2021-04-03T16:45:56Z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2052-3.4.1.5291</vt:lpwstr>
  </property>
</Properties>
</file>