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lsx" ContentType="application/vnd.openxmlformats-officedocument.spreadsheetml.sheet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qiang Zhang\Desktop\冯老师文件\Frontiers_Template投稿\"/>
    </mc:Choice>
  </mc:AlternateContent>
  <xr:revisionPtr revIDLastSave="0" documentId="13_ncr:1_{8EDACC4C-0B25-4D60-8564-126E9DF1EAB6}" xr6:coauthVersionLast="47" xr6:coauthVersionMax="47" xr10:uidLastSave="{00000000-0000-0000-0000-000000000000}"/>
  <bookViews>
    <workbookView xWindow="-98" yWindow="-98" windowWidth="21795" windowHeight="13096" activeTab="1" xr2:uid="{A6BD8FDD-6D4E-4B40-B336-E2BE599ED8BB}"/>
  </bookViews>
  <sheets>
    <sheet name="Prediction strength and node se" sheetId="1" r:id="rId1"/>
    <sheet name="Stress strain dat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I57" i="1"/>
  <c r="H57" i="1"/>
  <c r="G57" i="1"/>
  <c r="I56" i="1"/>
  <c r="H56" i="1"/>
  <c r="G56" i="1"/>
  <c r="Q55" i="1"/>
  <c r="P55" i="1"/>
  <c r="O55" i="1"/>
  <c r="S51" i="1" s="1"/>
  <c r="I55" i="1"/>
  <c r="H55" i="1"/>
  <c r="G55" i="1"/>
  <c r="S54" i="1"/>
  <c r="Q54" i="1"/>
  <c r="P54" i="1"/>
  <c r="O54" i="1"/>
  <c r="I54" i="1"/>
  <c r="H54" i="1"/>
  <c r="G54" i="1"/>
  <c r="R53" i="1"/>
  <c r="I53" i="1"/>
  <c r="H53" i="1"/>
  <c r="G53" i="1"/>
  <c r="S52" i="1"/>
  <c r="R52" i="1"/>
  <c r="I52" i="1"/>
  <c r="H52" i="1"/>
  <c r="G52" i="1"/>
  <c r="R51" i="1"/>
  <c r="I51" i="1"/>
  <c r="H51" i="1"/>
  <c r="G51" i="1"/>
  <c r="R50" i="1"/>
  <c r="I50" i="1"/>
  <c r="H50" i="1"/>
  <c r="G50" i="1"/>
  <c r="S49" i="1"/>
  <c r="R49" i="1"/>
  <c r="I49" i="1"/>
  <c r="H49" i="1"/>
  <c r="G49" i="1"/>
  <c r="S48" i="1"/>
  <c r="R48" i="1"/>
  <c r="I48" i="1"/>
  <c r="H48" i="1"/>
  <c r="G48" i="1"/>
  <c r="R47" i="1"/>
  <c r="I47" i="1"/>
  <c r="H47" i="1"/>
  <c r="G47" i="1"/>
  <c r="R46" i="1"/>
  <c r="I46" i="1"/>
  <c r="H46" i="1"/>
  <c r="G46" i="1"/>
  <c r="S45" i="1"/>
  <c r="R45" i="1"/>
  <c r="R54" i="1" s="1"/>
  <c r="I45" i="1"/>
  <c r="H45" i="1"/>
  <c r="G45" i="1"/>
  <c r="S44" i="1"/>
  <c r="R44" i="1"/>
  <c r="I44" i="1"/>
  <c r="H44" i="1"/>
  <c r="G44" i="1"/>
  <c r="R43" i="1"/>
  <c r="I43" i="1"/>
  <c r="H43" i="1"/>
  <c r="G43" i="1"/>
  <c r="I42" i="1"/>
  <c r="H42" i="1"/>
  <c r="H58" i="1" s="1"/>
  <c r="G42" i="1"/>
  <c r="G58" i="1" s="1"/>
  <c r="AJ38" i="1"/>
  <c r="AI38" i="1"/>
  <c r="AH38" i="1"/>
  <c r="AD38" i="1"/>
  <c r="AC38" i="1"/>
  <c r="AB38" i="1"/>
  <c r="X38" i="1"/>
  <c r="W38" i="1"/>
  <c r="V38" i="1"/>
  <c r="R38" i="1"/>
  <c r="Q38" i="1"/>
  <c r="P38" i="1"/>
  <c r="I38" i="1"/>
  <c r="H38" i="1"/>
  <c r="G38" i="1"/>
  <c r="AJ37" i="1"/>
  <c r="AI37" i="1"/>
  <c r="AH37" i="1"/>
  <c r="AD37" i="1"/>
  <c r="AC37" i="1"/>
  <c r="AB37" i="1"/>
  <c r="X37" i="1"/>
  <c r="W37" i="1"/>
  <c r="V37" i="1"/>
  <c r="R37" i="1"/>
  <c r="Q37" i="1"/>
  <c r="P37" i="1"/>
  <c r="I37" i="1"/>
  <c r="H37" i="1"/>
  <c r="G37" i="1"/>
  <c r="AJ36" i="1"/>
  <c r="AI36" i="1"/>
  <c r="AH36" i="1"/>
  <c r="AD36" i="1"/>
  <c r="AC36" i="1"/>
  <c r="AB36" i="1"/>
  <c r="X36" i="1"/>
  <c r="W36" i="1"/>
  <c r="V36" i="1"/>
  <c r="R36" i="1"/>
  <c r="Q36" i="1"/>
  <c r="P36" i="1"/>
  <c r="I36" i="1"/>
  <c r="H36" i="1"/>
  <c r="G36" i="1"/>
  <c r="AJ35" i="1"/>
  <c r="AI35" i="1"/>
  <c r="AH35" i="1"/>
  <c r="AD35" i="1"/>
  <c r="AC35" i="1"/>
  <c r="AB35" i="1"/>
  <c r="X35" i="1"/>
  <c r="W35" i="1"/>
  <c r="V35" i="1"/>
  <c r="R35" i="1"/>
  <c r="Q35" i="1"/>
  <c r="P35" i="1"/>
  <c r="I35" i="1"/>
  <c r="H35" i="1"/>
  <c r="G35" i="1"/>
  <c r="AJ34" i="1"/>
  <c r="AI34" i="1"/>
  <c r="AH34" i="1"/>
  <c r="AD34" i="1"/>
  <c r="AC34" i="1"/>
  <c r="AB34" i="1"/>
  <c r="X34" i="1"/>
  <c r="W34" i="1"/>
  <c r="V34" i="1"/>
  <c r="R34" i="1"/>
  <c r="Q34" i="1"/>
  <c r="P34" i="1"/>
  <c r="I34" i="1"/>
  <c r="H34" i="1"/>
  <c r="G34" i="1"/>
  <c r="AJ33" i="1"/>
  <c r="AI33" i="1"/>
  <c r="AH33" i="1"/>
  <c r="AD33" i="1"/>
  <c r="AC33" i="1"/>
  <c r="AB33" i="1"/>
  <c r="X33" i="1"/>
  <c r="W33" i="1"/>
  <c r="V33" i="1"/>
  <c r="R33" i="1"/>
  <c r="Q33" i="1"/>
  <c r="P33" i="1"/>
  <c r="I33" i="1"/>
  <c r="H33" i="1"/>
  <c r="G33" i="1"/>
  <c r="AJ32" i="1"/>
  <c r="AI32" i="1"/>
  <c r="AH32" i="1"/>
  <c r="AD32" i="1"/>
  <c r="AC32" i="1"/>
  <c r="AB32" i="1"/>
  <c r="X32" i="1"/>
  <c r="W32" i="1"/>
  <c r="V32" i="1"/>
  <c r="R32" i="1"/>
  <c r="Q32" i="1"/>
  <c r="P32" i="1"/>
  <c r="I32" i="1"/>
  <c r="H32" i="1"/>
  <c r="G32" i="1"/>
  <c r="AJ31" i="1"/>
  <c r="AI31" i="1"/>
  <c r="AH31" i="1"/>
  <c r="AD31" i="1"/>
  <c r="AC31" i="1"/>
  <c r="AB31" i="1"/>
  <c r="X31" i="1"/>
  <c r="W31" i="1"/>
  <c r="V31" i="1"/>
  <c r="R31" i="1"/>
  <c r="Q31" i="1"/>
  <c r="P31" i="1"/>
  <c r="I31" i="1"/>
  <c r="H31" i="1"/>
  <c r="G31" i="1"/>
  <c r="AJ30" i="1"/>
  <c r="AI30" i="1"/>
  <c r="AH30" i="1"/>
  <c r="AD30" i="1"/>
  <c r="AC30" i="1"/>
  <c r="AB30" i="1"/>
  <c r="X30" i="1"/>
  <c r="W30" i="1"/>
  <c r="V30" i="1"/>
  <c r="R30" i="1"/>
  <c r="Q30" i="1"/>
  <c r="P30" i="1"/>
  <c r="I30" i="1"/>
  <c r="H30" i="1"/>
  <c r="G30" i="1"/>
  <c r="AJ29" i="1"/>
  <c r="AI29" i="1"/>
  <c r="AH29" i="1"/>
  <c r="AD29" i="1"/>
  <c r="AC29" i="1"/>
  <c r="AB29" i="1"/>
  <c r="X29" i="1"/>
  <c r="W29" i="1"/>
  <c r="V29" i="1"/>
  <c r="R29" i="1"/>
  <c r="Q29" i="1"/>
  <c r="P29" i="1"/>
  <c r="I29" i="1"/>
  <c r="H29" i="1"/>
  <c r="G29" i="1"/>
  <c r="AJ28" i="1"/>
  <c r="AI28" i="1"/>
  <c r="AH28" i="1"/>
  <c r="AD28" i="1"/>
  <c r="AC28" i="1"/>
  <c r="AB28" i="1"/>
  <c r="X28" i="1"/>
  <c r="W28" i="1"/>
  <c r="V28" i="1"/>
  <c r="R28" i="1"/>
  <c r="Q28" i="1"/>
  <c r="P28" i="1"/>
  <c r="I28" i="1"/>
  <c r="H28" i="1"/>
  <c r="G28" i="1"/>
  <c r="AJ27" i="1"/>
  <c r="AI27" i="1"/>
  <c r="AH27" i="1"/>
  <c r="AD27" i="1"/>
  <c r="AC27" i="1"/>
  <c r="AB27" i="1"/>
  <c r="X27" i="1"/>
  <c r="W27" i="1"/>
  <c r="V27" i="1"/>
  <c r="R27" i="1"/>
  <c r="Q27" i="1"/>
  <c r="P27" i="1"/>
  <c r="I27" i="1"/>
  <c r="H27" i="1"/>
  <c r="G27" i="1"/>
  <c r="AJ26" i="1"/>
  <c r="AI26" i="1"/>
  <c r="AH26" i="1"/>
  <c r="AD26" i="1"/>
  <c r="AC26" i="1"/>
  <c r="AB26" i="1"/>
  <c r="X26" i="1"/>
  <c r="W26" i="1"/>
  <c r="V26" i="1"/>
  <c r="R26" i="1"/>
  <c r="Q26" i="1"/>
  <c r="P26" i="1"/>
  <c r="I26" i="1"/>
  <c r="H26" i="1"/>
  <c r="G26" i="1"/>
  <c r="AJ25" i="1"/>
  <c r="AI25" i="1"/>
  <c r="AH25" i="1"/>
  <c r="AD25" i="1"/>
  <c r="AC25" i="1"/>
  <c r="AB25" i="1"/>
  <c r="X25" i="1"/>
  <c r="W25" i="1"/>
  <c r="V25" i="1"/>
  <c r="R25" i="1"/>
  <c r="Q25" i="1"/>
  <c r="P25" i="1"/>
  <c r="I25" i="1"/>
  <c r="H25" i="1"/>
  <c r="G25" i="1"/>
  <c r="AJ24" i="1"/>
  <c r="AI24" i="1"/>
  <c r="AH24" i="1"/>
  <c r="AD24" i="1"/>
  <c r="AC24" i="1"/>
  <c r="AB24" i="1"/>
  <c r="X24" i="1"/>
  <c r="W24" i="1"/>
  <c r="V24" i="1"/>
  <c r="R24" i="1"/>
  <c r="Q24" i="1"/>
  <c r="P24" i="1"/>
  <c r="I24" i="1"/>
  <c r="H24" i="1"/>
  <c r="G24" i="1"/>
  <c r="AJ23" i="1"/>
  <c r="AJ39" i="1" s="1"/>
  <c r="AI23" i="1"/>
  <c r="AI39" i="1" s="1"/>
  <c r="AH23" i="1"/>
  <c r="AH39" i="1" s="1"/>
  <c r="AD23" i="1"/>
  <c r="AD39" i="1" s="1"/>
  <c r="AC23" i="1"/>
  <c r="AC39" i="1" s="1"/>
  <c r="AB23" i="1"/>
  <c r="AB39" i="1" s="1"/>
  <c r="X23" i="1"/>
  <c r="X39" i="1" s="1"/>
  <c r="W23" i="1"/>
  <c r="W39" i="1" s="1"/>
  <c r="V23" i="1"/>
  <c r="V39" i="1" s="1"/>
  <c r="R23" i="1"/>
  <c r="R39" i="1" s="1"/>
  <c r="Q23" i="1"/>
  <c r="Q39" i="1" s="1"/>
  <c r="P23" i="1"/>
  <c r="P39" i="1" s="1"/>
  <c r="I23" i="1"/>
  <c r="I39" i="1" s="1"/>
  <c r="H23" i="1"/>
  <c r="H39" i="1" s="1"/>
  <c r="G23" i="1"/>
  <c r="G39" i="1" s="1"/>
  <c r="AJ18" i="1"/>
  <c r="AI18" i="1"/>
  <c r="AH18" i="1"/>
  <c r="AD18" i="1"/>
  <c r="AC18" i="1"/>
  <c r="AB18" i="1"/>
  <c r="X18" i="1"/>
  <c r="W18" i="1"/>
  <c r="V18" i="1"/>
  <c r="R18" i="1"/>
  <c r="Q18" i="1"/>
  <c r="P18" i="1"/>
  <c r="I18" i="1"/>
  <c r="H18" i="1"/>
  <c r="G18" i="1"/>
  <c r="AJ17" i="1"/>
  <c r="AI17" i="1"/>
  <c r="AH17" i="1"/>
  <c r="AD17" i="1"/>
  <c r="AC17" i="1"/>
  <c r="AB17" i="1"/>
  <c r="X17" i="1"/>
  <c r="W17" i="1"/>
  <c r="V17" i="1"/>
  <c r="R17" i="1"/>
  <c r="Q17" i="1"/>
  <c r="P17" i="1"/>
  <c r="I17" i="1"/>
  <c r="H17" i="1"/>
  <c r="G17" i="1"/>
  <c r="AJ16" i="1"/>
  <c r="AI16" i="1"/>
  <c r="AH16" i="1"/>
  <c r="AD16" i="1"/>
  <c r="AC16" i="1"/>
  <c r="AB16" i="1"/>
  <c r="X16" i="1"/>
  <c r="W16" i="1"/>
  <c r="V16" i="1"/>
  <c r="R16" i="1"/>
  <c r="Q16" i="1"/>
  <c r="P16" i="1"/>
  <c r="I16" i="1"/>
  <c r="H16" i="1"/>
  <c r="G16" i="1"/>
  <c r="AJ15" i="1"/>
  <c r="AI15" i="1"/>
  <c r="AH15" i="1"/>
  <c r="AD15" i="1"/>
  <c r="AC15" i="1"/>
  <c r="AB15" i="1"/>
  <c r="X15" i="1"/>
  <c r="W15" i="1"/>
  <c r="V15" i="1"/>
  <c r="R15" i="1"/>
  <c r="Q15" i="1"/>
  <c r="P15" i="1"/>
  <c r="I15" i="1"/>
  <c r="H15" i="1"/>
  <c r="G15" i="1"/>
  <c r="AJ14" i="1"/>
  <c r="AI14" i="1"/>
  <c r="AH14" i="1"/>
  <c r="AD14" i="1"/>
  <c r="AC14" i="1"/>
  <c r="AB14" i="1"/>
  <c r="X14" i="1"/>
  <c r="W14" i="1"/>
  <c r="V14" i="1"/>
  <c r="R14" i="1"/>
  <c r="Q14" i="1"/>
  <c r="P14" i="1"/>
  <c r="I14" i="1"/>
  <c r="H14" i="1"/>
  <c r="G14" i="1"/>
  <c r="AJ13" i="1"/>
  <c r="AI13" i="1"/>
  <c r="AH13" i="1"/>
  <c r="AD13" i="1"/>
  <c r="AC13" i="1"/>
  <c r="AB13" i="1"/>
  <c r="X13" i="1"/>
  <c r="W13" i="1"/>
  <c r="V13" i="1"/>
  <c r="R13" i="1"/>
  <c r="Q13" i="1"/>
  <c r="P13" i="1"/>
  <c r="I13" i="1"/>
  <c r="H13" i="1"/>
  <c r="G13" i="1"/>
  <c r="AJ12" i="1"/>
  <c r="AI12" i="1"/>
  <c r="AH12" i="1"/>
  <c r="AD12" i="1"/>
  <c r="AC12" i="1"/>
  <c r="AB12" i="1"/>
  <c r="X12" i="1"/>
  <c r="W12" i="1"/>
  <c r="V12" i="1"/>
  <c r="R12" i="1"/>
  <c r="Q12" i="1"/>
  <c r="P12" i="1"/>
  <c r="I12" i="1"/>
  <c r="H12" i="1"/>
  <c r="G12" i="1"/>
  <c r="AJ11" i="1"/>
  <c r="AI11" i="1"/>
  <c r="AH11" i="1"/>
  <c r="AD11" i="1"/>
  <c r="AC11" i="1"/>
  <c r="AB11" i="1"/>
  <c r="X11" i="1"/>
  <c r="W11" i="1"/>
  <c r="V11" i="1"/>
  <c r="R11" i="1"/>
  <c r="Q11" i="1"/>
  <c r="P11" i="1"/>
  <c r="I11" i="1"/>
  <c r="H11" i="1"/>
  <c r="G11" i="1"/>
  <c r="G19" i="1" s="1"/>
  <c r="AJ10" i="1"/>
  <c r="AI10" i="1"/>
  <c r="AH10" i="1"/>
  <c r="AD10" i="1"/>
  <c r="AC10" i="1"/>
  <c r="AB10" i="1"/>
  <c r="X10" i="1"/>
  <c r="W10" i="1"/>
  <c r="V10" i="1"/>
  <c r="R10" i="1"/>
  <c r="Q10" i="1"/>
  <c r="P10" i="1"/>
  <c r="I10" i="1"/>
  <c r="H10" i="1"/>
  <c r="G10" i="1"/>
  <c r="AJ9" i="1"/>
  <c r="AI9" i="1"/>
  <c r="AH9" i="1"/>
  <c r="AD9" i="1"/>
  <c r="AC9" i="1"/>
  <c r="AB9" i="1"/>
  <c r="X9" i="1"/>
  <c r="W9" i="1"/>
  <c r="V9" i="1"/>
  <c r="R9" i="1"/>
  <c r="Q9" i="1"/>
  <c r="P9" i="1"/>
  <c r="I9" i="1"/>
  <c r="H9" i="1"/>
  <c r="G9" i="1"/>
  <c r="AJ8" i="1"/>
  <c r="AI8" i="1"/>
  <c r="AH8" i="1"/>
  <c r="AD8" i="1"/>
  <c r="AC8" i="1"/>
  <c r="AB8" i="1"/>
  <c r="X8" i="1"/>
  <c r="W8" i="1"/>
  <c r="V8" i="1"/>
  <c r="R8" i="1"/>
  <c r="Q8" i="1"/>
  <c r="P8" i="1"/>
  <c r="I8" i="1"/>
  <c r="H8" i="1"/>
  <c r="G8" i="1"/>
  <c r="AJ7" i="1"/>
  <c r="AI7" i="1"/>
  <c r="AH7" i="1"/>
  <c r="AD7" i="1"/>
  <c r="AC7" i="1"/>
  <c r="AB7" i="1"/>
  <c r="X7" i="1"/>
  <c r="W7" i="1"/>
  <c r="V7" i="1"/>
  <c r="R7" i="1"/>
  <c r="Q7" i="1"/>
  <c r="P7" i="1"/>
  <c r="I7" i="1"/>
  <c r="H7" i="1"/>
  <c r="G7" i="1"/>
  <c r="AJ6" i="1"/>
  <c r="AI6" i="1"/>
  <c r="AH6" i="1"/>
  <c r="AD6" i="1"/>
  <c r="AC6" i="1"/>
  <c r="AB6" i="1"/>
  <c r="X6" i="1"/>
  <c r="W6" i="1"/>
  <c r="V6" i="1"/>
  <c r="R6" i="1"/>
  <c r="Q6" i="1"/>
  <c r="P6" i="1"/>
  <c r="I6" i="1"/>
  <c r="H6" i="1"/>
  <c r="G6" i="1"/>
  <c r="AJ5" i="1"/>
  <c r="AI5" i="1"/>
  <c r="AH5" i="1"/>
  <c r="AD5" i="1"/>
  <c r="AC5" i="1"/>
  <c r="AB5" i="1"/>
  <c r="X5" i="1"/>
  <c r="W5" i="1"/>
  <c r="V5" i="1"/>
  <c r="R5" i="1"/>
  <c r="Q5" i="1"/>
  <c r="P5" i="1"/>
  <c r="I5" i="1"/>
  <c r="H5" i="1"/>
  <c r="G5" i="1"/>
  <c r="AJ4" i="1"/>
  <c r="AI4" i="1"/>
  <c r="AH4" i="1"/>
  <c r="AD4" i="1"/>
  <c r="AC4" i="1"/>
  <c r="AB4" i="1"/>
  <c r="X4" i="1"/>
  <c r="W4" i="1"/>
  <c r="V4" i="1"/>
  <c r="R4" i="1"/>
  <c r="Q4" i="1"/>
  <c r="P4" i="1"/>
  <c r="I4" i="1"/>
  <c r="I20" i="1" s="1"/>
  <c r="H4" i="1"/>
  <c r="H19" i="1" s="1"/>
  <c r="G4" i="1"/>
  <c r="AJ3" i="1"/>
  <c r="AJ19" i="1" s="1"/>
  <c r="AI3" i="1"/>
  <c r="AI19" i="1" s="1"/>
  <c r="AH3" i="1"/>
  <c r="AH19" i="1" s="1"/>
  <c r="AD3" i="1"/>
  <c r="AD19" i="1" s="1"/>
  <c r="AC3" i="1"/>
  <c r="AC19" i="1" s="1"/>
  <c r="AB3" i="1"/>
  <c r="AB19" i="1" s="1"/>
  <c r="X3" i="1"/>
  <c r="X19" i="1" s="1"/>
  <c r="W3" i="1"/>
  <c r="W19" i="1" s="1"/>
  <c r="V3" i="1"/>
  <c r="V19" i="1" s="1"/>
  <c r="R3" i="1"/>
  <c r="R19" i="1" s="1"/>
  <c r="Q3" i="1"/>
  <c r="Q19" i="1" s="1"/>
  <c r="P3" i="1"/>
  <c r="P19" i="1" s="1"/>
  <c r="L3" i="1"/>
  <c r="K3" i="1"/>
  <c r="J3" i="1"/>
  <c r="I3" i="1"/>
  <c r="I19" i="1" s="1"/>
  <c r="I21" i="1" s="1"/>
  <c r="H3" i="1"/>
  <c r="H21" i="1" s="1"/>
  <c r="G3" i="1"/>
  <c r="G21" i="1" l="1"/>
  <c r="S53" i="1"/>
  <c r="S50" i="1"/>
  <c r="S46" i="1"/>
  <c r="S43" i="1"/>
  <c r="G20" i="1"/>
  <c r="S47" i="1"/>
  <c r="H20" i="1"/>
</calcChain>
</file>

<file path=xl/sharedStrings.xml><?xml version="1.0" encoding="utf-8"?>
<sst xmlns="http://schemas.openxmlformats.org/spreadsheetml/2006/main" count="18" uniqueCount="9">
  <si>
    <t>实际强度</t>
    <phoneticPr fontId="2" type="noConversion"/>
  </si>
  <si>
    <t>节点11预测</t>
    <phoneticPr fontId="2" type="noConversion"/>
  </si>
  <si>
    <t>相对误差/%</t>
    <phoneticPr fontId="2" type="noConversion"/>
  </si>
  <si>
    <t>RMSE</t>
    <phoneticPr fontId="2" type="noConversion"/>
  </si>
  <si>
    <t>相对误差</t>
    <phoneticPr fontId="2" type="noConversion"/>
  </si>
  <si>
    <t>误差</t>
    <phoneticPr fontId="2" type="noConversion"/>
  </si>
  <si>
    <t>3d</t>
  </si>
  <si>
    <t>7d</t>
  </si>
  <si>
    <t>28d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</si>
</sst>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B0F0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48</xdr:col>
          <xdr:colOff>423863</xdr:colOff>
          <xdr:row>315</xdr:row>
          <xdr:rowOff>28575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EB77AAB-627C-48D7-82CF-EAC79E73A3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.xls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3D395-AA23-47FB-935D-06159C26B941}">
  <dimension ref="A1:AJ58"/>
  <sheetViews>
    <sheetView workbookViewId="0">
      <selection activeCell="K15" sqref="K15"/>
    </sheetView>
  </sheetViews>
  <sheetFormatPr defaultRowHeight="13.9" x14ac:dyDescent="0.4"/>
  <sheetData>
    <row r="1" spans="1:36" x14ac:dyDescent="0.4">
      <c r="A1" s="1"/>
      <c r="B1" s="1" t="s">
        <v>0</v>
      </c>
      <c r="C1" s="1"/>
      <c r="E1" t="s">
        <v>1</v>
      </c>
      <c r="G1" s="2" t="s">
        <v>2</v>
      </c>
      <c r="H1" s="2"/>
      <c r="I1" s="2"/>
      <c r="J1" s="1"/>
      <c r="K1" s="1" t="s">
        <v>3</v>
      </c>
      <c r="L1" s="1"/>
      <c r="N1">
        <v>10</v>
      </c>
      <c r="P1" s="2"/>
      <c r="Q1" s="2" t="s">
        <v>4</v>
      </c>
      <c r="R1" s="2"/>
      <c r="T1">
        <v>9</v>
      </c>
      <c r="V1" s="2"/>
      <c r="W1" s="2" t="s">
        <v>4</v>
      </c>
      <c r="X1" s="2"/>
      <c r="Z1">
        <v>12</v>
      </c>
      <c r="AB1" s="2"/>
      <c r="AC1" s="2" t="s">
        <v>5</v>
      </c>
      <c r="AD1" s="2"/>
      <c r="AF1">
        <v>4</v>
      </c>
      <c r="AH1" s="2"/>
      <c r="AI1" s="2" t="s">
        <v>5</v>
      </c>
      <c r="AJ1" s="2"/>
    </row>
    <row r="2" spans="1:36" x14ac:dyDescent="0.4">
      <c r="A2" s="1" t="s">
        <v>6</v>
      </c>
      <c r="B2" s="1" t="s">
        <v>7</v>
      </c>
      <c r="C2" s="1" t="s">
        <v>8</v>
      </c>
      <c r="D2">
        <v>3</v>
      </c>
      <c r="E2">
        <v>7</v>
      </c>
      <c r="F2">
        <v>28</v>
      </c>
      <c r="G2" s="2"/>
      <c r="H2" s="2"/>
      <c r="I2" s="2"/>
      <c r="J2" s="1"/>
      <c r="K2" s="1"/>
      <c r="L2" s="1"/>
      <c r="P2" s="2"/>
      <c r="Q2" s="2"/>
      <c r="R2" s="2"/>
      <c r="V2" s="2"/>
      <c r="W2" s="2"/>
      <c r="X2" s="2"/>
      <c r="AB2" s="2"/>
      <c r="AC2" s="2"/>
      <c r="AD2" s="2"/>
      <c r="AH2" s="2"/>
      <c r="AI2" s="2"/>
      <c r="AJ2" s="2"/>
    </row>
    <row r="3" spans="1:36" x14ac:dyDescent="0.4">
      <c r="A3" s="1">
        <v>0.184</v>
      </c>
      <c r="B3" s="1">
        <v>0.27200000000000002</v>
      </c>
      <c r="C3" s="1">
        <v>0.254</v>
      </c>
      <c r="D3">
        <v>0.18407165664224301</v>
      </c>
      <c r="E3">
        <v>0.27167577613274502</v>
      </c>
      <c r="F3">
        <v>0.26695519362146303</v>
      </c>
      <c r="G3" s="2">
        <f>ABS(A3-D3)/A3*100</f>
        <v>3.8943827305984807E-2</v>
      </c>
      <c r="H3" s="2">
        <f>ABS(B3-E3)/B3*100</f>
        <v>0.11919995119669205</v>
      </c>
      <c r="I3" s="2">
        <f>ABS(C3-F3)/C3*100</f>
        <v>5.1004699297098517</v>
      </c>
      <c r="J3" s="1">
        <f>SQRT(SUMPRODUCT((A3:A18-D3:D18)^2)/COUNTA(A3:A18))</f>
        <v>3.5217190805741941E-2</v>
      </c>
      <c r="K3" s="1">
        <f>SQRT(SUMPRODUCT((B3:B18-E3:E18)^2)/COUNTA(B3:B18))</f>
        <v>0.11610575405340486</v>
      </c>
      <c r="L3" s="1">
        <f>SQRT(SUMPRODUCT((C3:C18-F3:F18)^2)/COUNTA(C3:C18))</f>
        <v>0.28487817106285074</v>
      </c>
      <c r="M3">
        <v>0.183996553719105</v>
      </c>
      <c r="N3">
        <v>0.26647946565399599</v>
      </c>
      <c r="O3">
        <v>0.26781231021954099</v>
      </c>
      <c r="P3" s="2">
        <f>ABS(A3-M3)/A3*100</f>
        <v>1.8729787472782573E-3</v>
      </c>
      <c r="Q3" s="2">
        <f>ABS(B3-N3)/B3*100</f>
        <v>2.0296082154426558</v>
      </c>
      <c r="R3" s="2">
        <f>ABS(C3-O3)/C3*100</f>
        <v>5.4379174092681071</v>
      </c>
      <c r="S3">
        <v>0.183828873747515</v>
      </c>
      <c r="T3">
        <v>0.26766740398872702</v>
      </c>
      <c r="U3">
        <v>0.277319288836751</v>
      </c>
      <c r="V3" s="2">
        <f>ABS(A3-S3)/A3*100</f>
        <v>9.3003398089673256E-2</v>
      </c>
      <c r="W3" s="2">
        <f>ABS(B3-T3)/B3*100</f>
        <v>1.592866180615075</v>
      </c>
      <c r="X3" s="2">
        <f>(ABS(C3-U3)/C3)*100</f>
        <v>9.1808223766736194</v>
      </c>
      <c r="Y3">
        <v>0.18387320872528101</v>
      </c>
      <c r="Z3">
        <v>0.26419268350615799</v>
      </c>
      <c r="AA3">
        <v>0.26901844277439002</v>
      </c>
      <c r="AB3" s="2">
        <f>(ABS(A3-Y3)/A3)*100</f>
        <v>6.8908301477709114E-2</v>
      </c>
      <c r="AC3" s="2">
        <f>(ABS(B3-Z3)/B3)*100</f>
        <v>2.8703369462654527</v>
      </c>
      <c r="AD3" s="2">
        <f>(ABS(C3-AA3)/C3)*100</f>
        <v>5.9127727458228412</v>
      </c>
      <c r="AE3">
        <v>0.17580816743192501</v>
      </c>
      <c r="AF3">
        <v>0.25885176262013398</v>
      </c>
      <c r="AG3">
        <v>0.28221738620286002</v>
      </c>
      <c r="AH3" s="2">
        <f>(ABS(A3-AE3)/A3)*100</f>
        <v>4.4520829174320573</v>
      </c>
      <c r="AI3" s="2">
        <f>(ABS(B3-AF3)/B3)*100</f>
        <v>4.8339108014213359</v>
      </c>
      <c r="AJ3" s="2">
        <f>(ABS(C3-AG3)/C3)*100</f>
        <v>11.109207166480321</v>
      </c>
    </row>
    <row r="4" spans="1:36" x14ac:dyDescent="0.4">
      <c r="A4" s="1">
        <v>0.161</v>
      </c>
      <c r="B4" s="1">
        <v>0.27</v>
      </c>
      <c r="C4" s="1">
        <v>0.31</v>
      </c>
      <c r="D4">
        <v>0.16039224270059399</v>
      </c>
      <c r="E4">
        <v>0.27152511021886699</v>
      </c>
      <c r="F4">
        <v>0.30493296936452702</v>
      </c>
      <c r="G4" s="2">
        <f t="shared" ref="G4:I18" si="0">ABS(A4-D4)/A4*100</f>
        <v>0.37748900584224493</v>
      </c>
      <c r="H4" s="2">
        <f t="shared" si="0"/>
        <v>0.56485563661739857</v>
      </c>
      <c r="I4" s="2">
        <f t="shared" si="0"/>
        <v>1.6345260114428966</v>
      </c>
      <c r="J4" s="1"/>
      <c r="K4" s="1"/>
      <c r="L4" s="1"/>
      <c r="M4">
        <v>0.16058778126364501</v>
      </c>
      <c r="N4">
        <v>0.27735903689901797</v>
      </c>
      <c r="O4">
        <v>0.28575176588302098</v>
      </c>
      <c r="P4" s="2">
        <f t="shared" ref="P4:R18" si="1">ABS(A4-M4)/A4*100</f>
        <v>0.25603648220807251</v>
      </c>
      <c r="Q4" s="2">
        <f t="shared" si="1"/>
        <v>2.7255692218585024</v>
      </c>
      <c r="R4" s="2">
        <f t="shared" si="1"/>
        <v>7.822011005477103</v>
      </c>
      <c r="S4">
        <v>0.16132887736083401</v>
      </c>
      <c r="T4">
        <v>0.275199080082422</v>
      </c>
      <c r="U4">
        <v>0.27800759585648599</v>
      </c>
      <c r="V4" s="2">
        <f t="shared" ref="V4:W18" si="2">ABS(A4-S4)/A4*100</f>
        <v>0.20427165269192968</v>
      </c>
      <c r="W4" s="2">
        <f t="shared" si="2"/>
        <v>1.9255852157118447</v>
      </c>
      <c r="X4" s="2">
        <f t="shared" ref="X4:X18" si="3">(ABS(C4-U4)/C4)*100</f>
        <v>10.320130368875487</v>
      </c>
      <c r="Y4">
        <v>0.16116506197967301</v>
      </c>
      <c r="Z4">
        <v>0.27648041983086402</v>
      </c>
      <c r="AA4">
        <v>0.304164582978947</v>
      </c>
      <c r="AB4" s="2">
        <f t="shared" ref="AB4:AD18" si="4">(ABS(A4-Y4)/A4)*100</f>
        <v>0.10252296874099595</v>
      </c>
      <c r="AC4" s="2">
        <f t="shared" si="4"/>
        <v>2.4001554929125937</v>
      </c>
      <c r="AD4" s="2">
        <f t="shared" si="4"/>
        <v>1.8823925874364524</v>
      </c>
      <c r="AE4">
        <v>0.16780238115514901</v>
      </c>
      <c r="AF4">
        <v>0.28736856476580103</v>
      </c>
      <c r="AG4">
        <v>0.33128943119212301</v>
      </c>
      <c r="AH4" s="2">
        <f t="shared" ref="AH4:AJ18" si="5">(ABS(A4-AE4)/A4)*100</f>
        <v>4.2250814628254663</v>
      </c>
      <c r="AI4" s="2">
        <f t="shared" si="5"/>
        <v>6.4328017651114848</v>
      </c>
      <c r="AJ4" s="2">
        <f t="shared" si="5"/>
        <v>6.8675584490719377</v>
      </c>
    </row>
    <row r="5" spans="1:36" x14ac:dyDescent="0.4">
      <c r="A5" s="1">
        <v>0.188</v>
      </c>
      <c r="B5" s="1">
        <v>0.36099999999999999</v>
      </c>
      <c r="C5" s="1">
        <v>0.35</v>
      </c>
      <c r="D5">
        <v>0.18822132892613699</v>
      </c>
      <c r="E5">
        <v>0.360483606317062</v>
      </c>
      <c r="F5">
        <v>0.35040587269419399</v>
      </c>
      <c r="G5" s="2">
        <f t="shared" si="0"/>
        <v>0.11772815220052835</v>
      </c>
      <c r="H5" s="2">
        <f t="shared" si="0"/>
        <v>0.14304534153406864</v>
      </c>
      <c r="I5" s="2">
        <f t="shared" si="0"/>
        <v>0.11596362691257411</v>
      </c>
      <c r="J5" s="1"/>
      <c r="K5" s="1"/>
      <c r="L5" s="1"/>
      <c r="M5">
        <v>0.188059245327998</v>
      </c>
      <c r="N5">
        <v>0.36013566252079099</v>
      </c>
      <c r="O5">
        <v>0.35177160778823002</v>
      </c>
      <c r="P5" s="2">
        <f t="shared" si="1"/>
        <v>3.1513472339363399E-2</v>
      </c>
      <c r="Q5" s="2">
        <f t="shared" si="1"/>
        <v>0.23942866460083065</v>
      </c>
      <c r="R5" s="2">
        <f t="shared" si="1"/>
        <v>0.506173653780013</v>
      </c>
      <c r="S5">
        <v>0.18790381391095901</v>
      </c>
      <c r="T5">
        <v>0.36047913814924498</v>
      </c>
      <c r="U5">
        <v>0.35232008160578898</v>
      </c>
      <c r="V5" s="2">
        <f t="shared" si="2"/>
        <v>5.116281331967814E-2</v>
      </c>
      <c r="W5" s="2">
        <f t="shared" si="2"/>
        <v>0.14428306115097106</v>
      </c>
      <c r="X5" s="2">
        <f t="shared" si="3"/>
        <v>0.66288045879685831</v>
      </c>
      <c r="Y5">
        <v>0.18800305755790001</v>
      </c>
      <c r="Z5">
        <v>0.36005455103932799</v>
      </c>
      <c r="AA5">
        <v>0.35054440101934597</v>
      </c>
      <c r="AB5" s="2">
        <f t="shared" si="4"/>
        <v>1.6263605851088965E-3</v>
      </c>
      <c r="AC5" s="2">
        <f t="shared" si="4"/>
        <v>0.26189721902271518</v>
      </c>
      <c r="AD5" s="2">
        <f t="shared" si="4"/>
        <v>0.15554314838457056</v>
      </c>
      <c r="AE5">
        <v>0.190327269884426</v>
      </c>
      <c r="AF5">
        <v>0.32620236407927999</v>
      </c>
      <c r="AG5">
        <v>0.36244482058062499</v>
      </c>
      <c r="AH5" s="2">
        <f t="shared" si="5"/>
        <v>1.2379095129925519</v>
      </c>
      <c r="AI5" s="2">
        <f t="shared" si="5"/>
        <v>9.63923432706925</v>
      </c>
      <c r="AJ5" s="2">
        <f t="shared" si="5"/>
        <v>3.5556630230357191</v>
      </c>
    </row>
    <row r="6" spans="1:36" x14ac:dyDescent="0.4">
      <c r="A6" s="1">
        <v>0.17499999999999999</v>
      </c>
      <c r="B6" s="1">
        <v>0.245</v>
      </c>
      <c r="C6" s="1">
        <v>0.26100000000000001</v>
      </c>
      <c r="D6">
        <v>0.17489134706690501</v>
      </c>
      <c r="E6">
        <v>0.25171801423332102</v>
      </c>
      <c r="F6">
        <v>0.26163679505707099</v>
      </c>
      <c r="G6" s="2">
        <f t="shared" si="0"/>
        <v>6.2087390339986878E-2</v>
      </c>
      <c r="H6" s="2">
        <f t="shared" si="0"/>
        <v>2.7420466258453158</v>
      </c>
      <c r="I6" s="2">
        <f t="shared" si="0"/>
        <v>0.24398278048696642</v>
      </c>
      <c r="J6" s="1"/>
      <c r="K6" s="1"/>
      <c r="L6" s="1"/>
      <c r="M6">
        <v>0.174979218742117</v>
      </c>
      <c r="N6">
        <v>0.25034041807630297</v>
      </c>
      <c r="O6">
        <v>0.26365929111914199</v>
      </c>
      <c r="P6" s="2">
        <f t="shared" si="1"/>
        <v>1.1875004504565849E-2</v>
      </c>
      <c r="Q6" s="2">
        <f t="shared" si="1"/>
        <v>2.1797624801236641</v>
      </c>
      <c r="R6" s="2">
        <f t="shared" si="1"/>
        <v>1.0188854862612957</v>
      </c>
      <c r="S6">
        <v>0.17498824402704399</v>
      </c>
      <c r="T6">
        <v>0.249720728373961</v>
      </c>
      <c r="U6">
        <v>0.26236843874052701</v>
      </c>
      <c r="V6" s="2">
        <f t="shared" si="2"/>
        <v>6.7176988319975605E-3</v>
      </c>
      <c r="W6" s="2">
        <f t="shared" si="2"/>
        <v>1.926827907739187</v>
      </c>
      <c r="X6" s="2">
        <f t="shared" si="3"/>
        <v>0.52430603085325678</v>
      </c>
      <c r="Y6">
        <v>0.174973917779082</v>
      </c>
      <c r="Z6">
        <v>0.25054526155246798</v>
      </c>
      <c r="AA6">
        <v>0.26694110248587199</v>
      </c>
      <c r="AB6" s="2">
        <f t="shared" si="4"/>
        <v>1.4904126238850832E-2</v>
      </c>
      <c r="AC6" s="2">
        <f t="shared" si="4"/>
        <v>2.2633720622318299</v>
      </c>
      <c r="AD6" s="2">
        <f t="shared" si="4"/>
        <v>2.2762844773455879</v>
      </c>
      <c r="AE6">
        <v>0.17417103882114801</v>
      </c>
      <c r="AF6">
        <v>0.27024555496269898</v>
      </c>
      <c r="AG6">
        <v>0.2718897151545</v>
      </c>
      <c r="AH6" s="2">
        <f t="shared" si="5"/>
        <v>0.47369210220113034</v>
      </c>
      <c r="AI6" s="2">
        <f t="shared" si="5"/>
        <v>10.3043081480404</v>
      </c>
      <c r="AJ6" s="2">
        <f t="shared" si="5"/>
        <v>4.1723046568965483</v>
      </c>
    </row>
    <row r="7" spans="1:36" x14ac:dyDescent="0.4">
      <c r="A7" s="1">
        <v>0.14699999999999999</v>
      </c>
      <c r="B7" s="1">
        <v>0.36899999999999999</v>
      </c>
      <c r="C7" s="1">
        <v>0.44800000000000001</v>
      </c>
      <c r="D7">
        <v>0.149428932234937</v>
      </c>
      <c r="E7">
        <v>0.36895823453096199</v>
      </c>
      <c r="F7">
        <v>0.44836061444473202</v>
      </c>
      <c r="G7" s="2">
        <f t="shared" si="0"/>
        <v>1.6523348536986455</v>
      </c>
      <c r="H7" s="2">
        <f t="shared" si="0"/>
        <v>1.1318555294851504E-2</v>
      </c>
      <c r="I7" s="2">
        <f t="shared" si="0"/>
        <v>8.0494295699109444E-2</v>
      </c>
      <c r="J7" s="1"/>
      <c r="K7" s="1"/>
      <c r="L7" s="1"/>
      <c r="M7">
        <v>0.14943047052307501</v>
      </c>
      <c r="N7">
        <v>0.36824980631493598</v>
      </c>
      <c r="O7">
        <v>0.45100691670746101</v>
      </c>
      <c r="P7" s="2">
        <f t="shared" si="1"/>
        <v>1.6533813082142981</v>
      </c>
      <c r="Q7" s="2">
        <f t="shared" si="1"/>
        <v>0.20330452169756522</v>
      </c>
      <c r="R7" s="2">
        <f t="shared" si="1"/>
        <v>0.67118676505826003</v>
      </c>
      <c r="S7">
        <v>0.14941338683934499</v>
      </c>
      <c r="T7">
        <v>0.368737936423152</v>
      </c>
      <c r="U7">
        <v>0.44880228204023898</v>
      </c>
      <c r="V7" s="2">
        <f t="shared" si="2"/>
        <v>1.6417597546564626</v>
      </c>
      <c r="W7" s="2">
        <f t="shared" si="2"/>
        <v>7.1019939525201317E-2</v>
      </c>
      <c r="X7" s="2">
        <f t="shared" si="3"/>
        <v>0.17908081255334068</v>
      </c>
      <c r="Y7">
        <v>0.14921781498008299</v>
      </c>
      <c r="Z7">
        <v>0.369002272640095</v>
      </c>
      <c r="AA7">
        <v>0.44822086902620001</v>
      </c>
      <c r="AB7" s="2">
        <f t="shared" si="4"/>
        <v>1.5087176735258501</v>
      </c>
      <c r="AC7" s="2">
        <f t="shared" si="4"/>
        <v>6.1589162466189353E-4</v>
      </c>
      <c r="AD7" s="2">
        <f t="shared" si="4"/>
        <v>4.9301121919642643E-2</v>
      </c>
      <c r="AE7">
        <v>0.16306648635120699</v>
      </c>
      <c r="AF7">
        <v>0.35658481050887197</v>
      </c>
      <c r="AG7">
        <v>0.43925262275898203</v>
      </c>
      <c r="AH7" s="2">
        <f t="shared" si="5"/>
        <v>10.929582551841497</v>
      </c>
      <c r="AI7" s="2">
        <f t="shared" si="5"/>
        <v>3.3645499975956694</v>
      </c>
      <c r="AJ7" s="2">
        <f t="shared" si="5"/>
        <v>1.9525395627272284</v>
      </c>
    </row>
    <row r="8" spans="1:36" x14ac:dyDescent="0.4">
      <c r="A8" s="1">
        <v>0.17299999999999999</v>
      </c>
      <c r="B8" s="1">
        <v>0.39600000000000002</v>
      </c>
      <c r="C8" s="1">
        <v>0.60399999999999998</v>
      </c>
      <c r="D8">
        <v>0.17303086862476499</v>
      </c>
      <c r="E8">
        <v>0.396149348662795</v>
      </c>
      <c r="F8">
        <v>0.60418146810212503</v>
      </c>
      <c r="G8" s="2">
        <f t="shared" si="0"/>
        <v>1.7843135702316163E-2</v>
      </c>
      <c r="H8" s="2">
        <f t="shared" si="0"/>
        <v>3.7714308786610896E-2</v>
      </c>
      <c r="I8" s="2">
        <f t="shared" si="0"/>
        <v>3.0044387769047783E-2</v>
      </c>
      <c r="J8" s="1"/>
      <c r="K8" s="1"/>
      <c r="L8" s="1"/>
      <c r="M8">
        <v>0.17304127674303699</v>
      </c>
      <c r="N8">
        <v>0.39587956397386997</v>
      </c>
      <c r="O8">
        <v>0.60315267596515998</v>
      </c>
      <c r="P8" s="2">
        <f t="shared" si="1"/>
        <v>2.3859389038728206E-2</v>
      </c>
      <c r="Q8" s="2">
        <f t="shared" si="1"/>
        <v>3.0413137911627301E-2</v>
      </c>
      <c r="R8" s="2">
        <f t="shared" si="1"/>
        <v>0.14028543623178846</v>
      </c>
      <c r="S8">
        <v>0.17304152135581599</v>
      </c>
      <c r="T8">
        <v>0.39579968194009202</v>
      </c>
      <c r="U8">
        <v>0.60387293346273396</v>
      </c>
      <c r="V8" s="2">
        <f t="shared" si="2"/>
        <v>2.4000783708673038E-2</v>
      </c>
      <c r="W8" s="2">
        <f t="shared" si="2"/>
        <v>5.0585368663636388E-2</v>
      </c>
      <c r="X8" s="2">
        <f t="shared" si="3"/>
        <v>2.1037506169870608E-2</v>
      </c>
      <c r="Y8">
        <v>0.17301436573818299</v>
      </c>
      <c r="Z8">
        <v>0.39595265317453898</v>
      </c>
      <c r="AA8">
        <v>0.60368566953203895</v>
      </c>
      <c r="AB8" s="2">
        <f t="shared" si="4"/>
        <v>8.3038949034700184E-3</v>
      </c>
      <c r="AC8" s="2">
        <f t="shared" si="4"/>
        <v>1.1956269055817302E-2</v>
      </c>
      <c r="AD8" s="2">
        <f t="shared" si="4"/>
        <v>5.2041468205468969E-2</v>
      </c>
      <c r="AE8">
        <v>0.17094442874931201</v>
      </c>
      <c r="AF8">
        <v>0.41065627451527598</v>
      </c>
      <c r="AG8">
        <v>0.49560011407499599</v>
      </c>
      <c r="AH8" s="2">
        <f t="shared" si="5"/>
        <v>1.1881914743861137</v>
      </c>
      <c r="AI8" s="2">
        <f t="shared" si="5"/>
        <v>3.7010794230494839</v>
      </c>
      <c r="AJ8" s="2">
        <f t="shared" si="5"/>
        <v>17.947000980960926</v>
      </c>
    </row>
    <row r="9" spans="1:36" x14ac:dyDescent="0.4">
      <c r="A9" s="1">
        <v>0.193</v>
      </c>
      <c r="B9" s="1">
        <v>0.34499999999999997</v>
      </c>
      <c r="C9" s="1">
        <v>0.41099999999999998</v>
      </c>
      <c r="D9">
        <v>0.19301985063675001</v>
      </c>
      <c r="E9">
        <v>0.34526720305112002</v>
      </c>
      <c r="F9">
        <v>0.41108200417173901</v>
      </c>
      <c r="G9" s="3">
        <f t="shared" si="0"/>
        <v>1.0285304015544953E-2</v>
      </c>
      <c r="H9" s="2">
        <f t="shared" si="0"/>
        <v>7.7450159744940947E-2</v>
      </c>
      <c r="I9" s="2">
        <f t="shared" si="0"/>
        <v>1.9952353221176715E-2</v>
      </c>
      <c r="J9" s="1"/>
      <c r="K9" s="1"/>
      <c r="L9" s="1"/>
      <c r="M9">
        <v>0.19299184778161299</v>
      </c>
      <c r="N9">
        <v>0.34504129328170302</v>
      </c>
      <c r="O9">
        <v>0.41020265698884401</v>
      </c>
      <c r="P9" s="2">
        <f t="shared" si="1"/>
        <v>4.2239473507845529E-3</v>
      </c>
      <c r="Q9" s="2">
        <f t="shared" si="1"/>
        <v>1.1969067160303647E-2</v>
      </c>
      <c r="R9" s="2">
        <f t="shared" si="1"/>
        <v>0.19400073264135548</v>
      </c>
      <c r="S9">
        <v>0.19297571300492899</v>
      </c>
      <c r="T9">
        <v>0.34523242563800199</v>
      </c>
      <c r="U9">
        <v>0.41037143753358202</v>
      </c>
      <c r="V9" s="2">
        <f t="shared" si="2"/>
        <v>1.2583935269953401E-2</v>
      </c>
      <c r="W9" s="2">
        <f t="shared" si="2"/>
        <v>6.7369750145513246E-2</v>
      </c>
      <c r="X9" s="2">
        <f t="shared" si="3"/>
        <v>0.15293490667103626</v>
      </c>
      <c r="Y9">
        <v>0.193030424486654</v>
      </c>
      <c r="Z9">
        <v>0.34478786756853902</v>
      </c>
      <c r="AA9">
        <v>0.41015621052436502</v>
      </c>
      <c r="AB9" s="2">
        <f t="shared" si="4"/>
        <v>1.5763982722277716E-2</v>
      </c>
      <c r="AC9" s="2">
        <f t="shared" si="4"/>
        <v>6.1487661293030169E-2</v>
      </c>
      <c r="AD9" s="2">
        <f t="shared" si="4"/>
        <v>0.20530157558028214</v>
      </c>
      <c r="AE9">
        <v>0.193197490591897</v>
      </c>
      <c r="AF9">
        <v>0.35881534857007802</v>
      </c>
      <c r="AG9">
        <v>0.33246276927333801</v>
      </c>
      <c r="AH9" s="2">
        <f t="shared" si="5"/>
        <v>0.10232673155284883</v>
      </c>
      <c r="AI9" s="2">
        <f t="shared" si="5"/>
        <v>4.0044488608921878</v>
      </c>
      <c r="AJ9" s="2">
        <f t="shared" si="5"/>
        <v>19.108815261961549</v>
      </c>
    </row>
    <row r="10" spans="1:36" x14ac:dyDescent="0.4">
      <c r="A10" s="1">
        <v>0.34300000000000003</v>
      </c>
      <c r="B10" s="1">
        <v>0.621</v>
      </c>
      <c r="C10" s="1">
        <v>0.79600000000000004</v>
      </c>
      <c r="D10">
        <v>0.343120888646883</v>
      </c>
      <c r="E10">
        <v>0.62103153728597904</v>
      </c>
      <c r="F10">
        <v>0.79621931146477398</v>
      </c>
      <c r="G10" s="2">
        <f t="shared" si="0"/>
        <v>3.5244503464424863E-2</v>
      </c>
      <c r="H10" s="3">
        <f t="shared" si="0"/>
        <v>5.0784679515369002E-3</v>
      </c>
      <c r="I10" s="2">
        <f t="shared" si="0"/>
        <v>2.7551691554515246E-2</v>
      </c>
      <c r="J10" s="1"/>
      <c r="K10" s="1"/>
      <c r="L10" s="1"/>
      <c r="M10">
        <v>0.34289846811950297</v>
      </c>
      <c r="N10">
        <v>0.621259996637196</v>
      </c>
      <c r="O10">
        <v>0.79609243441369804</v>
      </c>
      <c r="P10" s="2">
        <f t="shared" si="1"/>
        <v>2.960113134024845E-2</v>
      </c>
      <c r="Q10" s="2">
        <f t="shared" si="1"/>
        <v>4.1867413397101892E-2</v>
      </c>
      <c r="R10" s="2">
        <f t="shared" si="1"/>
        <v>1.1612363529898853E-2</v>
      </c>
      <c r="S10">
        <v>0.34315549593083799</v>
      </c>
      <c r="T10">
        <v>0.620920671190061</v>
      </c>
      <c r="U10">
        <v>0.79664457498194996</v>
      </c>
      <c r="V10" s="2">
        <f t="shared" si="2"/>
        <v>4.5334090623314213E-2</v>
      </c>
      <c r="W10" s="2">
        <f t="shared" si="2"/>
        <v>1.2774365529628724E-2</v>
      </c>
      <c r="X10" s="2">
        <f t="shared" si="3"/>
        <v>8.0976756526371749E-2</v>
      </c>
      <c r="Y10">
        <v>0.34297536133729201</v>
      </c>
      <c r="Z10">
        <v>0.621213783225951</v>
      </c>
      <c r="AA10">
        <v>0.79639459972781201</v>
      </c>
      <c r="AB10" s="2">
        <f t="shared" si="4"/>
        <v>7.1832835883442686E-3</v>
      </c>
      <c r="AC10" s="2">
        <f t="shared" si="4"/>
        <v>3.442564024975895E-2</v>
      </c>
      <c r="AD10" s="2">
        <f t="shared" si="4"/>
        <v>4.9572830127132261E-2</v>
      </c>
      <c r="AE10">
        <v>0.34163510500131999</v>
      </c>
      <c r="AF10">
        <v>0.62888903937929497</v>
      </c>
      <c r="AG10">
        <v>0.80669566354187106</v>
      </c>
      <c r="AH10" s="2">
        <f t="shared" si="5"/>
        <v>0.39792857104374135</v>
      </c>
      <c r="AI10" s="2">
        <f t="shared" si="5"/>
        <v>1.2703767116417024</v>
      </c>
      <c r="AJ10" s="2">
        <f t="shared" si="5"/>
        <v>1.3436763243556551</v>
      </c>
    </row>
    <row r="11" spans="1:36" x14ac:dyDescent="0.4">
      <c r="A11" s="1">
        <v>0.36799999999999999</v>
      </c>
      <c r="B11" s="1">
        <v>0.76400000000000001</v>
      </c>
      <c r="C11" s="1">
        <v>0.626</v>
      </c>
      <c r="D11">
        <v>0.36525737440530498</v>
      </c>
      <c r="E11">
        <v>0.764428580226581</v>
      </c>
      <c r="F11">
        <v>0.62603837746199098</v>
      </c>
      <c r="G11" s="2">
        <f t="shared" si="0"/>
        <v>0.74527869421060167</v>
      </c>
      <c r="H11" s="2">
        <f t="shared" si="0"/>
        <v>5.6096888295940832E-2</v>
      </c>
      <c r="I11" s="3">
        <f t="shared" si="0"/>
        <v>6.1305849825845611E-3</v>
      </c>
      <c r="J11" s="1"/>
      <c r="K11" s="1"/>
      <c r="L11" s="1"/>
      <c r="M11">
        <v>0.36569492928739999</v>
      </c>
      <c r="N11">
        <v>0.76433693380317502</v>
      </c>
      <c r="O11">
        <v>0.62557699562042801</v>
      </c>
      <c r="P11" s="2">
        <f t="shared" si="1"/>
        <v>0.62637791103260843</v>
      </c>
      <c r="Q11" s="2">
        <f t="shared" si="1"/>
        <v>4.4101283138090343E-2</v>
      </c>
      <c r="R11" s="2">
        <f t="shared" si="1"/>
        <v>6.757258459616447E-2</v>
      </c>
      <c r="S11">
        <v>0.36598239959391698</v>
      </c>
      <c r="T11">
        <v>0.76414496236402196</v>
      </c>
      <c r="U11">
        <v>0.62595603936921695</v>
      </c>
      <c r="V11" s="2">
        <f t="shared" si="2"/>
        <v>0.54826097991386114</v>
      </c>
      <c r="W11" s="2">
        <f t="shared" si="2"/>
        <v>1.8974131416485598E-2</v>
      </c>
      <c r="X11" s="2">
        <f t="shared" si="3"/>
        <v>7.0224649813173268E-3</v>
      </c>
      <c r="Y11">
        <v>0.36643130386852701</v>
      </c>
      <c r="Z11">
        <v>0.76406675063770801</v>
      </c>
      <c r="AA11">
        <v>0.626017060857469</v>
      </c>
      <c r="AB11" s="2">
        <f t="shared" si="4"/>
        <v>0.42627612268287496</v>
      </c>
      <c r="AC11" s="2">
        <f t="shared" si="4"/>
        <v>8.7369944643981446E-3</v>
      </c>
      <c r="AD11" s="2">
        <f t="shared" si="4"/>
        <v>2.7253765924916745E-3</v>
      </c>
      <c r="AE11">
        <v>0.36231788769374002</v>
      </c>
      <c r="AF11">
        <v>0.76753461079667595</v>
      </c>
      <c r="AG11">
        <v>0.62938734862037504</v>
      </c>
      <c r="AH11" s="2">
        <f t="shared" si="5"/>
        <v>1.5440522571358637</v>
      </c>
      <c r="AI11" s="2">
        <f t="shared" si="5"/>
        <v>0.46264539223507078</v>
      </c>
      <c r="AJ11" s="2">
        <f t="shared" si="5"/>
        <v>0.54111000325479897</v>
      </c>
    </row>
    <row r="12" spans="1:36" x14ac:dyDescent="0.4">
      <c r="A12" s="1">
        <v>0.32400000000000001</v>
      </c>
      <c r="B12" s="1">
        <v>0.58299999999999996</v>
      </c>
      <c r="C12" s="1">
        <v>0.70399999999999996</v>
      </c>
      <c r="D12">
        <v>0.32410736645261501</v>
      </c>
      <c r="E12">
        <v>0.58308363294676901</v>
      </c>
      <c r="F12">
        <v>0.70427528387415195</v>
      </c>
      <c r="G12" s="2">
        <f t="shared" si="0"/>
        <v>3.3137794016974899E-2</v>
      </c>
      <c r="H12" s="2">
        <f t="shared" si="0"/>
        <v>1.4345273888345146E-2</v>
      </c>
      <c r="I12" s="2">
        <f t="shared" si="0"/>
        <v>3.9102823032952851E-2</v>
      </c>
      <c r="J12" s="1"/>
      <c r="K12" s="1"/>
      <c r="L12" s="1"/>
      <c r="M12">
        <v>0.32404804987504998</v>
      </c>
      <c r="N12">
        <v>0.58311589174745104</v>
      </c>
      <c r="O12">
        <v>0.70481333151030701</v>
      </c>
      <c r="P12" s="2">
        <f t="shared" si="1"/>
        <v>1.4830208348756599E-2</v>
      </c>
      <c r="Q12" s="2">
        <f t="shared" si="1"/>
        <v>1.9878515857818201E-2</v>
      </c>
      <c r="R12" s="2">
        <f t="shared" si="1"/>
        <v>0.11553004407770556</v>
      </c>
      <c r="S12">
        <v>0.32396201725040602</v>
      </c>
      <c r="T12">
        <v>0.58324826928152096</v>
      </c>
      <c r="U12">
        <v>0.70370392586778996</v>
      </c>
      <c r="V12" s="2">
        <f t="shared" si="2"/>
        <v>1.1723070862342576E-2</v>
      </c>
      <c r="W12" s="2">
        <f t="shared" si="2"/>
        <v>4.2584782422126308E-2</v>
      </c>
      <c r="X12" s="2">
        <f t="shared" si="3"/>
        <v>4.2055984688920488E-2</v>
      </c>
      <c r="Y12">
        <v>0.32396662449837998</v>
      </c>
      <c r="Z12">
        <v>0.583271242954437</v>
      </c>
      <c r="AA12">
        <v>0.70395813478187796</v>
      </c>
      <c r="AB12" s="2">
        <f t="shared" si="4"/>
        <v>1.0301080746921433E-2</v>
      </c>
      <c r="AC12" s="2">
        <f t="shared" si="4"/>
        <v>4.6525378119559917E-2</v>
      </c>
      <c r="AD12" s="2">
        <f t="shared" si="4"/>
        <v>5.9467639377833422E-3</v>
      </c>
      <c r="AE12">
        <v>0.32112718249746403</v>
      </c>
      <c r="AF12">
        <v>0.585945785998229</v>
      </c>
      <c r="AG12">
        <v>0.77525169771723701</v>
      </c>
      <c r="AH12" s="2">
        <f t="shared" si="5"/>
        <v>0.88667206868394588</v>
      </c>
      <c r="AI12" s="2">
        <f t="shared" si="5"/>
        <v>0.50528061719194406</v>
      </c>
      <c r="AJ12" s="2">
        <f t="shared" si="5"/>
        <v>10.120979789380263</v>
      </c>
    </row>
    <row r="13" spans="1:36" x14ac:dyDescent="0.4">
      <c r="A13" s="1">
        <v>0.27600000000000002</v>
      </c>
      <c r="B13" s="1">
        <v>0.57099999999999995</v>
      </c>
      <c r="C13" s="1">
        <v>0.433</v>
      </c>
      <c r="D13">
        <v>0.27628102237820101</v>
      </c>
      <c r="E13">
        <v>0.57150197498662203</v>
      </c>
      <c r="F13">
        <v>0.433244492816864</v>
      </c>
      <c r="G13" s="2">
        <f t="shared" si="0"/>
        <v>0.10181970224673556</v>
      </c>
      <c r="H13" s="2">
        <f t="shared" si="0"/>
        <v>8.7911556326108226E-2</v>
      </c>
      <c r="I13" s="2">
        <f t="shared" si="0"/>
        <v>5.6464853779216145E-2</v>
      </c>
      <c r="J13" s="1"/>
      <c r="K13" s="1"/>
      <c r="L13" s="1"/>
      <c r="M13">
        <v>0.27604007147056397</v>
      </c>
      <c r="N13">
        <v>0.57096311166063396</v>
      </c>
      <c r="O13">
        <v>0.43327646966987898</v>
      </c>
      <c r="P13" s="2">
        <f t="shared" si="1"/>
        <v>1.451864875505491E-2</v>
      </c>
      <c r="Q13" s="2">
        <f t="shared" si="1"/>
        <v>6.4603046175118134E-3</v>
      </c>
      <c r="R13" s="2">
        <f t="shared" si="1"/>
        <v>6.3849808286140189E-2</v>
      </c>
      <c r="S13">
        <v>0.27601235171052502</v>
      </c>
      <c r="T13">
        <v>0.57097923230638803</v>
      </c>
      <c r="U13">
        <v>0.43328226158778999</v>
      </c>
      <c r="V13" s="2">
        <f t="shared" si="2"/>
        <v>4.4752574365919309E-3</v>
      </c>
      <c r="W13" s="2">
        <f t="shared" si="2"/>
        <v>3.6370741877272796E-3</v>
      </c>
      <c r="X13" s="2">
        <f t="shared" si="3"/>
        <v>6.5187433669743472E-2</v>
      </c>
      <c r="Y13">
        <v>0.27599399921685802</v>
      </c>
      <c r="Z13">
        <v>0.571156806203304</v>
      </c>
      <c r="AA13">
        <v>0.43336691643206798</v>
      </c>
      <c r="AB13" s="2">
        <f t="shared" si="4"/>
        <v>2.1741967905803249E-3</v>
      </c>
      <c r="AC13" s="2">
        <f t="shared" si="4"/>
        <v>2.7461681839588373E-2</v>
      </c>
      <c r="AD13" s="2">
        <f t="shared" si="4"/>
        <v>8.4738206020320422E-2</v>
      </c>
      <c r="AE13">
        <v>0.278150608598074</v>
      </c>
      <c r="AF13">
        <v>0.56216173213398801</v>
      </c>
      <c r="AG13">
        <v>0.46598190947616902</v>
      </c>
      <c r="AH13" s="2">
        <f t="shared" si="5"/>
        <v>0.77920601379491938</v>
      </c>
      <c r="AI13" s="2">
        <f t="shared" si="5"/>
        <v>1.5478577698794993</v>
      </c>
      <c r="AJ13" s="2">
        <f t="shared" si="5"/>
        <v>7.6170691630875353</v>
      </c>
    </row>
    <row r="14" spans="1:36" x14ac:dyDescent="0.4">
      <c r="A14" s="1">
        <v>0.36499999999999999</v>
      </c>
      <c r="B14" s="1">
        <v>0.97099999999999997</v>
      </c>
      <c r="C14" s="1">
        <v>1.7230000000000001</v>
      </c>
      <c r="D14">
        <v>0.36465307034529998</v>
      </c>
      <c r="E14">
        <v>0.96891149656912501</v>
      </c>
      <c r="F14">
        <v>1.71512318105507</v>
      </c>
      <c r="G14" s="2">
        <f t="shared" si="0"/>
        <v>9.5049220465756784E-2</v>
      </c>
      <c r="H14" s="2">
        <f t="shared" si="0"/>
        <v>0.21508789195416747</v>
      </c>
      <c r="I14" s="2">
        <f t="shared" si="0"/>
        <v>0.45715722257284302</v>
      </c>
      <c r="J14" s="1"/>
      <c r="K14" s="1"/>
      <c r="L14" s="1"/>
      <c r="M14">
        <v>0.36797116407562203</v>
      </c>
      <c r="N14">
        <v>0.96555054853987599</v>
      </c>
      <c r="O14">
        <v>1.71082337722095</v>
      </c>
      <c r="P14" s="2">
        <f t="shared" si="1"/>
        <v>0.8140175549649411</v>
      </c>
      <c r="Q14" s="2">
        <f t="shared" si="1"/>
        <v>0.56122054172234692</v>
      </c>
      <c r="R14" s="2">
        <f t="shared" si="1"/>
        <v>0.70671055014800188</v>
      </c>
      <c r="S14">
        <v>0.36794637983457101</v>
      </c>
      <c r="T14">
        <v>0.96615375803177705</v>
      </c>
      <c r="U14">
        <v>1.71108800943485</v>
      </c>
      <c r="V14" s="2">
        <f t="shared" si="2"/>
        <v>0.80722735193726647</v>
      </c>
      <c r="W14" s="2">
        <f t="shared" si="2"/>
        <v>0.49909803998176311</v>
      </c>
      <c r="X14" s="2">
        <f t="shared" si="3"/>
        <v>0.69135174493036167</v>
      </c>
      <c r="Y14">
        <v>0.365304611159323</v>
      </c>
      <c r="Z14">
        <v>0.96573343204198603</v>
      </c>
      <c r="AA14">
        <v>1.71194412757084</v>
      </c>
      <c r="AB14" s="2">
        <f t="shared" si="4"/>
        <v>8.3455112143290253E-2</v>
      </c>
      <c r="AC14" s="2">
        <f t="shared" si="4"/>
        <v>0.54238598949680183</v>
      </c>
      <c r="AD14" s="2">
        <f t="shared" si="4"/>
        <v>0.64166409919675349</v>
      </c>
      <c r="AE14">
        <v>0.36799982060969399</v>
      </c>
      <c r="AF14">
        <v>0.958019940801355</v>
      </c>
      <c r="AG14">
        <v>1.64014961322796</v>
      </c>
      <c r="AH14" s="2">
        <f t="shared" si="5"/>
        <v>0.82186866019013805</v>
      </c>
      <c r="AI14" s="2">
        <f t="shared" si="5"/>
        <v>1.336772317059215</v>
      </c>
      <c r="AJ14" s="2">
        <f t="shared" si="5"/>
        <v>4.8084960401648305</v>
      </c>
    </row>
    <row r="15" spans="1:36" x14ac:dyDescent="0.4">
      <c r="A15" s="1">
        <v>0.34799999999999998</v>
      </c>
      <c r="B15" s="1">
        <v>0.60099999999999998</v>
      </c>
      <c r="C15" s="1">
        <v>0.61599999999999999</v>
      </c>
      <c r="D15" s="4">
        <v>0.36314703806624699</v>
      </c>
      <c r="E15" s="4">
        <v>0.38566316998745998</v>
      </c>
      <c r="F15" s="4">
        <v>0.286349031608573</v>
      </c>
      <c r="G15" s="2">
        <f t="shared" si="0"/>
        <v>4.352597145473279</v>
      </c>
      <c r="H15" s="2">
        <f t="shared" si="0"/>
        <v>35.829755409740436</v>
      </c>
      <c r="I15" s="2">
        <f t="shared" si="0"/>
        <v>53.51476759601087</v>
      </c>
      <c r="J15" s="1"/>
      <c r="K15" s="1"/>
      <c r="L15" s="1"/>
      <c r="M15">
        <v>0.18969758185171801</v>
      </c>
      <c r="N15">
        <v>0.50352666580988004</v>
      </c>
      <c r="O15">
        <v>0.51219446836032401</v>
      </c>
      <c r="P15" s="2">
        <f t="shared" si="1"/>
        <v>45.489200617322403</v>
      </c>
      <c r="Q15" s="2">
        <f t="shared" si="1"/>
        <v>16.218524823647247</v>
      </c>
      <c r="R15" s="2">
        <f t="shared" si="1"/>
        <v>16.851547344103246</v>
      </c>
      <c r="S15">
        <v>0.156187665584963</v>
      </c>
      <c r="T15">
        <v>0.93824796110217401</v>
      </c>
      <c r="U15">
        <v>0.29358465723886201</v>
      </c>
      <c r="V15" s="2">
        <f t="shared" si="2"/>
        <v>55.118486900872696</v>
      </c>
      <c r="W15" s="2">
        <f t="shared" si="2"/>
        <v>56.114469401360076</v>
      </c>
      <c r="X15" s="2">
        <f t="shared" si="3"/>
        <v>52.340153045639283</v>
      </c>
      <c r="Y15">
        <v>0.35062535005870898</v>
      </c>
      <c r="Z15">
        <v>0.65937118430271302</v>
      </c>
      <c r="AA15">
        <v>0.27156951038650701</v>
      </c>
      <c r="AB15" s="2">
        <f t="shared" si="4"/>
        <v>0.75441093641063472</v>
      </c>
      <c r="AC15" s="2">
        <f t="shared" si="4"/>
        <v>9.7123434779888598</v>
      </c>
      <c r="AD15" s="2">
        <f t="shared" si="4"/>
        <v>55.914040521670941</v>
      </c>
      <c r="AE15">
        <v>0.34068682833172897</v>
      </c>
      <c r="AF15">
        <v>0.66699076983521399</v>
      </c>
      <c r="AG15">
        <v>0.53374341586361596</v>
      </c>
      <c r="AH15" s="2">
        <f t="shared" si="5"/>
        <v>2.1014861115721271</v>
      </c>
      <c r="AI15" s="2">
        <f t="shared" si="5"/>
        <v>10.980161370251915</v>
      </c>
      <c r="AJ15" s="2">
        <f t="shared" si="5"/>
        <v>13.353341580581823</v>
      </c>
    </row>
    <row r="16" spans="1:36" x14ac:dyDescent="0.4">
      <c r="A16" s="1">
        <v>0.317</v>
      </c>
      <c r="B16" s="1">
        <v>0.64300000000000002</v>
      </c>
      <c r="C16" s="1">
        <v>0.69699999999999995</v>
      </c>
      <c r="D16" s="4">
        <v>0.362841108096355</v>
      </c>
      <c r="E16" s="4">
        <v>0.67405098084626203</v>
      </c>
      <c r="F16" s="4">
        <v>0.39525023881566101</v>
      </c>
      <c r="G16" s="2">
        <f t="shared" si="0"/>
        <v>14.460917380553628</v>
      </c>
      <c r="H16" s="2">
        <f t="shared" si="0"/>
        <v>4.8290794473191303</v>
      </c>
      <c r="I16" s="2">
        <f t="shared" si="0"/>
        <v>43.292648663463268</v>
      </c>
      <c r="J16" s="1"/>
      <c r="K16" s="1"/>
      <c r="L16" s="1"/>
      <c r="M16">
        <v>0.35576322882904698</v>
      </c>
      <c r="N16">
        <v>0.88223683867993496</v>
      </c>
      <c r="O16">
        <v>1.2552606791905101</v>
      </c>
      <c r="P16" s="2">
        <f t="shared" si="1"/>
        <v>12.228147895598417</v>
      </c>
      <c r="Q16" s="2">
        <f t="shared" si="1"/>
        <v>37.206351272151622</v>
      </c>
      <c r="R16" s="2">
        <f t="shared" si="1"/>
        <v>80.094788979987115</v>
      </c>
      <c r="S16">
        <v>0.178301732823689</v>
      </c>
      <c r="T16">
        <v>0.91399035966933195</v>
      </c>
      <c r="U16">
        <v>0.28006127252111901</v>
      </c>
      <c r="V16" s="2">
        <f t="shared" si="2"/>
        <v>43.753396585587069</v>
      </c>
      <c r="W16" s="2">
        <f t="shared" si="2"/>
        <v>42.144690461793452</v>
      </c>
      <c r="X16" s="2">
        <f t="shared" si="3"/>
        <v>59.819042679896839</v>
      </c>
      <c r="Y16">
        <v>0.365428194373212</v>
      </c>
      <c r="Z16">
        <v>0.949367083795156</v>
      </c>
      <c r="AA16">
        <v>1.4826130381353999</v>
      </c>
      <c r="AB16" s="2">
        <f t="shared" si="4"/>
        <v>15.27703292530347</v>
      </c>
      <c r="AC16" s="2">
        <f t="shared" si="4"/>
        <v>47.646513809511035</v>
      </c>
      <c r="AD16" s="2">
        <f t="shared" si="4"/>
        <v>112.71349184152079</v>
      </c>
      <c r="AE16">
        <v>0.36799940127722502</v>
      </c>
      <c r="AF16">
        <v>0.95219809937057998</v>
      </c>
      <c r="AG16">
        <v>1.6063850040205101</v>
      </c>
      <c r="AH16" s="2">
        <f t="shared" si="5"/>
        <v>16.088139204171931</v>
      </c>
      <c r="AI16" s="2">
        <f t="shared" si="5"/>
        <v>48.086796169608078</v>
      </c>
      <c r="AJ16" s="2">
        <f t="shared" si="5"/>
        <v>130.47130617223962</v>
      </c>
    </row>
    <row r="17" spans="1:36" x14ac:dyDescent="0.4">
      <c r="A17" s="1">
        <v>0.45400000000000001</v>
      </c>
      <c r="B17" s="1">
        <v>0.80900000000000005</v>
      </c>
      <c r="C17" s="1">
        <v>0.83899999999999997</v>
      </c>
      <c r="D17" s="4">
        <v>0.33791161152403099</v>
      </c>
      <c r="E17" s="4">
        <v>0.59270918316598198</v>
      </c>
      <c r="F17" s="4">
        <v>0.56449276045072705</v>
      </c>
      <c r="G17" s="3">
        <f t="shared" si="0"/>
        <v>25.570129620257493</v>
      </c>
      <c r="H17" s="2">
        <f t="shared" si="0"/>
        <v>26.735576864526333</v>
      </c>
      <c r="I17" s="2">
        <f t="shared" si="0"/>
        <v>32.718383736504521</v>
      </c>
      <c r="J17" s="1"/>
      <c r="K17" s="1"/>
      <c r="L17" s="1"/>
      <c r="M17">
        <v>0.367939533981406</v>
      </c>
      <c r="N17">
        <v>0.80775771422034603</v>
      </c>
      <c r="O17">
        <v>1.4056710864609101</v>
      </c>
      <c r="P17" s="2">
        <f t="shared" si="1"/>
        <v>18.956049783831279</v>
      </c>
      <c r="Q17" s="2">
        <f t="shared" si="1"/>
        <v>0.15355819278788846</v>
      </c>
      <c r="R17" s="2">
        <f t="shared" si="1"/>
        <v>67.541249876151383</v>
      </c>
      <c r="S17">
        <v>0.35500544268301998</v>
      </c>
      <c r="T17">
        <v>0.69693376243009497</v>
      </c>
      <c r="U17">
        <v>1.0634737072729901</v>
      </c>
      <c r="V17" s="2">
        <f t="shared" si="2"/>
        <v>21.804968572022034</v>
      </c>
      <c r="W17" s="2">
        <f t="shared" si="2"/>
        <v>13.852439749061196</v>
      </c>
      <c r="X17" s="2">
        <f t="shared" si="3"/>
        <v>26.75491147473064</v>
      </c>
      <c r="Y17">
        <v>0.366022557767755</v>
      </c>
      <c r="Z17">
        <v>0.88657111630455798</v>
      </c>
      <c r="AA17">
        <v>0.83731394525664804</v>
      </c>
      <c r="AB17" s="2">
        <f t="shared" si="4"/>
        <v>19.378291240582602</v>
      </c>
      <c r="AC17" s="2">
        <f t="shared" si="4"/>
        <v>9.5885187026647625</v>
      </c>
      <c r="AD17" s="2">
        <f t="shared" si="4"/>
        <v>0.20096004092394851</v>
      </c>
      <c r="AE17">
        <v>0.36796910386266202</v>
      </c>
      <c r="AF17">
        <v>0.920985354709696</v>
      </c>
      <c r="AG17">
        <v>1.2118739196477899</v>
      </c>
      <c r="AH17" s="2">
        <f t="shared" si="5"/>
        <v>18.949536594127313</v>
      </c>
      <c r="AI17" s="2">
        <f t="shared" si="5"/>
        <v>13.842441867700364</v>
      </c>
      <c r="AJ17" s="2">
        <f t="shared" si="5"/>
        <v>44.442660267912984</v>
      </c>
    </row>
    <row r="18" spans="1:36" x14ac:dyDescent="0.4">
      <c r="A18" s="1">
        <v>0.40600000000000003</v>
      </c>
      <c r="B18" s="1">
        <v>0.58199999999999996</v>
      </c>
      <c r="C18" s="1">
        <v>0.57399999999999995</v>
      </c>
      <c r="D18" s="4">
        <v>0.34257626048142997</v>
      </c>
      <c r="E18" s="4">
        <v>0.93059744171249603</v>
      </c>
      <c r="F18" s="4">
        <v>1.5855116274584899</v>
      </c>
      <c r="G18" s="2">
        <f t="shared" si="0"/>
        <v>15.621610718859619</v>
      </c>
      <c r="H18" s="3">
        <f t="shared" si="0"/>
        <v>59.896467648195205</v>
      </c>
      <c r="I18" s="3">
        <f>(ABS(C18-F18)/C18)*100</f>
        <v>176.22153788475438</v>
      </c>
      <c r="J18" s="1"/>
      <c r="K18" s="1"/>
      <c r="L18" s="1"/>
      <c r="M18">
        <v>0.36799569080357297</v>
      </c>
      <c r="N18">
        <v>0.96674610705267106</v>
      </c>
      <c r="O18">
        <v>1.7144548053125199</v>
      </c>
      <c r="P18" s="2">
        <f t="shared" si="1"/>
        <v>9.3606672897603573</v>
      </c>
      <c r="Q18" s="2">
        <f t="shared" si="1"/>
        <v>66.107578531386793</v>
      </c>
      <c r="R18" s="2">
        <f t="shared" si="1"/>
        <v>198.68550615200695</v>
      </c>
      <c r="S18">
        <v>0.35008404343494098</v>
      </c>
      <c r="T18">
        <v>0.78386768866692702</v>
      </c>
      <c r="U18">
        <v>1.0570802913506701</v>
      </c>
      <c r="V18" s="2">
        <f t="shared" si="2"/>
        <v>13.772403094842128</v>
      </c>
      <c r="W18" s="2">
        <f t="shared" si="2"/>
        <v>34.685169874042451</v>
      </c>
      <c r="X18" s="2">
        <f t="shared" si="3"/>
        <v>84.160329503601076</v>
      </c>
      <c r="Y18">
        <v>0.367120480619607</v>
      </c>
      <c r="Z18">
        <v>0.96636272506010301</v>
      </c>
      <c r="AA18">
        <v>1.6995404051871701</v>
      </c>
      <c r="AB18" s="2">
        <f t="shared" si="4"/>
        <v>9.5762363005894144</v>
      </c>
      <c r="AC18" s="2">
        <f t="shared" si="4"/>
        <v>66.041705336787473</v>
      </c>
      <c r="AD18" s="2">
        <f t="shared" si="4"/>
        <v>196.08717860403658</v>
      </c>
      <c r="AE18">
        <v>0.36799986903705401</v>
      </c>
      <c r="AF18">
        <v>0.95932831129978002</v>
      </c>
      <c r="AG18">
        <v>1.6453671371704901</v>
      </c>
      <c r="AH18" s="2">
        <f t="shared" si="5"/>
        <v>9.359638168213305</v>
      </c>
      <c r="AI18" s="2">
        <f t="shared" si="5"/>
        <v>64.833043178656368</v>
      </c>
      <c r="AJ18" s="2">
        <f t="shared" si="5"/>
        <v>186.64932703318644</v>
      </c>
    </row>
    <row r="19" spans="1:36" x14ac:dyDescent="0.4">
      <c r="G19" s="2">
        <f>AVERAGE(G3:G18)</f>
        <v>3.9557810280408607</v>
      </c>
      <c r="H19" s="2">
        <f>AVERAGE(H3:H18)</f>
        <v>8.2103143767010671</v>
      </c>
      <c r="I19" s="2">
        <f>AVERAGE(I3:I18)</f>
        <v>19.597448652618546</v>
      </c>
      <c r="J19" s="1"/>
      <c r="K19" s="1"/>
      <c r="L19" s="1"/>
      <c r="P19" s="2">
        <f>AVERAGE(P3:P18)</f>
        <v>5.5947608514598226</v>
      </c>
      <c r="Q19" s="2">
        <f>AVERAGE(Q3:Q18)</f>
        <v>7.986224761718848</v>
      </c>
      <c r="R19" s="2">
        <f>AVERAGE(R3:R18)</f>
        <v>23.745551761975282</v>
      </c>
      <c r="V19" s="2">
        <f>AVERAGE(V3:V18)</f>
        <v>8.6187359962916048</v>
      </c>
      <c r="W19" s="2">
        <f>AVERAGE(W3:W18)</f>
        <v>9.5720234564591458</v>
      </c>
      <c r="X19" s="2">
        <f>AVERAGE(X3:X18)</f>
        <v>15.312638971828626</v>
      </c>
      <c r="AB19" s="2">
        <f>AVERAGE(AB3:AB18)</f>
        <v>2.9522567816895249</v>
      </c>
      <c r="AC19" s="2">
        <f>AVERAGE(AC3:AC18)</f>
        <v>8.8449024095955195</v>
      </c>
      <c r="AD19" s="2">
        <f>AVERAGE(AD3:AD18)</f>
        <v>23.514622213045101</v>
      </c>
      <c r="AH19" s="2">
        <f>AVERAGE(AH3:AH18)</f>
        <v>4.5960871501353093</v>
      </c>
      <c r="AI19" s="2">
        <f>AVERAGE(AI3:AI18)</f>
        <v>11.571606794837747</v>
      </c>
      <c r="AJ19" s="2">
        <f>AVERAGE(AJ3:AJ18)</f>
        <v>29.003815967206137</v>
      </c>
    </row>
    <row r="20" spans="1:36" x14ac:dyDescent="0.4">
      <c r="G20" s="2">
        <f>MIN(G3:G18)</f>
        <v>1.0285304015544953E-2</v>
      </c>
      <c r="H20" s="2">
        <f t="shared" ref="H20:I20" si="6">MIN(H3:H18)</f>
        <v>5.0784679515369002E-3</v>
      </c>
      <c r="I20" s="2">
        <f t="shared" si="6"/>
        <v>6.1305849825845611E-3</v>
      </c>
      <c r="AH20" s="2"/>
      <c r="AI20" s="2"/>
      <c r="AJ20" s="2"/>
    </row>
    <row r="21" spans="1:36" x14ac:dyDescent="0.4">
      <c r="G21">
        <f>MAX(G3:G19)</f>
        <v>25.570129620257493</v>
      </c>
      <c r="H21">
        <f t="shared" ref="H21:I21" si="7">MAX(H3:H19)</f>
        <v>59.896467648195205</v>
      </c>
      <c r="I21">
        <f t="shared" si="7"/>
        <v>176.22153788475438</v>
      </c>
      <c r="P21" s="2"/>
      <c r="Q21" s="2"/>
      <c r="R21" s="2"/>
      <c r="AH21" s="2"/>
      <c r="AI21" s="2"/>
      <c r="AJ21" s="2"/>
    </row>
    <row r="22" spans="1:36" x14ac:dyDescent="0.4">
      <c r="E22" s="5">
        <v>8</v>
      </c>
      <c r="G22" s="2"/>
      <c r="H22" s="2" t="s">
        <v>4</v>
      </c>
      <c r="I22" s="2"/>
      <c r="J22" s="2"/>
      <c r="K22" s="2"/>
      <c r="L22" s="2"/>
      <c r="N22">
        <v>7</v>
      </c>
      <c r="P22" s="2"/>
      <c r="Q22" s="2" t="s">
        <v>5</v>
      </c>
      <c r="R22" s="2"/>
      <c r="T22">
        <v>6</v>
      </c>
      <c r="V22" s="2"/>
      <c r="W22" s="2" t="s">
        <v>5</v>
      </c>
      <c r="X22" s="2"/>
      <c r="Z22">
        <v>5</v>
      </c>
      <c r="AB22" s="2"/>
      <c r="AC22" s="2" t="s">
        <v>5</v>
      </c>
      <c r="AD22" s="2"/>
      <c r="AF22">
        <v>3</v>
      </c>
      <c r="AH22" s="2"/>
      <c r="AI22" s="2" t="s">
        <v>5</v>
      </c>
      <c r="AJ22" s="2"/>
    </row>
    <row r="23" spans="1:36" x14ac:dyDescent="0.4">
      <c r="D23">
        <v>0.18378311756841401</v>
      </c>
      <c r="E23">
        <v>0.27128198409100501</v>
      </c>
      <c r="F23">
        <v>0.28932027334265797</v>
      </c>
      <c r="G23" s="2">
        <f>ABS(A3-D23)/A3*100</f>
        <v>0.1178708867315167</v>
      </c>
      <c r="H23" s="2">
        <f>ABS(B3-E23)/B3*100</f>
        <v>0.26397643713051711</v>
      </c>
      <c r="I23" s="2">
        <f>ABS(C3-F23)/C3*100</f>
        <v>13.905619426243296</v>
      </c>
      <c r="J23" s="2"/>
      <c r="K23" s="2"/>
      <c r="L23" s="2"/>
      <c r="M23">
        <v>0.183627914734557</v>
      </c>
      <c r="N23">
        <v>0.25672665256863098</v>
      </c>
      <c r="O23">
        <v>0.29316117571567302</v>
      </c>
      <c r="P23" s="2">
        <f>ABS(A3-M23)/A3*100</f>
        <v>0.20222025295814952</v>
      </c>
      <c r="Q23" s="2">
        <f>ABS(B3-N23)/B3*100</f>
        <v>5.6152012615327367</v>
      </c>
      <c r="R23" s="2">
        <f>ABS(C3-O23)/C3*100</f>
        <v>15.417785714831894</v>
      </c>
      <c r="S23">
        <v>0.17846054240489001</v>
      </c>
      <c r="T23">
        <v>0.28310287120482303</v>
      </c>
      <c r="U23">
        <v>0.28128046356802999</v>
      </c>
      <c r="V23" s="2">
        <f>(ABS(A3-S23)/A3)*100</f>
        <v>3.0105747799510798</v>
      </c>
      <c r="W23" s="2">
        <f>(ABS(B3-T23)/B3)*100</f>
        <v>4.0819379429496347</v>
      </c>
      <c r="X23" s="2">
        <f>(ABS(C3-U23)/C3)*100</f>
        <v>10.740339987413382</v>
      </c>
      <c r="Y23">
        <v>0.18485021592885401</v>
      </c>
      <c r="Z23">
        <v>0.27226141355572198</v>
      </c>
      <c r="AA23">
        <v>0.26446204688743702</v>
      </c>
      <c r="AB23" s="2">
        <f>ABS(A3-Y23)/A3*100</f>
        <v>0.46207387437717884</v>
      </c>
      <c r="AC23" s="2">
        <f>ABS(((B3-Z23))/B3)*100</f>
        <v>9.6107924897778141E-2</v>
      </c>
      <c r="AD23" s="2">
        <f>ABS(((C3-AA23)/C3)*100)</f>
        <v>4.1189160974161476</v>
      </c>
      <c r="AE23">
        <v>0.169840831238974</v>
      </c>
      <c r="AF23">
        <v>0.305225833216477</v>
      </c>
      <c r="AG23">
        <v>0.34323395834404102</v>
      </c>
      <c r="AH23" s="2">
        <f>(ABS(A3-AE23)/A3)*100</f>
        <v>7.695200413601083</v>
      </c>
      <c r="AI23" s="2">
        <f>(ABS(B3-AF23)/B3)*100</f>
        <v>12.215379858998892</v>
      </c>
      <c r="AJ23" s="2">
        <f>(ABS(C3-AG23)/C3)*100</f>
        <v>35.131479663008278</v>
      </c>
    </row>
    <row r="24" spans="1:36" x14ac:dyDescent="0.4">
      <c r="D24">
        <v>0.161142698610937</v>
      </c>
      <c r="E24">
        <v>0.26737698418586198</v>
      </c>
      <c r="F24">
        <v>0.29943423214503201</v>
      </c>
      <c r="G24" s="2">
        <f t="shared" ref="G24:I38" si="8">ABS(A4-D24)/A4*100</f>
        <v>8.8632677600616216E-2</v>
      </c>
      <c r="H24" s="2">
        <f t="shared" si="8"/>
        <v>0.97148733856964475</v>
      </c>
      <c r="I24" s="2">
        <f t="shared" si="8"/>
        <v>3.4083122112799966</v>
      </c>
      <c r="J24" s="2"/>
      <c r="K24" s="2"/>
      <c r="L24" s="2"/>
      <c r="M24">
        <v>0.162812212002899</v>
      </c>
      <c r="N24">
        <v>0.27281672456700801</v>
      </c>
      <c r="O24">
        <v>0.32409888330866898</v>
      </c>
      <c r="P24" s="2">
        <f t="shared" ref="P24:R38" si="9">ABS(A4-M24)/A4*100</f>
        <v>1.1255975173285677</v>
      </c>
      <c r="Q24" s="2">
        <f t="shared" si="9"/>
        <v>1.0432313211140698</v>
      </c>
      <c r="R24" s="2">
        <f t="shared" si="9"/>
        <v>4.5480268737641891</v>
      </c>
      <c r="S24">
        <v>0.16718904080125799</v>
      </c>
      <c r="T24">
        <v>0.27461624758415498</v>
      </c>
      <c r="U24">
        <v>0.28961511297693998</v>
      </c>
      <c r="V24" s="2">
        <f t="shared" ref="V24:X38" si="10">(ABS(A4-S24)/A4)*100</f>
        <v>3.8441247212782503</v>
      </c>
      <c r="W24" s="2">
        <f t="shared" si="10"/>
        <v>1.7097213274648015</v>
      </c>
      <c r="X24" s="2">
        <f t="shared" si="10"/>
        <v>6.5757700074387149</v>
      </c>
      <c r="Y24">
        <v>0.15821209227719399</v>
      </c>
      <c r="Z24">
        <v>0.28731770467828499</v>
      </c>
      <c r="AA24">
        <v>0.30421191398105901</v>
      </c>
      <c r="AB24" s="2">
        <f t="shared" ref="AB24:AB38" si="11">ABS(A4-Y24)/A4*100</f>
        <v>1.7316197036062206</v>
      </c>
      <c r="AC24" s="2">
        <f t="shared" ref="AC24:AC38" si="12">ABS(((B4-Z24))/B4)*100</f>
        <v>6.4139646956611003</v>
      </c>
      <c r="AD24" s="2">
        <f t="shared" ref="AD24:AD38" si="13">ABS(((C4-AA24)/C4)*100)</f>
        <v>1.8671245222390276</v>
      </c>
      <c r="AE24">
        <v>0.17268163784436699</v>
      </c>
      <c r="AF24">
        <v>0.30905726098123099</v>
      </c>
      <c r="AG24">
        <v>0.34840575840969401</v>
      </c>
      <c r="AH24" s="2">
        <f t="shared" ref="AH24:AJ38" si="14">(ABS(A4-AE24)/A4)*100</f>
        <v>7.2556756797310484</v>
      </c>
      <c r="AI24" s="2">
        <f t="shared" si="14"/>
        <v>14.465652215270728</v>
      </c>
      <c r="AJ24" s="2">
        <f t="shared" si="14"/>
        <v>12.388954325707747</v>
      </c>
    </row>
    <row r="25" spans="1:36" x14ac:dyDescent="0.4">
      <c r="D25">
        <v>0.187824020822558</v>
      </c>
      <c r="E25">
        <v>0.36025091279778798</v>
      </c>
      <c r="F25">
        <v>0.348210783124979</v>
      </c>
      <c r="G25" s="2">
        <f t="shared" si="8"/>
        <v>9.3605945447871444E-2</v>
      </c>
      <c r="H25" s="2">
        <f t="shared" si="8"/>
        <v>0.20750338011412922</v>
      </c>
      <c r="I25" s="2">
        <f t="shared" si="8"/>
        <v>0.51120482143456647</v>
      </c>
      <c r="J25" s="2"/>
      <c r="K25" s="2"/>
      <c r="L25" s="2"/>
      <c r="M25">
        <v>0.186994806567987</v>
      </c>
      <c r="N25">
        <v>0.32510437256348201</v>
      </c>
      <c r="O25">
        <v>0.31763826125664701</v>
      </c>
      <c r="P25" s="2">
        <f t="shared" si="9"/>
        <v>0.53467735745372136</v>
      </c>
      <c r="Q25" s="2">
        <f t="shared" si="9"/>
        <v>9.9433871015285256</v>
      </c>
      <c r="R25" s="2">
        <f t="shared" si="9"/>
        <v>9.2462110695294175</v>
      </c>
      <c r="S25">
        <v>0.188704045593174</v>
      </c>
      <c r="T25">
        <v>0.35383927511414398</v>
      </c>
      <c r="U25">
        <v>0.35816352256026901</v>
      </c>
      <c r="V25" s="2">
        <f t="shared" si="10"/>
        <v>0.37449233679467892</v>
      </c>
      <c r="W25" s="2">
        <f t="shared" si="10"/>
        <v>1.9835803007911375</v>
      </c>
      <c r="X25" s="2">
        <f t="shared" si="10"/>
        <v>2.3324350172197237</v>
      </c>
      <c r="Y25">
        <v>0.18942426203943799</v>
      </c>
      <c r="Z25">
        <v>0.34202626479141501</v>
      </c>
      <c r="AA25">
        <v>0.38393744035138899</v>
      </c>
      <c r="AB25" s="2">
        <f t="shared" si="11"/>
        <v>0.75758619119042026</v>
      </c>
      <c r="AC25" s="2">
        <f t="shared" si="12"/>
        <v>5.2558823292479158</v>
      </c>
      <c r="AD25" s="2">
        <f t="shared" si="13"/>
        <v>9.6964115289682908</v>
      </c>
      <c r="AE25">
        <v>0.18258827526809299</v>
      </c>
      <c r="AF25">
        <v>0.32179375345980699</v>
      </c>
      <c r="AG25">
        <v>0.36339418944848501</v>
      </c>
      <c r="AH25" s="2">
        <f t="shared" si="14"/>
        <v>2.8785769850569221</v>
      </c>
      <c r="AI25" s="2">
        <f t="shared" si="14"/>
        <v>10.86045610531662</v>
      </c>
      <c r="AJ25" s="2">
        <f t="shared" si="14"/>
        <v>3.8269112709957227</v>
      </c>
    </row>
    <row r="26" spans="1:36" x14ac:dyDescent="0.4">
      <c r="D26">
        <v>0.17501754257671301</v>
      </c>
      <c r="E26">
        <v>0.24798359150774399</v>
      </c>
      <c r="F26">
        <v>0.273556544665088</v>
      </c>
      <c r="G26" s="2">
        <f t="shared" si="8"/>
        <v>1.0024329550297117E-2</v>
      </c>
      <c r="H26" s="2">
        <f t="shared" si="8"/>
        <v>1.2177924521404055</v>
      </c>
      <c r="I26" s="2">
        <f t="shared" si="8"/>
        <v>4.8109366532904163</v>
      </c>
      <c r="J26" s="2"/>
      <c r="K26" s="2"/>
      <c r="L26" s="2"/>
      <c r="M26">
        <v>0.175079655407678</v>
      </c>
      <c r="N26">
        <v>0.28309170996073602</v>
      </c>
      <c r="O26">
        <v>0.28328781978814999</v>
      </c>
      <c r="P26" s="2">
        <f t="shared" si="9"/>
        <v>4.5517375816008156E-2</v>
      </c>
      <c r="Q26" s="2">
        <f t="shared" si="9"/>
        <v>15.547636718667762</v>
      </c>
      <c r="R26" s="2">
        <f t="shared" si="9"/>
        <v>8.5393945548467336</v>
      </c>
      <c r="S26">
        <v>0.17427422457918099</v>
      </c>
      <c r="T26">
        <v>0.24899406125325499</v>
      </c>
      <c r="U26">
        <v>0.29792438489559597</v>
      </c>
      <c r="V26" s="2">
        <f t="shared" si="10"/>
        <v>0.41472881189657296</v>
      </c>
      <c r="W26" s="2">
        <f t="shared" si="10"/>
        <v>1.630229082961222</v>
      </c>
      <c r="X26" s="2">
        <f t="shared" si="10"/>
        <v>14.147273906358606</v>
      </c>
      <c r="Y26">
        <v>0.171360616697911</v>
      </c>
      <c r="Z26">
        <v>0.27915837872495303</v>
      </c>
      <c r="AA26">
        <v>0.29313690269353199</v>
      </c>
      <c r="AB26" s="2">
        <f t="shared" si="11"/>
        <v>2.0796476011937082</v>
      </c>
      <c r="AC26" s="2">
        <f t="shared" si="12"/>
        <v>13.942195397940013</v>
      </c>
      <c r="AD26" s="2">
        <f t="shared" si="13"/>
        <v>12.312989537751715</v>
      </c>
      <c r="AE26">
        <v>0.17467698643572099</v>
      </c>
      <c r="AF26">
        <v>0.26276079562103899</v>
      </c>
      <c r="AG26">
        <v>0.25498960489425998</v>
      </c>
      <c r="AH26" s="2">
        <f t="shared" si="14"/>
        <v>0.18457917958799747</v>
      </c>
      <c r="AI26" s="2">
        <f t="shared" si="14"/>
        <v>7.2493043351179569</v>
      </c>
      <c r="AJ26" s="2">
        <f t="shared" si="14"/>
        <v>2.3028333738467546</v>
      </c>
    </row>
    <row r="27" spans="1:36" x14ac:dyDescent="0.4">
      <c r="D27">
        <v>0.15189724508996799</v>
      </c>
      <c r="E27">
        <v>0.365459162113483</v>
      </c>
      <c r="F27">
        <v>0.45719198758737001</v>
      </c>
      <c r="G27" s="2">
        <f t="shared" si="8"/>
        <v>3.3314592448761906</v>
      </c>
      <c r="H27" s="2">
        <f t="shared" si="8"/>
        <v>0.95957666301273425</v>
      </c>
      <c r="I27" s="2">
        <f t="shared" si="8"/>
        <v>2.0517829436093744</v>
      </c>
      <c r="J27" s="2"/>
      <c r="K27" s="2"/>
      <c r="L27" s="2"/>
      <c r="M27">
        <v>0.15160061572967701</v>
      </c>
      <c r="N27">
        <v>0.38417995942341798</v>
      </c>
      <c r="O27">
        <v>0.45186846875561698</v>
      </c>
      <c r="P27" s="2">
        <f t="shared" si="9"/>
        <v>3.1296705644061333</v>
      </c>
      <c r="Q27" s="2">
        <f t="shared" si="9"/>
        <v>4.1138101418476927</v>
      </c>
      <c r="R27" s="2">
        <f t="shared" si="9"/>
        <v>0.86349749009307397</v>
      </c>
      <c r="S27">
        <v>0.15379873925984</v>
      </c>
      <c r="T27">
        <v>0.37344772919913599</v>
      </c>
      <c r="U27">
        <v>0.414986532604602</v>
      </c>
      <c r="V27" s="2">
        <f t="shared" si="10"/>
        <v>4.6249926937687142</v>
      </c>
      <c r="W27" s="2">
        <f t="shared" si="10"/>
        <v>1.2053466664325194</v>
      </c>
      <c r="X27" s="2">
        <f t="shared" si="10"/>
        <v>7.3690775436156279</v>
      </c>
      <c r="Y27">
        <v>0.15815287471655701</v>
      </c>
      <c r="Z27">
        <v>0.35025361062967902</v>
      </c>
      <c r="AA27">
        <v>0.45775014121448099</v>
      </c>
      <c r="AB27" s="2">
        <f t="shared" si="11"/>
        <v>7.5869896031000108</v>
      </c>
      <c r="AC27" s="2">
        <f t="shared" si="12"/>
        <v>5.0803223225802085</v>
      </c>
      <c r="AD27" s="2">
        <f t="shared" si="13"/>
        <v>2.1763708068037899</v>
      </c>
      <c r="AE27">
        <v>0.14702889043513301</v>
      </c>
      <c r="AF27">
        <v>0.24856013586065601</v>
      </c>
      <c r="AG27">
        <v>0.25959456882499898</v>
      </c>
      <c r="AH27" s="2">
        <f t="shared" si="14"/>
        <v>1.9653357233344618E-2</v>
      </c>
      <c r="AI27" s="2">
        <f t="shared" si="14"/>
        <v>32.639529577057992</v>
      </c>
      <c r="AJ27" s="2">
        <f t="shared" si="14"/>
        <v>42.054783744419872</v>
      </c>
    </row>
    <row r="28" spans="1:36" x14ac:dyDescent="0.4">
      <c r="D28">
        <v>0.172573839372716</v>
      </c>
      <c r="E28">
        <v>0.40007066453186202</v>
      </c>
      <c r="F28">
        <v>0.59506855025222505</v>
      </c>
      <c r="G28" s="2">
        <f t="shared" si="8"/>
        <v>0.24633562270750498</v>
      </c>
      <c r="H28" s="2">
        <f t="shared" si="8"/>
        <v>1.0279455888540405</v>
      </c>
      <c r="I28" s="2">
        <f t="shared" si="8"/>
        <v>1.4787168456581017</v>
      </c>
      <c r="J28" s="2"/>
      <c r="K28" s="2"/>
      <c r="L28" s="2"/>
      <c r="M28">
        <v>0.17336256773359099</v>
      </c>
      <c r="N28">
        <v>0.384112736146416</v>
      </c>
      <c r="O28">
        <v>0.60796744617343301</v>
      </c>
      <c r="P28" s="2">
        <f t="shared" si="9"/>
        <v>0.20957672461907606</v>
      </c>
      <c r="Q28" s="2">
        <f t="shared" si="9"/>
        <v>3.0018343064606103</v>
      </c>
      <c r="R28" s="2">
        <f t="shared" si="9"/>
        <v>0.65686194924387942</v>
      </c>
      <c r="S28">
        <v>0.17163153504267301</v>
      </c>
      <c r="T28">
        <v>0.39007352083866997</v>
      </c>
      <c r="U28">
        <v>0.62122547100977199</v>
      </c>
      <c r="V28" s="2">
        <f t="shared" si="10"/>
        <v>0.79102020654738814</v>
      </c>
      <c r="W28" s="2">
        <f t="shared" si="10"/>
        <v>1.4965856468005163</v>
      </c>
      <c r="X28" s="2">
        <f t="shared" si="10"/>
        <v>2.8518991738033126</v>
      </c>
      <c r="Y28">
        <v>0.16623943498016899</v>
      </c>
      <c r="Z28">
        <v>0.40852686610669903</v>
      </c>
      <c r="AA28">
        <v>0.59188963565429897</v>
      </c>
      <c r="AB28" s="2">
        <f t="shared" si="11"/>
        <v>3.9078410519254305</v>
      </c>
      <c r="AC28" s="2">
        <f t="shared" si="12"/>
        <v>3.1633500269441934</v>
      </c>
      <c r="AD28" s="2">
        <f t="shared" si="13"/>
        <v>2.0050272095531469</v>
      </c>
      <c r="AE28">
        <v>0.18393221828634199</v>
      </c>
      <c r="AF28">
        <v>0.39389899249895399</v>
      </c>
      <c r="AG28">
        <v>0.41599387517916397</v>
      </c>
      <c r="AH28" s="2">
        <f t="shared" si="14"/>
        <v>6.3192013215849707</v>
      </c>
      <c r="AI28" s="2">
        <f t="shared" si="14"/>
        <v>0.53055744975909747</v>
      </c>
      <c r="AJ28" s="2">
        <f t="shared" si="14"/>
        <v>31.126841857754307</v>
      </c>
    </row>
    <row r="29" spans="1:36" x14ac:dyDescent="0.4">
      <c r="D29">
        <v>0.19255846296423401</v>
      </c>
      <c r="E29">
        <v>0.35060196686846001</v>
      </c>
      <c r="F29">
        <v>0.385319090080399</v>
      </c>
      <c r="G29" s="2">
        <f t="shared" si="8"/>
        <v>0.22877566619999642</v>
      </c>
      <c r="H29" s="2">
        <f t="shared" si="8"/>
        <v>1.6237585125971132</v>
      </c>
      <c r="I29" s="2">
        <f t="shared" si="8"/>
        <v>6.248396574112161</v>
      </c>
      <c r="J29" s="2"/>
      <c r="K29" s="2"/>
      <c r="L29" s="2"/>
      <c r="M29">
        <v>0.192515580937245</v>
      </c>
      <c r="N29">
        <v>0.34911630422802098</v>
      </c>
      <c r="O29">
        <v>0.37814928964904398</v>
      </c>
      <c r="P29" s="2">
        <f t="shared" si="9"/>
        <v>0.25099433303368357</v>
      </c>
      <c r="Q29" s="2">
        <f t="shared" si="9"/>
        <v>1.1931316602959439</v>
      </c>
      <c r="R29" s="2">
        <f t="shared" si="9"/>
        <v>7.9928735647094875</v>
      </c>
      <c r="S29">
        <v>0.19333848026549399</v>
      </c>
      <c r="T29">
        <v>0.34771833567495702</v>
      </c>
      <c r="U29">
        <v>0.35453940108554799</v>
      </c>
      <c r="V29" s="2">
        <f t="shared" si="10"/>
        <v>0.17537837590362176</v>
      </c>
      <c r="W29" s="2">
        <f t="shared" si="10"/>
        <v>0.78792338404552209</v>
      </c>
      <c r="X29" s="2">
        <f t="shared" si="10"/>
        <v>13.737371998650119</v>
      </c>
      <c r="Y29">
        <v>0.19747765061966999</v>
      </c>
      <c r="Z29">
        <v>0.33774386073875101</v>
      </c>
      <c r="AA29">
        <v>0.33276627713559698</v>
      </c>
      <c r="AB29" s="2">
        <f t="shared" si="11"/>
        <v>2.3200262278082806</v>
      </c>
      <c r="AC29" s="2">
        <f t="shared" si="12"/>
        <v>2.1032287713765108</v>
      </c>
      <c r="AD29" s="2">
        <f t="shared" si="13"/>
        <v>19.03496906676472</v>
      </c>
      <c r="AE29">
        <v>0.19470960566739101</v>
      </c>
      <c r="AF29">
        <v>0.33732746084465798</v>
      </c>
      <c r="AG29">
        <v>0.37402491655223202</v>
      </c>
      <c r="AH29" s="2">
        <f t="shared" si="14"/>
        <v>0.88580604528031415</v>
      </c>
      <c r="AI29" s="2">
        <f t="shared" si="14"/>
        <v>2.2239243928527523</v>
      </c>
      <c r="AJ29" s="2">
        <f t="shared" si="14"/>
        <v>8.9963706685566809</v>
      </c>
    </row>
    <row r="30" spans="1:36" x14ac:dyDescent="0.4">
      <c r="D30">
        <v>0.34356905288032502</v>
      </c>
      <c r="E30">
        <v>0.62093869369553001</v>
      </c>
      <c r="F30">
        <v>0.79590095057702703</v>
      </c>
      <c r="G30" s="2">
        <f t="shared" si="8"/>
        <v>0.16590462983235973</v>
      </c>
      <c r="H30" s="2">
        <f t="shared" si="8"/>
        <v>9.8721907359078861E-3</v>
      </c>
      <c r="I30" s="2">
        <f t="shared" si="8"/>
        <v>1.2443394845855237E-2</v>
      </c>
      <c r="J30" s="2"/>
      <c r="K30" s="2"/>
      <c r="L30" s="2"/>
      <c r="M30">
        <v>0.34200011158915899</v>
      </c>
      <c r="N30">
        <v>0.629603258643474</v>
      </c>
      <c r="O30">
        <v>0.78803492383259699</v>
      </c>
      <c r="P30" s="2">
        <f t="shared" si="9"/>
        <v>0.29151265622187528</v>
      </c>
      <c r="Q30" s="2">
        <f t="shared" si="9"/>
        <v>1.3853878652937195</v>
      </c>
      <c r="R30" s="2">
        <f t="shared" si="9"/>
        <v>1.000637709472745</v>
      </c>
      <c r="S30">
        <v>0.33653024910899698</v>
      </c>
      <c r="T30">
        <v>0.62814070344079598</v>
      </c>
      <c r="U30">
        <v>0.80994477345662896</v>
      </c>
      <c r="V30" s="2">
        <f t="shared" si="10"/>
        <v>1.8862247495635702</v>
      </c>
      <c r="W30" s="2">
        <f t="shared" si="10"/>
        <v>1.1498717295967764</v>
      </c>
      <c r="X30" s="2">
        <f t="shared" si="10"/>
        <v>1.7518559618880554</v>
      </c>
      <c r="Y30">
        <v>0.34294536411263199</v>
      </c>
      <c r="Z30">
        <v>0.620374123156891</v>
      </c>
      <c r="AA30">
        <v>0.79731184768994001</v>
      </c>
      <c r="AB30" s="2">
        <f t="shared" si="11"/>
        <v>1.5928830136454075E-2</v>
      </c>
      <c r="AC30" s="2">
        <f t="shared" si="12"/>
        <v>0.10078532095152927</v>
      </c>
      <c r="AD30" s="2">
        <f t="shared" si="13"/>
        <v>0.1648049861733632</v>
      </c>
      <c r="AE30">
        <v>0.34950077880171398</v>
      </c>
      <c r="AF30">
        <v>0.61703745264718102</v>
      </c>
      <c r="AG30">
        <v>0.78671707523634804</v>
      </c>
      <c r="AH30" s="2">
        <f t="shared" si="14"/>
        <v>1.8952707876717076</v>
      </c>
      <c r="AI30" s="2">
        <f t="shared" si="14"/>
        <v>0.63809136116247644</v>
      </c>
      <c r="AJ30" s="2">
        <f t="shared" si="14"/>
        <v>1.1661965783482413</v>
      </c>
    </row>
    <row r="31" spans="1:36" x14ac:dyDescent="0.4">
      <c r="D31">
        <v>0.364096305740784</v>
      </c>
      <c r="E31">
        <v>0.76585285696535199</v>
      </c>
      <c r="F31">
        <v>0.61981939442145695</v>
      </c>
      <c r="G31" s="2">
        <f t="shared" si="8"/>
        <v>1.0607864834826075</v>
      </c>
      <c r="H31" s="2">
        <f t="shared" si="8"/>
        <v>0.24252054520313859</v>
      </c>
      <c r="I31" s="2">
        <f t="shared" si="8"/>
        <v>0.98731718507077504</v>
      </c>
      <c r="J31" s="2"/>
      <c r="K31" s="2"/>
      <c r="L31" s="2"/>
      <c r="M31">
        <v>0.36435880514975799</v>
      </c>
      <c r="N31">
        <v>0.76410866605735706</v>
      </c>
      <c r="O31">
        <v>0.62670792159571398</v>
      </c>
      <c r="P31" s="2">
        <f t="shared" si="9"/>
        <v>0.98945512234837019</v>
      </c>
      <c r="Q31" s="2">
        <f t="shared" si="9"/>
        <v>1.4223305936785738E-2</v>
      </c>
      <c r="R31" s="2">
        <f t="shared" si="9"/>
        <v>0.11308651688721699</v>
      </c>
      <c r="S31">
        <v>0.34881910069067001</v>
      </c>
      <c r="T31">
        <v>0.77264012674109495</v>
      </c>
      <c r="U31">
        <v>0.67425894162239397</v>
      </c>
      <c r="V31" s="2">
        <f t="shared" si="10"/>
        <v>5.2122008992744506</v>
      </c>
      <c r="W31" s="2">
        <f t="shared" si="10"/>
        <v>1.1309066415045725</v>
      </c>
      <c r="X31" s="2">
        <f t="shared" si="10"/>
        <v>7.7090961058137326</v>
      </c>
      <c r="Y31">
        <v>0.36545561936277698</v>
      </c>
      <c r="Z31">
        <v>0.75950570156144703</v>
      </c>
      <c r="AA31">
        <v>0.62470295660250597</v>
      </c>
      <c r="AB31" s="2">
        <f t="shared" si="11"/>
        <v>0.6914077818540787</v>
      </c>
      <c r="AC31" s="2">
        <f t="shared" si="12"/>
        <v>0.58825895792578264</v>
      </c>
      <c r="AD31" s="2">
        <f t="shared" si="13"/>
        <v>0.20719543090959033</v>
      </c>
      <c r="AE31">
        <v>0.361038955019164</v>
      </c>
      <c r="AF31">
        <v>0.755218273618806</v>
      </c>
      <c r="AG31">
        <v>0.63538126312433396</v>
      </c>
      <c r="AH31" s="2">
        <f t="shared" si="14"/>
        <v>1.8915883100097814</v>
      </c>
      <c r="AI31" s="2">
        <f t="shared" si="14"/>
        <v>1.1494406258107344</v>
      </c>
      <c r="AJ31" s="2">
        <f t="shared" si="14"/>
        <v>1.4986043329606966</v>
      </c>
    </row>
    <row r="32" spans="1:36" x14ac:dyDescent="0.4">
      <c r="D32">
        <v>0.32443395380400603</v>
      </c>
      <c r="E32">
        <v>0.579627523610032</v>
      </c>
      <c r="F32">
        <v>0.715359187562565</v>
      </c>
      <c r="G32" s="2">
        <f t="shared" si="8"/>
        <v>0.13393635926111583</v>
      </c>
      <c r="H32" s="2">
        <f t="shared" si="8"/>
        <v>0.57846936363086798</v>
      </c>
      <c r="I32" s="2">
        <f t="shared" si="8"/>
        <v>1.6135209605916256</v>
      </c>
      <c r="J32" s="2"/>
      <c r="K32" s="2"/>
      <c r="L32" s="2"/>
      <c r="M32">
        <v>0.32387297412528698</v>
      </c>
      <c r="N32">
        <v>0.592983106731928</v>
      </c>
      <c r="O32">
        <v>0.69316013897566897</v>
      </c>
      <c r="P32" s="2">
        <f t="shared" si="9"/>
        <v>3.9205516886736742E-2</v>
      </c>
      <c r="Q32" s="2">
        <f t="shared" si="9"/>
        <v>1.7123682216000067</v>
      </c>
      <c r="R32" s="2">
        <f t="shared" si="9"/>
        <v>1.5397529864106518</v>
      </c>
      <c r="S32">
        <v>0.337181953225898</v>
      </c>
      <c r="T32">
        <v>0.57210644202134298</v>
      </c>
      <c r="U32">
        <v>0.65930007980512495</v>
      </c>
      <c r="V32" s="2">
        <f t="shared" si="10"/>
        <v>4.0685040820672818</v>
      </c>
      <c r="W32" s="2">
        <f t="shared" si="10"/>
        <v>1.8685348162361899</v>
      </c>
      <c r="X32" s="2">
        <f t="shared" si="10"/>
        <v>6.3494204822265647</v>
      </c>
      <c r="Y32">
        <v>0.32363065542275699</v>
      </c>
      <c r="Z32">
        <v>0.58840634588015295</v>
      </c>
      <c r="AA32">
        <v>0.70327153694726996</v>
      </c>
      <c r="AB32" s="2">
        <f t="shared" si="11"/>
        <v>0.11399523988982249</v>
      </c>
      <c r="AC32" s="2">
        <f t="shared" si="12"/>
        <v>0.92733205491474879</v>
      </c>
      <c r="AD32" s="2">
        <f t="shared" si="13"/>
        <v>0.10347486544460222</v>
      </c>
      <c r="AE32">
        <v>0.31301299599134802</v>
      </c>
      <c r="AF32">
        <v>0.63087192426135896</v>
      </c>
      <c r="AG32">
        <v>0.73057458544715403</v>
      </c>
      <c r="AH32" s="2">
        <f t="shared" si="14"/>
        <v>3.391050619954318</v>
      </c>
      <c r="AI32" s="2">
        <f t="shared" si="14"/>
        <v>8.2113077635264151</v>
      </c>
      <c r="AJ32" s="2">
        <f t="shared" si="14"/>
        <v>3.7747990691980227</v>
      </c>
    </row>
    <row r="33" spans="4:36" x14ac:dyDescent="0.4">
      <c r="D33">
        <v>0.276199235340292</v>
      </c>
      <c r="E33">
        <v>0.57024542314413895</v>
      </c>
      <c r="F33">
        <v>0.44078844741234302</v>
      </c>
      <c r="G33" s="2">
        <f t="shared" si="8"/>
        <v>7.2186717497094585E-2</v>
      </c>
      <c r="H33" s="2">
        <f t="shared" si="8"/>
        <v>0.13215006232241683</v>
      </c>
      <c r="I33" s="2">
        <f t="shared" si="8"/>
        <v>1.7987176471923845</v>
      </c>
      <c r="J33" s="2"/>
      <c r="K33" s="2"/>
      <c r="L33" s="2"/>
      <c r="M33">
        <v>0.27665454493636099</v>
      </c>
      <c r="N33">
        <v>0.56005350933860698</v>
      </c>
      <c r="O33">
        <v>0.47010199666408398</v>
      </c>
      <c r="P33" s="2">
        <f t="shared" si="9"/>
        <v>0.23715396244962605</v>
      </c>
      <c r="Q33" s="2">
        <f t="shared" si="9"/>
        <v>1.917073670997018</v>
      </c>
      <c r="R33" s="2">
        <f t="shared" si="9"/>
        <v>8.5685904535990716</v>
      </c>
      <c r="S33">
        <v>0.27807349377613999</v>
      </c>
      <c r="T33">
        <v>0.56546391388642803</v>
      </c>
      <c r="U33">
        <v>0.431046949341649</v>
      </c>
      <c r="V33" s="2">
        <f t="shared" si="10"/>
        <v>0.75126586092027792</v>
      </c>
      <c r="W33" s="2">
        <f t="shared" si="10"/>
        <v>0.96954222654499578</v>
      </c>
      <c r="X33" s="2">
        <f t="shared" si="10"/>
        <v>0.45105096035819781</v>
      </c>
      <c r="Y33">
        <v>0.27415378101596899</v>
      </c>
      <c r="Z33">
        <v>0.57297297954557203</v>
      </c>
      <c r="AA33">
        <v>0.44816637112790703</v>
      </c>
      <c r="AB33" s="2">
        <f t="shared" si="11"/>
        <v>0.66891992175037462</v>
      </c>
      <c r="AC33" s="2">
        <f t="shared" si="12"/>
        <v>0.34553056840141394</v>
      </c>
      <c r="AD33" s="2">
        <f t="shared" si="13"/>
        <v>3.5026261265374203</v>
      </c>
      <c r="AE33">
        <v>0.280181082893314</v>
      </c>
      <c r="AF33">
        <v>0.53007645977791595</v>
      </c>
      <c r="AG33">
        <v>0.51789991117909995</v>
      </c>
      <c r="AH33" s="2">
        <f t="shared" si="14"/>
        <v>1.5148851062731814</v>
      </c>
      <c r="AI33" s="2">
        <f t="shared" si="14"/>
        <v>7.166994784953415</v>
      </c>
      <c r="AJ33" s="2">
        <f t="shared" si="14"/>
        <v>19.607369787321005</v>
      </c>
    </row>
    <row r="34" spans="4:36" x14ac:dyDescent="0.4">
      <c r="D34">
        <v>0.36406357417702301</v>
      </c>
      <c r="E34">
        <v>0.96653231337912704</v>
      </c>
      <c r="F34">
        <v>1.71159077330136</v>
      </c>
      <c r="G34" s="2">
        <f t="shared" si="8"/>
        <v>0.2565550199936939</v>
      </c>
      <c r="H34" s="2">
        <f t="shared" si="8"/>
        <v>0.46011190740195007</v>
      </c>
      <c r="I34" s="2">
        <f t="shared" si="8"/>
        <v>0.66217218216135143</v>
      </c>
      <c r="J34" s="2"/>
      <c r="K34" s="2"/>
      <c r="L34" s="2"/>
      <c r="M34">
        <v>0.36431676456052903</v>
      </c>
      <c r="N34">
        <v>0.95069072769357799</v>
      </c>
      <c r="O34">
        <v>1.7144822885703599</v>
      </c>
      <c r="P34" s="2">
        <f t="shared" si="9"/>
        <v>0.18718779163588051</v>
      </c>
      <c r="Q34" s="2">
        <f t="shared" si="9"/>
        <v>2.0915831417530373</v>
      </c>
      <c r="R34" s="2">
        <f t="shared" si="9"/>
        <v>0.49435353625305833</v>
      </c>
      <c r="S34">
        <v>0.36787712019049001</v>
      </c>
      <c r="T34">
        <v>0.95889288678247397</v>
      </c>
      <c r="U34">
        <v>1.6792226824319401</v>
      </c>
      <c r="V34" s="2">
        <f t="shared" si="10"/>
        <v>0.78825210698356807</v>
      </c>
      <c r="W34" s="2">
        <f t="shared" si="10"/>
        <v>1.2468705682313079</v>
      </c>
      <c r="X34" s="2">
        <f t="shared" si="10"/>
        <v>2.5407613214196183</v>
      </c>
      <c r="Y34">
        <v>0.36798875934904801</v>
      </c>
      <c r="Z34">
        <v>0.96835736114030202</v>
      </c>
      <c r="AA34">
        <v>1.71673938462376</v>
      </c>
      <c r="AB34" s="2">
        <f t="shared" si="11"/>
        <v>0.81883817782137536</v>
      </c>
      <c r="AC34" s="2">
        <f t="shared" si="12"/>
        <v>0.27215642221400149</v>
      </c>
      <c r="AD34" s="2">
        <f t="shared" si="13"/>
        <v>0.36335550645618797</v>
      </c>
      <c r="AE34">
        <v>0.36798576659008603</v>
      </c>
      <c r="AF34">
        <v>0.95785414958998905</v>
      </c>
      <c r="AG34">
        <v>1.64912073108562</v>
      </c>
      <c r="AH34" s="2">
        <f t="shared" si="14"/>
        <v>0.81801824385918809</v>
      </c>
      <c r="AI34" s="2">
        <f t="shared" si="14"/>
        <v>1.3538465921741432</v>
      </c>
      <c r="AJ34" s="2">
        <f t="shared" si="14"/>
        <v>4.2878275632257763</v>
      </c>
    </row>
    <row r="35" spans="4:36" x14ac:dyDescent="0.4">
      <c r="D35">
        <v>0.24270661615744499</v>
      </c>
      <c r="E35">
        <v>0.38335145686616401</v>
      </c>
      <c r="F35">
        <v>0.38586031745316302</v>
      </c>
      <c r="G35" s="2">
        <f t="shared" si="8"/>
        <v>30.256719494987067</v>
      </c>
      <c r="H35" s="2">
        <f t="shared" si="8"/>
        <v>36.214399855879535</v>
      </c>
      <c r="I35" s="2">
        <f t="shared" si="8"/>
        <v>37.360338075785229</v>
      </c>
      <c r="J35" s="2"/>
      <c r="K35" s="2"/>
      <c r="L35" s="2"/>
      <c r="M35">
        <v>0.36456748258731297</v>
      </c>
      <c r="N35">
        <v>0.87634097134654099</v>
      </c>
      <c r="O35">
        <v>0.33936534597680601</v>
      </c>
      <c r="P35" s="2">
        <f t="shared" si="9"/>
        <v>4.7607708584232755</v>
      </c>
      <c r="Q35" s="2">
        <f t="shared" si="9"/>
        <v>45.813805548509322</v>
      </c>
      <c r="R35" s="2">
        <f t="shared" si="9"/>
        <v>44.908223055713307</v>
      </c>
      <c r="S35">
        <v>0.36357532487830102</v>
      </c>
      <c r="T35">
        <v>0.96558617311079498</v>
      </c>
      <c r="U35">
        <v>0.61762422855829102</v>
      </c>
      <c r="V35" s="2">
        <f t="shared" si="10"/>
        <v>4.4756680684773116</v>
      </c>
      <c r="W35" s="2">
        <f t="shared" si="10"/>
        <v>60.663256757203833</v>
      </c>
      <c r="X35" s="2">
        <f t="shared" si="10"/>
        <v>0.26367346725503732</v>
      </c>
      <c r="Y35">
        <v>0.201113224004977</v>
      </c>
      <c r="Z35">
        <v>0.32924119323232898</v>
      </c>
      <c r="AA35">
        <v>0.32235469456188698</v>
      </c>
      <c r="AB35" s="2">
        <f t="shared" si="11"/>
        <v>42.208843676730744</v>
      </c>
      <c r="AC35" s="2">
        <f t="shared" si="12"/>
        <v>45.217771508763896</v>
      </c>
      <c r="AD35" s="2">
        <f t="shared" si="13"/>
        <v>47.669692441252117</v>
      </c>
      <c r="AE35">
        <v>0.35735311706185002</v>
      </c>
      <c r="AF35">
        <v>0.74832848868039104</v>
      </c>
      <c r="AG35">
        <v>0.73124739554847096</v>
      </c>
      <c r="AH35" s="2">
        <f t="shared" si="14"/>
        <v>2.687677316623577</v>
      </c>
      <c r="AI35" s="2">
        <f t="shared" si="14"/>
        <v>24.513891627352923</v>
      </c>
      <c r="AJ35" s="2">
        <f t="shared" si="14"/>
        <v>18.708992783842689</v>
      </c>
    </row>
    <row r="36" spans="4:36" x14ac:dyDescent="0.4">
      <c r="D36">
        <v>0.20527429542022901</v>
      </c>
      <c r="E36">
        <v>0.48947971465576601</v>
      </c>
      <c r="F36">
        <v>0.59795391674064102</v>
      </c>
      <c r="G36" s="2">
        <f t="shared" si="8"/>
        <v>35.244701760180128</v>
      </c>
      <c r="H36" s="2">
        <f t="shared" si="8"/>
        <v>23.875627580751789</v>
      </c>
      <c r="I36" s="2">
        <f t="shared" si="8"/>
        <v>14.210341931041453</v>
      </c>
      <c r="J36" s="2"/>
      <c r="K36" s="2"/>
      <c r="L36" s="2"/>
      <c r="M36">
        <v>0.36034420297984399</v>
      </c>
      <c r="N36">
        <v>0.71170358581282001</v>
      </c>
      <c r="O36">
        <v>0.81072725530882395</v>
      </c>
      <c r="P36" s="2">
        <f t="shared" si="9"/>
        <v>13.673250151370341</v>
      </c>
      <c r="Q36" s="2">
        <f t="shared" si="9"/>
        <v>10.684850048650075</v>
      </c>
      <c r="R36" s="2">
        <f t="shared" si="9"/>
        <v>16.3166793843363</v>
      </c>
      <c r="S36">
        <v>0.36745488704642698</v>
      </c>
      <c r="T36">
        <v>0.96914869361143996</v>
      </c>
      <c r="U36">
        <v>1.2095224446369499</v>
      </c>
      <c r="V36" s="2">
        <f t="shared" si="10"/>
        <v>15.916368153446998</v>
      </c>
      <c r="W36" s="2">
        <f t="shared" si="10"/>
        <v>50.722969457455669</v>
      </c>
      <c r="X36" s="2">
        <f t="shared" si="10"/>
        <v>73.532631942173595</v>
      </c>
      <c r="Y36">
        <v>0.367837678635695</v>
      </c>
      <c r="Z36">
        <v>0.96313230800938299</v>
      </c>
      <c r="AA36">
        <v>1.4874363123079299</v>
      </c>
      <c r="AB36" s="2">
        <f t="shared" si="11"/>
        <v>16.037122598011038</v>
      </c>
      <c r="AC36" s="2">
        <f t="shared" si="12"/>
        <v>49.787295180308391</v>
      </c>
      <c r="AD36" s="2">
        <f t="shared" si="13"/>
        <v>113.4054967443228</v>
      </c>
      <c r="AE36">
        <v>0.36238479340463597</v>
      </c>
      <c r="AF36">
        <v>0.83864745224727699</v>
      </c>
      <c r="AG36">
        <v>1.16200654740902</v>
      </c>
      <c r="AH36" s="2">
        <f t="shared" si="14"/>
        <v>14.31696952827633</v>
      </c>
      <c r="AI36" s="2">
        <f t="shared" si="14"/>
        <v>30.42728650813017</v>
      </c>
      <c r="AJ36" s="2">
        <f t="shared" si="14"/>
        <v>66.715430044335733</v>
      </c>
    </row>
    <row r="37" spans="4:36" x14ac:dyDescent="0.4">
      <c r="D37">
        <v>0.28738948640756101</v>
      </c>
      <c r="E37">
        <v>0.91254663217509702</v>
      </c>
      <c r="F37">
        <v>1.62510874577639</v>
      </c>
      <c r="G37" s="2">
        <f t="shared" si="8"/>
        <v>36.698351011550443</v>
      </c>
      <c r="H37" s="2">
        <f t="shared" si="8"/>
        <v>12.799336486414953</v>
      </c>
      <c r="I37" s="2">
        <f t="shared" si="8"/>
        <v>93.695917255827183</v>
      </c>
      <c r="J37" s="2"/>
      <c r="K37" s="2"/>
      <c r="L37" s="2"/>
      <c r="M37">
        <v>0.34051523182164001</v>
      </c>
      <c r="N37">
        <v>0.65854690045338504</v>
      </c>
      <c r="O37">
        <v>1.4622754229468899</v>
      </c>
      <c r="P37" s="2">
        <f t="shared" si="9"/>
        <v>24.996644973207051</v>
      </c>
      <c r="Q37" s="2">
        <f t="shared" si="9"/>
        <v>18.597416507616195</v>
      </c>
      <c r="R37" s="2">
        <f t="shared" si="9"/>
        <v>74.287893080678188</v>
      </c>
      <c r="S37">
        <v>0.367848480730467</v>
      </c>
      <c r="T37">
        <v>0.95809916611186696</v>
      </c>
      <c r="U37">
        <v>1.6702219484335199</v>
      </c>
      <c r="V37" s="2">
        <f t="shared" si="10"/>
        <v>18.976105565976432</v>
      </c>
      <c r="W37" s="2">
        <f t="shared" si="10"/>
        <v>18.430057615805552</v>
      </c>
      <c r="X37" s="2">
        <f t="shared" si="10"/>
        <v>99.072937834746128</v>
      </c>
      <c r="Y37">
        <v>0.36655098637811201</v>
      </c>
      <c r="Z37">
        <v>0.81507299898422103</v>
      </c>
      <c r="AA37">
        <v>0.72551373704237998</v>
      </c>
      <c r="AB37" s="2">
        <f t="shared" si="11"/>
        <v>19.261897273543614</v>
      </c>
      <c r="AC37" s="2">
        <f t="shared" si="12"/>
        <v>0.75067972610889711</v>
      </c>
      <c r="AD37" s="2">
        <f t="shared" si="13"/>
        <v>13.52637222379261</v>
      </c>
      <c r="AE37">
        <v>0.36719582247688498</v>
      </c>
      <c r="AF37">
        <v>0.91377380090662397</v>
      </c>
      <c r="AG37">
        <v>1.3665684281222099</v>
      </c>
      <c r="AH37" s="2">
        <f t="shared" si="14"/>
        <v>19.119862890553971</v>
      </c>
      <c r="AI37" s="2">
        <f t="shared" si="14"/>
        <v>12.95102607004004</v>
      </c>
      <c r="AJ37" s="2">
        <f t="shared" si="14"/>
        <v>62.880623137331341</v>
      </c>
    </row>
    <row r="38" spans="4:36" x14ac:dyDescent="0.4">
      <c r="D38">
        <v>0.365295399373541</v>
      </c>
      <c r="E38">
        <v>0.969485374551737</v>
      </c>
      <c r="F38">
        <v>1.7197573300975</v>
      </c>
      <c r="G38" s="2">
        <f t="shared" si="8"/>
        <v>10.025763701098283</v>
      </c>
      <c r="H38" s="2">
        <f t="shared" si="8"/>
        <v>66.578243050126645</v>
      </c>
      <c r="I38" s="2">
        <f t="shared" si="8"/>
        <v>199.60929095775265</v>
      </c>
      <c r="J38" s="2"/>
      <c r="K38" s="2"/>
      <c r="L38" s="2"/>
      <c r="M38">
        <v>0.36031167080702697</v>
      </c>
      <c r="N38">
        <v>0.96693897428947595</v>
      </c>
      <c r="O38">
        <v>1.72268544870146</v>
      </c>
      <c r="P38" s="2">
        <f t="shared" si="9"/>
        <v>11.253283052456418</v>
      </c>
      <c r="Q38" s="2">
        <f t="shared" si="9"/>
        <v>66.140717231868734</v>
      </c>
      <c r="R38" s="2">
        <f t="shared" si="9"/>
        <v>200.11941615008016</v>
      </c>
      <c r="S38">
        <v>0.36789980169046399</v>
      </c>
      <c r="T38">
        <v>0.96079662421585399</v>
      </c>
      <c r="U38">
        <v>1.68471795380509</v>
      </c>
      <c r="V38" s="2">
        <f t="shared" si="10"/>
        <v>9.3842852979152784</v>
      </c>
      <c r="W38" s="2">
        <f t="shared" si="10"/>
        <v>65.085330621280775</v>
      </c>
      <c r="X38" s="2">
        <f t="shared" si="10"/>
        <v>193.5048700008868</v>
      </c>
      <c r="Y38">
        <v>0.36799525479168799</v>
      </c>
      <c r="Z38">
        <v>0.96963342310560596</v>
      </c>
      <c r="AA38">
        <v>1.71533581433549</v>
      </c>
      <c r="AB38" s="2">
        <f t="shared" si="11"/>
        <v>9.3607746818502555</v>
      </c>
      <c r="AC38" s="2">
        <f t="shared" si="12"/>
        <v>66.603680945980415</v>
      </c>
      <c r="AD38" s="2">
        <f t="shared" si="13"/>
        <v>198.83899204451046</v>
      </c>
      <c r="AE38">
        <v>0.36724673244801098</v>
      </c>
      <c r="AF38">
        <v>0.92022853525582904</v>
      </c>
      <c r="AG38">
        <v>1.44524047336182</v>
      </c>
      <c r="AH38" s="2">
        <f t="shared" si="14"/>
        <v>9.5451397911303069</v>
      </c>
      <c r="AI38" s="2">
        <f t="shared" si="14"/>
        <v>58.114868600657921</v>
      </c>
      <c r="AJ38" s="2">
        <f t="shared" si="14"/>
        <v>151.78405459265159</v>
      </c>
    </row>
    <row r="39" spans="4:36" x14ac:dyDescent="0.4">
      <c r="G39" s="2">
        <f>AVERAGE(G23:G38)</f>
        <v>7.3769755969372985</v>
      </c>
      <c r="H39" s="2">
        <f>AVERAGE(H23:H38)</f>
        <v>9.1976732134303631</v>
      </c>
      <c r="I39" s="2">
        <f>AVERAGE(I23:I38)</f>
        <v>23.897814316618526</v>
      </c>
      <c r="J39" s="2"/>
      <c r="K39" s="2"/>
      <c r="L39" s="2"/>
      <c r="P39" s="2">
        <f>AVERAGE(P23:P38)</f>
        <v>3.8704198881634322</v>
      </c>
      <c r="Q39" s="2">
        <f>AVERAGE(Q23:Q38)</f>
        <v>11.800978628354516</v>
      </c>
      <c r="R39" s="2">
        <f>AVERAGE(R23:R38)</f>
        <v>24.663330255653086</v>
      </c>
      <c r="V39" s="2">
        <f>AVERAGE(V23:V38)</f>
        <v>4.6683866694228424</v>
      </c>
      <c r="W39" s="2">
        <f>AVERAGE(W23:W38)</f>
        <v>13.385166549081564</v>
      </c>
      <c r="X39" s="2">
        <f>AVERAGE(X23:X38)</f>
        <v>27.683154106954202</v>
      </c>
      <c r="AB39" s="2">
        <f>AVERAGE(AB23:AB38)</f>
        <v>6.7514695271743124</v>
      </c>
      <c r="AC39" s="2">
        <f>AVERAGE(AC23:AC38)</f>
        <v>12.540533884638551</v>
      </c>
      <c r="AD39" s="2">
        <f>AVERAGE(AD23:AD38)</f>
        <v>26.812113696181001</v>
      </c>
      <c r="AH39" s="2">
        <f>AVERAGE(AH23:AH38)</f>
        <v>5.0261972235267534</v>
      </c>
      <c r="AI39" s="2">
        <f>AVERAGE(AI23:AI38)</f>
        <v>14.044472366761392</v>
      </c>
      <c r="AJ39" s="2">
        <f>AVERAGE(AJ23:AJ38)</f>
        <v>29.140754549594028</v>
      </c>
    </row>
    <row r="41" spans="4:36" x14ac:dyDescent="0.4">
      <c r="E41">
        <v>2</v>
      </c>
      <c r="G41" s="2"/>
      <c r="H41" s="2" t="s">
        <v>5</v>
      </c>
      <c r="I41" s="2"/>
      <c r="J41" s="2"/>
      <c r="K41" s="2"/>
      <c r="L41" s="2"/>
    </row>
    <row r="42" spans="4:36" x14ac:dyDescent="0.4">
      <c r="D42">
        <v>0.163250030214004</v>
      </c>
      <c r="E42">
        <v>0.30913089386277598</v>
      </c>
      <c r="F42">
        <v>0.34826599899230898</v>
      </c>
      <c r="G42" s="2">
        <f>(ABS(A3-D42)/A3)*100</f>
        <v>11.277157492389129</v>
      </c>
      <c r="H42" s="2">
        <f>(ABS(B3-E42)/B3)*100</f>
        <v>13.65106392013822</v>
      </c>
      <c r="I42" s="2">
        <f>(ABS(C3-F42)/C3)*100</f>
        <v>37.112598028468099</v>
      </c>
      <c r="J42" s="2"/>
      <c r="K42" s="2"/>
      <c r="L42" s="2"/>
      <c r="O42">
        <v>3</v>
      </c>
      <c r="P42">
        <v>7</v>
      </c>
      <c r="Q42">
        <v>28</v>
      </c>
      <c r="S42" t="s">
        <v>3</v>
      </c>
    </row>
    <row r="43" spans="4:36" x14ac:dyDescent="0.4">
      <c r="D43">
        <v>0.168975655454813</v>
      </c>
      <c r="E43">
        <v>0.31922839365421202</v>
      </c>
      <c r="F43">
        <v>0.36264421564701799</v>
      </c>
      <c r="G43" s="2">
        <f t="shared" ref="G43:I57" si="15">(ABS(A4-D43)/A4)*100</f>
        <v>4.9538232638590003</v>
      </c>
      <c r="H43" s="2">
        <f t="shared" si="15"/>
        <v>18.232738390448887</v>
      </c>
      <c r="I43" s="2">
        <f t="shared" si="15"/>
        <v>16.982005047425158</v>
      </c>
      <c r="J43" s="2"/>
      <c r="K43" s="2"/>
      <c r="L43" s="2"/>
      <c r="N43">
        <v>2</v>
      </c>
      <c r="O43">
        <v>7.2077807378388332</v>
      </c>
      <c r="P43">
        <v>16.934081225493529</v>
      </c>
      <c r="Q43">
        <v>37.812547818649932</v>
      </c>
      <c r="R43">
        <f>AVERAGE(O43:Q43)</f>
        <v>20.65146992732743</v>
      </c>
      <c r="S43">
        <f>SQRT(SUMPRODUCT((O43:O53-O55)^2)/COUNTA(O43:O53))</f>
        <v>1.6788579836758388</v>
      </c>
    </row>
    <row r="44" spans="4:36" x14ac:dyDescent="0.4">
      <c r="D44">
        <v>0.178107386449053</v>
      </c>
      <c r="E44">
        <v>0.33312446777898502</v>
      </c>
      <c r="F44">
        <v>0.38244371010296202</v>
      </c>
      <c r="G44" s="2">
        <f t="shared" si="15"/>
        <v>5.2620284845462795</v>
      </c>
      <c r="H44" s="2">
        <f t="shared" si="15"/>
        <v>7.7217540778434808</v>
      </c>
      <c r="I44" s="2">
        <f t="shared" si="15"/>
        <v>9.2696314579891546</v>
      </c>
      <c r="J44" s="2"/>
      <c r="K44" s="2"/>
      <c r="L44" s="2"/>
      <c r="N44">
        <v>3</v>
      </c>
      <c r="O44">
        <v>5.0261972235267534</v>
      </c>
      <c r="P44">
        <v>14.044472366761392</v>
      </c>
      <c r="Q44">
        <v>29.140754549594028</v>
      </c>
      <c r="R44">
        <f t="shared" ref="R44:R53" si="16">AVERAGE(O44:Q44)</f>
        <v>16.070474713294058</v>
      </c>
      <c r="S44">
        <f>SQRT(SUMPRODUCT((O43:O53-O55)^2)/COUNTA(O43:O53))</f>
        <v>1.6788579836758388</v>
      </c>
    </row>
    <row r="45" spans="4:36" x14ac:dyDescent="0.4">
      <c r="D45">
        <v>0.17012152328713701</v>
      </c>
      <c r="E45">
        <v>0.32358952738020302</v>
      </c>
      <c r="F45">
        <v>0.362605634757108</v>
      </c>
      <c r="G45" s="2">
        <f t="shared" si="15"/>
        <v>2.7877009787788478</v>
      </c>
      <c r="H45" s="2">
        <f t="shared" si="15"/>
        <v>32.077358114368579</v>
      </c>
      <c r="I45" s="2">
        <f t="shared" si="15"/>
        <v>38.92936197590344</v>
      </c>
      <c r="J45" s="2"/>
      <c r="K45" s="2"/>
      <c r="L45" s="2"/>
      <c r="N45">
        <v>4</v>
      </c>
      <c r="O45">
        <v>4.5960871501353093</v>
      </c>
      <c r="P45">
        <v>11.571606794837747</v>
      </c>
      <c r="Q45">
        <v>29.003815967206137</v>
      </c>
      <c r="R45">
        <f t="shared" si="16"/>
        <v>15.057169970726397</v>
      </c>
      <c r="S45">
        <f>SQRT(SUMPRODUCT((O43:O53-O55)^2)/COUNTA(O43:O53))</f>
        <v>1.6788579836758388</v>
      </c>
    </row>
    <row r="46" spans="4:36" x14ac:dyDescent="0.4">
      <c r="D46">
        <v>0.16170558248049599</v>
      </c>
      <c r="E46">
        <v>0.306132697445269</v>
      </c>
      <c r="F46">
        <v>0.343975827418252</v>
      </c>
      <c r="G46" s="2">
        <f t="shared" si="15"/>
        <v>10.003797605779592</v>
      </c>
      <c r="H46" s="2">
        <f t="shared" si="15"/>
        <v>17.037209364425745</v>
      </c>
      <c r="I46" s="2">
        <f t="shared" si="15"/>
        <v>23.219681379854464</v>
      </c>
      <c r="J46" s="2"/>
      <c r="K46" s="2"/>
      <c r="L46" s="2"/>
      <c r="N46">
        <v>5</v>
      </c>
      <c r="O46">
        <v>6.7514695271743124</v>
      </c>
      <c r="P46">
        <v>12.540533884638551</v>
      </c>
      <c r="Q46">
        <v>26.812113696181001</v>
      </c>
      <c r="R46">
        <f t="shared" si="16"/>
        <v>15.368039035997954</v>
      </c>
      <c r="S46">
        <f>SQRT(SUMPRODUCT((O43:O53-O55)^2)/COUNTA(O43:O53))</f>
        <v>1.6788579836758388</v>
      </c>
    </row>
    <row r="47" spans="4:36" x14ac:dyDescent="0.4">
      <c r="D47">
        <v>0.18160368189822701</v>
      </c>
      <c r="E47">
        <v>0.34861182993872403</v>
      </c>
      <c r="F47">
        <v>0.378486464911236</v>
      </c>
      <c r="G47" s="2">
        <f t="shared" si="15"/>
        <v>4.9732265307670653</v>
      </c>
      <c r="H47" s="2">
        <f t="shared" si="15"/>
        <v>11.96670961143333</v>
      </c>
      <c r="I47" s="2">
        <f t="shared" si="15"/>
        <v>37.336677994828477</v>
      </c>
      <c r="J47" s="2"/>
      <c r="K47" s="2"/>
      <c r="L47" s="2"/>
      <c r="N47">
        <v>6</v>
      </c>
      <c r="O47">
        <v>4.6683866694228424</v>
      </c>
      <c r="P47">
        <v>13.385166549081564</v>
      </c>
      <c r="Q47">
        <v>27.683154106954202</v>
      </c>
      <c r="R47">
        <f t="shared" si="16"/>
        <v>15.245569108486203</v>
      </c>
      <c r="S47">
        <f>SQRT(SUMPRODUCT((O43:O53-O55)^2)/COUNTA(O43:O53))</f>
        <v>1.6788579836758388</v>
      </c>
    </row>
    <row r="48" spans="4:36" x14ac:dyDescent="0.4">
      <c r="D48">
        <v>0.191760113434957</v>
      </c>
      <c r="E48">
        <v>0.35118471492854503</v>
      </c>
      <c r="F48">
        <v>0.40818553762180898</v>
      </c>
      <c r="G48" s="2">
        <f t="shared" si="15"/>
        <v>0.64242827204300934</v>
      </c>
      <c r="H48" s="2">
        <f t="shared" si="15"/>
        <v>1.7926709937811753</v>
      </c>
      <c r="I48" s="2">
        <f t="shared" si="15"/>
        <v>0.68478403362311346</v>
      </c>
      <c r="J48" s="2"/>
      <c r="K48" s="2"/>
      <c r="L48" s="2"/>
      <c r="N48">
        <v>7</v>
      </c>
      <c r="O48">
        <v>3.8704198881634322</v>
      </c>
      <c r="P48">
        <v>11.800978628354516</v>
      </c>
      <c r="Q48">
        <v>24.663330255653086</v>
      </c>
      <c r="R48">
        <f t="shared" si="16"/>
        <v>13.444909590723677</v>
      </c>
      <c r="S48">
        <f>SQRT(SUMPRODUCT((O43:O53-O55)^2)/COUNTA(O43:O53))</f>
        <v>1.6788579836758388</v>
      </c>
    </row>
    <row r="49" spans="4:19" x14ac:dyDescent="0.4">
      <c r="D49">
        <v>0.346596955928266</v>
      </c>
      <c r="E49">
        <v>0.61983067740777897</v>
      </c>
      <c r="F49">
        <v>0.79897594323757304</v>
      </c>
      <c r="G49" s="2">
        <f t="shared" si="15"/>
        <v>1.0486751977451827</v>
      </c>
      <c r="H49" s="2">
        <f t="shared" si="15"/>
        <v>0.18829671372319204</v>
      </c>
      <c r="I49" s="2">
        <f t="shared" si="15"/>
        <v>0.37386221577550222</v>
      </c>
      <c r="J49" s="2"/>
      <c r="K49" s="2"/>
      <c r="L49" s="2"/>
      <c r="N49">
        <v>8</v>
      </c>
      <c r="O49">
        <v>7.3769755969372985</v>
      </c>
      <c r="P49">
        <v>9.1976732134303631</v>
      </c>
      <c r="Q49">
        <v>23.897814316618526</v>
      </c>
      <c r="R49">
        <f t="shared" si="16"/>
        <v>13.490821042328728</v>
      </c>
      <c r="S49">
        <f>SQRT(SUMPRODUCT((O43:O53-O55)^2)/COUNTA(O43:O53))</f>
        <v>1.6788579836758388</v>
      </c>
    </row>
    <row r="50" spans="4:19" x14ac:dyDescent="0.4">
      <c r="D50">
        <v>0.35346960536492</v>
      </c>
      <c r="E50">
        <v>0.76071709766094397</v>
      </c>
      <c r="F50">
        <v>0.71156891970893699</v>
      </c>
      <c r="G50" s="2">
        <f t="shared" si="15"/>
        <v>3.948476803010867</v>
      </c>
      <c r="H50" s="2">
        <f t="shared" si="15"/>
        <v>0.42969925903874834</v>
      </c>
      <c r="I50" s="2">
        <f t="shared" si="15"/>
        <v>13.669156503025079</v>
      </c>
      <c r="J50" s="2"/>
      <c r="K50" s="2"/>
      <c r="L50" s="2"/>
      <c r="N50">
        <v>9</v>
      </c>
      <c r="O50">
        <v>8.6187359962916048</v>
      </c>
      <c r="P50">
        <v>9.5720234564591458</v>
      </c>
      <c r="Q50" s="4">
        <v>15.312638971828626</v>
      </c>
      <c r="R50">
        <f t="shared" si="16"/>
        <v>11.167799474859791</v>
      </c>
      <c r="S50">
        <f>SQRT(SUMPRODUCT((O43:O53-O55)^2)/COUNTA(O43:O53))</f>
        <v>1.6788579836758388</v>
      </c>
    </row>
    <row r="51" spans="4:19" x14ac:dyDescent="0.4">
      <c r="D51">
        <v>0.321790116447356</v>
      </c>
      <c r="E51">
        <v>0.62178175686494297</v>
      </c>
      <c r="F51">
        <v>0.57434694037198197</v>
      </c>
      <c r="G51" s="2">
        <f t="shared" si="15"/>
        <v>0.68206282489012648</v>
      </c>
      <c r="H51" s="2">
        <f t="shared" si="15"/>
        <v>6.6521023782063482</v>
      </c>
      <c r="I51" s="2">
        <f t="shared" si="15"/>
        <v>18.416627788070738</v>
      </c>
      <c r="J51" s="2"/>
      <c r="K51" s="2"/>
      <c r="L51" s="2"/>
      <c r="N51">
        <v>10</v>
      </c>
      <c r="O51">
        <v>5.5947608514598226</v>
      </c>
      <c r="P51" s="4">
        <v>7.986224761718848</v>
      </c>
      <c r="Q51">
        <v>23.745551761975282</v>
      </c>
      <c r="R51">
        <f t="shared" si="16"/>
        <v>12.442179125051318</v>
      </c>
      <c r="S51">
        <f>SQRT(SUMPRODUCT((O43:O53-O55)^2)/COUNTA(O43:O53))</f>
        <v>1.6788579836758388</v>
      </c>
    </row>
    <row r="52" spans="4:19" x14ac:dyDescent="0.4">
      <c r="D52">
        <v>0.281703377797896</v>
      </c>
      <c r="E52">
        <v>0.52170201897994695</v>
      </c>
      <c r="F52">
        <v>0.50242332232226405</v>
      </c>
      <c r="G52" s="2">
        <f t="shared" si="15"/>
        <v>2.0664412311217317</v>
      </c>
      <c r="H52" s="2">
        <f t="shared" si="15"/>
        <v>8.6336218949304744</v>
      </c>
      <c r="I52" s="2">
        <f t="shared" si="15"/>
        <v>16.033099843478997</v>
      </c>
      <c r="J52" s="2"/>
      <c r="K52" s="2"/>
      <c r="L52" s="2"/>
      <c r="N52">
        <v>11</v>
      </c>
      <c r="O52">
        <v>3.9557810280408607</v>
      </c>
      <c r="P52">
        <v>8.2103143767010671</v>
      </c>
      <c r="Q52">
        <v>19.597448652618546</v>
      </c>
      <c r="R52">
        <f t="shared" si="16"/>
        <v>10.587848019120157</v>
      </c>
      <c r="S52">
        <f>SQRT(SUMPRODUCT((O43:O53-O55)^2)/COUNTA(O43:O53))</f>
        <v>1.6788579836758388</v>
      </c>
    </row>
    <row r="53" spans="4:19" x14ac:dyDescent="0.4">
      <c r="D53">
        <v>0.36799924463858502</v>
      </c>
      <c r="E53">
        <v>0.96999160414270502</v>
      </c>
      <c r="F53">
        <v>1.66496294122282</v>
      </c>
      <c r="G53" s="2">
        <f t="shared" si="15"/>
        <v>0.82171085988630965</v>
      </c>
      <c r="H53" s="2">
        <f t="shared" si="15"/>
        <v>0.10385127263593745</v>
      </c>
      <c r="I53" s="2">
        <f t="shared" si="15"/>
        <v>3.3683725349495139</v>
      </c>
      <c r="J53" s="2"/>
      <c r="K53" s="2"/>
      <c r="L53" s="2"/>
      <c r="N53">
        <v>12</v>
      </c>
      <c r="O53" s="4">
        <v>2.9522567816895249</v>
      </c>
      <c r="P53">
        <v>8.8449024095955195</v>
      </c>
      <c r="Q53">
        <v>23.514622213045101</v>
      </c>
      <c r="R53">
        <f t="shared" si="16"/>
        <v>11.770593801443383</v>
      </c>
      <c r="S53">
        <f>SQRT(SUMPRODUCT((O43:O53-O55)^2)/COUNTA(O43:O53))</f>
        <v>1.6788579836758388</v>
      </c>
    </row>
    <row r="54" spans="4:19" x14ac:dyDescent="0.4">
      <c r="D54">
        <v>0.26972414808119199</v>
      </c>
      <c r="E54">
        <v>0.50045062632490001</v>
      </c>
      <c r="F54">
        <v>0.48428083138794698</v>
      </c>
      <c r="G54" s="2">
        <f t="shared" si="15"/>
        <v>22.49306089620919</v>
      </c>
      <c r="H54" s="2">
        <f t="shared" si="15"/>
        <v>16.730345037454239</v>
      </c>
      <c r="I54" s="2">
        <f t="shared" si="15"/>
        <v>21.382981917541073</v>
      </c>
      <c r="J54" s="2"/>
      <c r="K54" s="2"/>
      <c r="L54" s="2"/>
      <c r="O54">
        <f>MIN(O43:O53)</f>
        <v>2.9522567816895249</v>
      </c>
      <c r="P54">
        <f>MIN(P43:P53)</f>
        <v>7.986224761718848</v>
      </c>
      <c r="Q54">
        <f>MIN(Q43:Q53)</f>
        <v>15.312638971828626</v>
      </c>
      <c r="R54">
        <f>MIN(R43:R53)</f>
        <v>10.587848019120157</v>
      </c>
      <c r="S54">
        <f>SQRT(SUMPRODUCT((O43:O53-O55)^2)/COUNTA(O43:O53))</f>
        <v>1.6788579836758388</v>
      </c>
    </row>
    <row r="55" spans="4:19" x14ac:dyDescent="0.4">
      <c r="D55">
        <v>0.36791245658380101</v>
      </c>
      <c r="E55">
        <v>0.95926014214309496</v>
      </c>
      <c r="F55">
        <v>1.3565696088019901</v>
      </c>
      <c r="G55" s="2">
        <f t="shared" si="15"/>
        <v>16.060711856088645</v>
      </c>
      <c r="H55" s="2">
        <f t="shared" si="15"/>
        <v>49.185092090683504</v>
      </c>
      <c r="I55" s="2">
        <f t="shared" si="15"/>
        <v>94.629786054804896</v>
      </c>
      <c r="J55" s="2"/>
      <c r="K55" s="2"/>
      <c r="L55" s="2"/>
      <c r="O55">
        <f>AVERAGE(O43:O53)</f>
        <v>5.5108046773345993</v>
      </c>
      <c r="P55">
        <f>AVERAGE(P43:P53)</f>
        <v>11.280725242461113</v>
      </c>
      <c r="Q55">
        <f>AVERAGE(Q43:Q53)</f>
        <v>25.562162937302229</v>
      </c>
    </row>
    <row r="56" spans="4:19" x14ac:dyDescent="0.4">
      <c r="D56">
        <v>0.36799807307204901</v>
      </c>
      <c r="E56">
        <v>0.96988335899530198</v>
      </c>
      <c r="F56">
        <v>1.6112441440197101</v>
      </c>
      <c r="G56" s="2">
        <f t="shared" si="15"/>
        <v>18.943155711002422</v>
      </c>
      <c r="H56" s="2">
        <f t="shared" si="15"/>
        <v>19.886694560605921</v>
      </c>
      <c r="I56" s="2">
        <f t="shared" si="15"/>
        <v>92.043402147760446</v>
      </c>
      <c r="J56" s="2"/>
      <c r="K56" s="2"/>
      <c r="L56" s="2"/>
    </row>
    <row r="57" spans="4:19" x14ac:dyDescent="0.4">
      <c r="D57">
        <v>0.36799826278294601</v>
      </c>
      <c r="E57">
        <v>0.96993845502200005</v>
      </c>
      <c r="F57">
        <v>1.61608974564393</v>
      </c>
      <c r="G57" s="2">
        <f t="shared" si="15"/>
        <v>9.3600337973039451</v>
      </c>
      <c r="H57" s="2">
        <f t="shared" si="15"/>
        <v>66.656091928178711</v>
      </c>
      <c r="I57" s="2">
        <f t="shared" si="15"/>
        <v>181.54873617490071</v>
      </c>
      <c r="J57" s="2"/>
      <c r="K57" s="2"/>
      <c r="L57" s="2"/>
    </row>
    <row r="58" spans="4:19" x14ac:dyDescent="0.4">
      <c r="G58" s="2">
        <f>AVERAGE(G42:G57)</f>
        <v>7.2077807378388332</v>
      </c>
      <c r="H58" s="2">
        <f>AVERAGE(H42:H57)</f>
        <v>16.934081225493529</v>
      </c>
      <c r="I58" s="2">
        <f>AVERAGE(I42:I57)</f>
        <v>37.812547818649932</v>
      </c>
      <c r="J58" s="2"/>
      <c r="K58" s="2"/>
      <c r="L58" s="2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2460A-03E2-4723-B039-B18B0CC11C0D}">
  <dimension ref="A1"/>
  <sheetViews>
    <sheetView tabSelected="1" workbookViewId="0"/>
  </sheetViews>
  <sheetFormatPr defaultRowHeight="13.9" x14ac:dyDescent="0.4"/>
  <sheetData/>
  <phoneticPr fontId="2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ksheet" shapeId="205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48</xdr:col>
                <xdr:colOff>423863</xdr:colOff>
                <xdr:row>315</xdr:row>
                <xdr:rowOff>28575</xdr:rowOff>
              </to>
            </anchor>
          </objectPr>
        </oleObject>
      </mc:Choice>
      <mc:Fallback>
        <oleObject progId="Worksheet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Prediction strength and node se</vt:lpstr>
      <vt:lpstr>Stress strain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Jiqiang Zhang</dc:creator>
  <cp:lastModifiedBy>Jiqiang Zhang</cp:lastModifiedBy>
  <dcterms:created xsi:type="dcterms:W3CDTF">2021-09-01T01:58:02Z</dcterms:created>
  <dcterms:modified xsi:type="dcterms:W3CDTF">2021-09-01T02:08:26Z</dcterms:modified>
</cp:coreProperties>
</file>