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filterPrivacy="1" defaultThemeVersion="166925"/>
  <xr:revisionPtr revIDLastSave="0" documentId="13_ncr:1_{662CFB36-887E-7D47-B0A5-4D0A6F69C79E}" xr6:coauthVersionLast="46" xr6:coauthVersionMax="46" xr10:uidLastSave="{00000000-0000-0000-0000-000000000000}"/>
  <bookViews>
    <workbookView xWindow="3120" yWindow="2060" windowWidth="30840" windowHeight="22040" activeTab="2" xr2:uid="{A6325922-0AB3-1045-8241-7EC38AF1B1F8}"/>
  </bookViews>
  <sheets>
    <sheet name="Sheet2" sheetId="2" r:id="rId1"/>
    <sheet name="Sheet4" sheetId="4" r:id="rId2"/>
    <sheet name="Sheet1" sheetId="1" r:id="rId3"/>
    <sheet name="Sheet3" sheetId="3" r:id="rId4"/>
  </sheet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8" i="1"/>
  <c r="I37" i="4" l="1"/>
  <c r="H37" i="4"/>
  <c r="G37" i="4"/>
  <c r="F37" i="4"/>
  <c r="E37" i="4"/>
  <c r="D37" i="4"/>
  <c r="C37" i="4"/>
  <c r="B37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20" i="4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E19" i="2" l="1"/>
  <c r="AF19" i="2"/>
  <c r="AG19" i="2"/>
  <c r="AH19" i="2"/>
  <c r="AI19" i="2"/>
  <c r="AJ19" i="2"/>
  <c r="AK19" i="2"/>
  <c r="AL19" i="2"/>
  <c r="AM19" i="2"/>
  <c r="AN19" i="2"/>
  <c r="AO19" i="2"/>
  <c r="AP19" i="2"/>
  <c r="AQ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2" i="3"/>
  <c r="F608" i="1"/>
  <c r="I608" i="1"/>
  <c r="O608" i="1"/>
  <c r="P608" i="1"/>
  <c r="G608" i="1" s="1"/>
  <c r="H608" i="1" s="1"/>
  <c r="F609" i="1"/>
  <c r="I609" i="1"/>
  <c r="O609" i="1"/>
  <c r="P609" i="1" s="1"/>
  <c r="G609" i="1" s="1"/>
  <c r="H609" i="1" s="1"/>
  <c r="F610" i="1"/>
  <c r="O610" i="1"/>
  <c r="P610" i="1"/>
  <c r="F611" i="1"/>
  <c r="I611" i="1"/>
  <c r="O611" i="1"/>
  <c r="P611" i="1"/>
  <c r="G611" i="1" s="1"/>
  <c r="H611" i="1" s="1"/>
  <c r="F612" i="1"/>
  <c r="I612" i="1"/>
  <c r="O612" i="1"/>
  <c r="P612" i="1" s="1"/>
  <c r="G612" i="1" s="1"/>
  <c r="H612" i="1" s="1"/>
  <c r="F613" i="1"/>
  <c r="O613" i="1"/>
  <c r="P613" i="1"/>
  <c r="F614" i="1"/>
  <c r="I614" i="1"/>
  <c r="O614" i="1"/>
  <c r="P614" i="1"/>
  <c r="G614" i="1" s="1"/>
  <c r="H614" i="1" s="1"/>
  <c r="F600" i="1"/>
  <c r="I600" i="1"/>
  <c r="O600" i="1"/>
  <c r="P600" i="1"/>
  <c r="G600" i="1" s="1"/>
  <c r="H600" i="1" s="1"/>
  <c r="F601" i="1"/>
  <c r="I601" i="1"/>
  <c r="O601" i="1"/>
  <c r="P601" i="1" s="1"/>
  <c r="F602" i="1"/>
  <c r="H602" i="1" s="1"/>
  <c r="G602" i="1"/>
  <c r="O602" i="1"/>
  <c r="P602" i="1"/>
  <c r="F603" i="1"/>
  <c r="I603" i="1"/>
  <c r="O603" i="1"/>
  <c r="P603" i="1"/>
  <c r="G603" i="1" s="1"/>
  <c r="H603" i="1" s="1"/>
  <c r="F604" i="1"/>
  <c r="I604" i="1"/>
  <c r="O604" i="1"/>
  <c r="P604" i="1" s="1"/>
  <c r="G604" i="1" s="1"/>
  <c r="H604" i="1" s="1"/>
  <c r="F605" i="1"/>
  <c r="G605" i="1"/>
  <c r="O605" i="1"/>
  <c r="P605" i="1"/>
  <c r="F606" i="1"/>
  <c r="I606" i="1"/>
  <c r="O606" i="1"/>
  <c r="P606" i="1"/>
  <c r="G606" i="1" s="1"/>
  <c r="H606" i="1" s="1"/>
  <c r="F607" i="1"/>
  <c r="I607" i="1"/>
  <c r="O607" i="1"/>
  <c r="P607" i="1" s="1"/>
  <c r="G607" i="1" s="1"/>
  <c r="H607" i="1" s="1"/>
  <c r="F594" i="1"/>
  <c r="I594" i="1"/>
  <c r="O594" i="1"/>
  <c r="P594" i="1"/>
  <c r="G594" i="1" s="1"/>
  <c r="H594" i="1" s="1"/>
  <c r="F595" i="1"/>
  <c r="I595" i="1"/>
  <c r="O595" i="1"/>
  <c r="P595" i="1" s="1"/>
  <c r="G595" i="1" s="1"/>
  <c r="H595" i="1" s="1"/>
  <c r="F596" i="1"/>
  <c r="G596" i="1"/>
  <c r="O596" i="1"/>
  <c r="P596" i="1"/>
  <c r="F597" i="1"/>
  <c r="I597" i="1"/>
  <c r="O597" i="1"/>
  <c r="P597" i="1"/>
  <c r="G597" i="1" s="1"/>
  <c r="H597" i="1" s="1"/>
  <c r="F598" i="1"/>
  <c r="I598" i="1"/>
  <c r="O598" i="1"/>
  <c r="P598" i="1" s="1"/>
  <c r="G598" i="1" s="1"/>
  <c r="H598" i="1" s="1"/>
  <c r="F599" i="1"/>
  <c r="H599" i="1" s="1"/>
  <c r="G599" i="1"/>
  <c r="O599" i="1"/>
  <c r="P599" i="1"/>
  <c r="F576" i="1"/>
  <c r="I576" i="1"/>
  <c r="O576" i="1"/>
  <c r="P576" i="1" s="1"/>
  <c r="G576" i="1" s="1"/>
  <c r="H576" i="1" s="1"/>
  <c r="F577" i="1"/>
  <c r="I577" i="1"/>
  <c r="O577" i="1"/>
  <c r="P577" i="1" s="1"/>
  <c r="G577" i="1" s="1"/>
  <c r="H577" i="1" s="1"/>
  <c r="F578" i="1"/>
  <c r="G578" i="1"/>
  <c r="O578" i="1"/>
  <c r="P578" i="1"/>
  <c r="F579" i="1"/>
  <c r="I579" i="1"/>
  <c r="O579" i="1"/>
  <c r="P579" i="1" s="1"/>
  <c r="G579" i="1" s="1"/>
  <c r="H579" i="1" s="1"/>
  <c r="F580" i="1"/>
  <c r="I580" i="1"/>
  <c r="O580" i="1"/>
  <c r="P580" i="1" s="1"/>
  <c r="G580" i="1" s="1"/>
  <c r="H580" i="1" s="1"/>
  <c r="F581" i="1"/>
  <c r="G581" i="1"/>
  <c r="O581" i="1"/>
  <c r="P581" i="1"/>
  <c r="F582" i="1"/>
  <c r="I582" i="1"/>
  <c r="O582" i="1"/>
  <c r="P582" i="1" s="1"/>
  <c r="G582" i="1" s="1"/>
  <c r="H582" i="1" s="1"/>
  <c r="F583" i="1"/>
  <c r="I583" i="1"/>
  <c r="O583" i="1"/>
  <c r="P583" i="1" s="1"/>
  <c r="G583" i="1" s="1"/>
  <c r="H583" i="1" s="1"/>
  <c r="F584" i="1"/>
  <c r="G584" i="1"/>
  <c r="O584" i="1"/>
  <c r="P584" i="1"/>
  <c r="F585" i="1"/>
  <c r="I585" i="1"/>
  <c r="O585" i="1"/>
  <c r="P585" i="1" s="1"/>
  <c r="G585" i="1" s="1"/>
  <c r="H585" i="1" s="1"/>
  <c r="F586" i="1"/>
  <c r="I586" i="1"/>
  <c r="O586" i="1"/>
  <c r="P586" i="1" s="1"/>
  <c r="G586" i="1" s="1"/>
  <c r="H586" i="1" s="1"/>
  <c r="F587" i="1"/>
  <c r="G587" i="1"/>
  <c r="O587" i="1"/>
  <c r="P587" i="1"/>
  <c r="F588" i="1"/>
  <c r="I588" i="1"/>
  <c r="O588" i="1"/>
  <c r="P588" i="1" s="1"/>
  <c r="G588" i="1" s="1"/>
  <c r="H588" i="1" s="1"/>
  <c r="F589" i="1"/>
  <c r="I589" i="1"/>
  <c r="O589" i="1"/>
  <c r="P589" i="1" s="1"/>
  <c r="G589" i="1" s="1"/>
  <c r="H589" i="1" s="1"/>
  <c r="F590" i="1"/>
  <c r="G590" i="1"/>
  <c r="O590" i="1"/>
  <c r="P590" i="1"/>
  <c r="F591" i="1"/>
  <c r="I591" i="1"/>
  <c r="O591" i="1"/>
  <c r="P591" i="1" s="1"/>
  <c r="G591" i="1" s="1"/>
  <c r="H591" i="1" s="1"/>
  <c r="F592" i="1"/>
  <c r="I592" i="1"/>
  <c r="O592" i="1"/>
  <c r="P592" i="1" s="1"/>
  <c r="G592" i="1" s="1"/>
  <c r="H592" i="1" s="1"/>
  <c r="F593" i="1"/>
  <c r="H593" i="1" s="1"/>
  <c r="G593" i="1"/>
  <c r="O593" i="1"/>
  <c r="P593" i="1"/>
  <c r="F55" i="1"/>
  <c r="I55" i="1"/>
  <c r="O55" i="1"/>
  <c r="P55" i="1"/>
  <c r="G55" i="1" s="1"/>
  <c r="H55" i="1" s="1"/>
  <c r="R55" i="1" s="1"/>
  <c r="F56" i="1"/>
  <c r="O56" i="1"/>
  <c r="P56" i="1" s="1"/>
  <c r="G56" i="1" s="1"/>
  <c r="F57" i="1"/>
  <c r="G57" i="1"/>
  <c r="O57" i="1"/>
  <c r="P57" i="1"/>
  <c r="F58" i="1"/>
  <c r="I58" i="1"/>
  <c r="O58" i="1"/>
  <c r="P58" i="1"/>
  <c r="G58" i="1" s="1"/>
  <c r="H58" i="1" s="1"/>
  <c r="J58" i="1" s="1"/>
  <c r="F59" i="1"/>
  <c r="O59" i="1"/>
  <c r="F60" i="1"/>
  <c r="G60" i="1"/>
  <c r="O60" i="1"/>
  <c r="P60" i="1"/>
  <c r="F61" i="1"/>
  <c r="I61" i="1"/>
  <c r="O61" i="1"/>
  <c r="P61" i="1"/>
  <c r="G61" i="1" s="1"/>
  <c r="H61" i="1" s="1"/>
  <c r="F62" i="1"/>
  <c r="O62" i="1"/>
  <c r="P62" i="1" s="1"/>
  <c r="G62" i="1" s="1"/>
  <c r="F63" i="1"/>
  <c r="G63" i="1"/>
  <c r="O63" i="1"/>
  <c r="P63" i="1"/>
  <c r="F64" i="1"/>
  <c r="I64" i="1"/>
  <c r="O64" i="1"/>
  <c r="P64" i="1"/>
  <c r="G64" i="1" s="1"/>
  <c r="H64" i="1" s="1"/>
  <c r="J64" i="1" s="1"/>
  <c r="F65" i="1"/>
  <c r="O65" i="1"/>
  <c r="F66" i="1"/>
  <c r="G66" i="1"/>
  <c r="O66" i="1"/>
  <c r="P66" i="1"/>
  <c r="F67" i="1"/>
  <c r="I67" i="1"/>
  <c r="O67" i="1"/>
  <c r="P67" i="1"/>
  <c r="G67" i="1" s="1"/>
  <c r="H67" i="1" s="1"/>
  <c r="F68" i="1"/>
  <c r="O68" i="1"/>
  <c r="P68" i="1" s="1"/>
  <c r="G68" i="1" s="1"/>
  <c r="F69" i="1"/>
  <c r="G69" i="1"/>
  <c r="O69" i="1"/>
  <c r="P69" i="1"/>
  <c r="F70" i="1"/>
  <c r="I70" i="1"/>
  <c r="O70" i="1"/>
  <c r="P70" i="1" s="1"/>
  <c r="G70" i="1" s="1"/>
  <c r="H70" i="1" s="1"/>
  <c r="F71" i="1"/>
  <c r="I71" i="1"/>
  <c r="O71" i="1"/>
  <c r="P71" i="1" s="1"/>
  <c r="G71" i="1" s="1"/>
  <c r="H71" i="1" s="1"/>
  <c r="F72" i="1"/>
  <c r="I72" i="1"/>
  <c r="O72" i="1"/>
  <c r="O123" i="1" s="1"/>
  <c r="P72" i="1"/>
  <c r="G72" i="1" s="1"/>
  <c r="F73" i="1"/>
  <c r="I73" i="1"/>
  <c r="O73" i="1"/>
  <c r="P73" i="1"/>
  <c r="G73" i="1" s="1"/>
  <c r="H73" i="1" s="1"/>
  <c r="F74" i="1"/>
  <c r="G74" i="1"/>
  <c r="H74" i="1" s="1"/>
  <c r="I74" i="1"/>
  <c r="O74" i="1"/>
  <c r="P74" i="1" s="1"/>
  <c r="F75" i="1"/>
  <c r="I75" i="1"/>
  <c r="O75" i="1"/>
  <c r="O126" i="1" s="1"/>
  <c r="F76" i="1"/>
  <c r="I76" i="1"/>
  <c r="O76" i="1"/>
  <c r="P76" i="1" s="1"/>
  <c r="G76" i="1" s="1"/>
  <c r="H76" i="1" s="1"/>
  <c r="F77" i="1"/>
  <c r="I77" i="1"/>
  <c r="O77" i="1"/>
  <c r="P77" i="1" s="1"/>
  <c r="G77" i="1" s="1"/>
  <c r="H77" i="1" s="1"/>
  <c r="F78" i="1"/>
  <c r="I78" i="1"/>
  <c r="O78" i="1"/>
  <c r="O129" i="1" s="1"/>
  <c r="P78" i="1"/>
  <c r="G78" i="1" s="1"/>
  <c r="F79" i="1"/>
  <c r="I79" i="1"/>
  <c r="O79" i="1"/>
  <c r="P79" i="1"/>
  <c r="G79" i="1" s="1"/>
  <c r="H79" i="1" s="1"/>
  <c r="N79" i="1" s="1"/>
  <c r="F80" i="1"/>
  <c r="I80" i="1"/>
  <c r="O80" i="1"/>
  <c r="F81" i="1"/>
  <c r="I81" i="1"/>
  <c r="O81" i="1"/>
  <c r="O132" i="1" s="1"/>
  <c r="F82" i="1"/>
  <c r="I82" i="1"/>
  <c r="O82" i="1"/>
  <c r="P82" i="1" s="1"/>
  <c r="G82" i="1" s="1"/>
  <c r="H82" i="1" s="1"/>
  <c r="F83" i="1"/>
  <c r="I83" i="1"/>
  <c r="O83" i="1"/>
  <c r="P83" i="1" s="1"/>
  <c r="G83" i="1" s="1"/>
  <c r="H83" i="1" s="1"/>
  <c r="F84" i="1"/>
  <c r="I84" i="1"/>
  <c r="O84" i="1"/>
  <c r="O135" i="1" s="1"/>
  <c r="P84" i="1"/>
  <c r="G84" i="1" s="1"/>
  <c r="F85" i="1"/>
  <c r="I85" i="1"/>
  <c r="O85" i="1"/>
  <c r="P85" i="1"/>
  <c r="G85" i="1" s="1"/>
  <c r="H85" i="1" s="1"/>
  <c r="F86" i="1"/>
  <c r="G86" i="1"/>
  <c r="H86" i="1" s="1"/>
  <c r="I86" i="1"/>
  <c r="O86" i="1"/>
  <c r="P86" i="1" s="1"/>
  <c r="F87" i="1"/>
  <c r="I87" i="1"/>
  <c r="O87" i="1"/>
  <c r="O138" i="1" s="1"/>
  <c r="F88" i="1"/>
  <c r="I88" i="1"/>
  <c r="O88" i="1"/>
  <c r="P88" i="1" s="1"/>
  <c r="G88" i="1" s="1"/>
  <c r="H88" i="1" s="1"/>
  <c r="F89" i="1"/>
  <c r="I89" i="1"/>
  <c r="O89" i="1"/>
  <c r="P89" i="1" s="1"/>
  <c r="G89" i="1" s="1"/>
  <c r="H89" i="1" s="1"/>
  <c r="F90" i="1"/>
  <c r="I90" i="1"/>
  <c r="O90" i="1"/>
  <c r="O141" i="1" s="1"/>
  <c r="P90" i="1"/>
  <c r="G90" i="1" s="1"/>
  <c r="F91" i="1"/>
  <c r="I91" i="1"/>
  <c r="O91" i="1"/>
  <c r="P91" i="1"/>
  <c r="G91" i="1" s="1"/>
  <c r="H91" i="1" s="1"/>
  <c r="N91" i="1" s="1"/>
  <c r="F92" i="1"/>
  <c r="I92" i="1"/>
  <c r="O92" i="1"/>
  <c r="P92" i="1" s="1"/>
  <c r="G92" i="1" s="1"/>
  <c r="H92" i="1" s="1"/>
  <c r="F93" i="1"/>
  <c r="I93" i="1"/>
  <c r="O93" i="1"/>
  <c r="O144" i="1" s="1"/>
  <c r="F94" i="1"/>
  <c r="I94" i="1"/>
  <c r="O94" i="1"/>
  <c r="P94" i="1" s="1"/>
  <c r="G94" i="1" s="1"/>
  <c r="H94" i="1" s="1"/>
  <c r="F95" i="1"/>
  <c r="I95" i="1"/>
  <c r="O95" i="1"/>
  <c r="P95" i="1" s="1"/>
  <c r="G95" i="1" s="1"/>
  <c r="H95" i="1" s="1"/>
  <c r="F96" i="1"/>
  <c r="I96" i="1"/>
  <c r="O96" i="1"/>
  <c r="O147" i="1" s="1"/>
  <c r="P96" i="1"/>
  <c r="G96" i="1" s="1"/>
  <c r="F97" i="1"/>
  <c r="I97" i="1"/>
  <c r="O97" i="1"/>
  <c r="P97" i="1"/>
  <c r="G97" i="1" s="1"/>
  <c r="H97" i="1" s="1"/>
  <c r="F98" i="1"/>
  <c r="G98" i="1"/>
  <c r="I98" i="1"/>
  <c r="O98" i="1"/>
  <c r="P98" i="1"/>
  <c r="F99" i="1"/>
  <c r="I99" i="1" s="1"/>
  <c r="G99" i="1"/>
  <c r="O99" i="1"/>
  <c r="P99" i="1"/>
  <c r="F100" i="1"/>
  <c r="O100" i="1"/>
  <c r="P100" i="1"/>
  <c r="F101" i="1"/>
  <c r="G101" i="1"/>
  <c r="I101" i="1"/>
  <c r="O101" i="1"/>
  <c r="P101" i="1"/>
  <c r="F102" i="1"/>
  <c r="I102" i="1" s="1"/>
  <c r="G102" i="1"/>
  <c r="O102" i="1"/>
  <c r="P102" i="1"/>
  <c r="F103" i="1"/>
  <c r="O103" i="1"/>
  <c r="P103" i="1"/>
  <c r="F104" i="1"/>
  <c r="G104" i="1"/>
  <c r="I104" i="1"/>
  <c r="O104" i="1"/>
  <c r="P104" i="1"/>
  <c r="F105" i="1"/>
  <c r="I105" i="1" s="1"/>
  <c r="G105" i="1"/>
  <c r="O105" i="1"/>
  <c r="P105" i="1"/>
  <c r="F106" i="1"/>
  <c r="O106" i="1"/>
  <c r="P106" i="1"/>
  <c r="F107" i="1"/>
  <c r="G107" i="1"/>
  <c r="I107" i="1"/>
  <c r="O107" i="1"/>
  <c r="P107" i="1"/>
  <c r="F108" i="1"/>
  <c r="I108" i="1" s="1"/>
  <c r="G108" i="1"/>
  <c r="O108" i="1"/>
  <c r="P108" i="1"/>
  <c r="F109" i="1"/>
  <c r="O109" i="1"/>
  <c r="P109" i="1"/>
  <c r="F111" i="1"/>
  <c r="I111" i="1" s="1"/>
  <c r="G111" i="1"/>
  <c r="O111" i="1"/>
  <c r="P111" i="1"/>
  <c r="F112" i="1"/>
  <c r="O112" i="1"/>
  <c r="P112" i="1"/>
  <c r="F113" i="1"/>
  <c r="G113" i="1"/>
  <c r="I113" i="1"/>
  <c r="O113" i="1"/>
  <c r="P113" i="1"/>
  <c r="F114" i="1"/>
  <c r="I114" i="1" s="1"/>
  <c r="G114" i="1"/>
  <c r="O114" i="1"/>
  <c r="P114" i="1"/>
  <c r="F115" i="1"/>
  <c r="O115" i="1"/>
  <c r="P115" i="1"/>
  <c r="F117" i="1"/>
  <c r="O117" i="1"/>
  <c r="P117" i="1"/>
  <c r="F118" i="1"/>
  <c r="O118" i="1"/>
  <c r="P118" i="1"/>
  <c r="F119" i="1"/>
  <c r="G119" i="1"/>
  <c r="I119" i="1"/>
  <c r="O119" i="1"/>
  <c r="P119" i="1"/>
  <c r="F120" i="1"/>
  <c r="G120" i="1"/>
  <c r="O120" i="1"/>
  <c r="P120" i="1"/>
  <c r="F121" i="1"/>
  <c r="O121" i="1"/>
  <c r="P121" i="1"/>
  <c r="F122" i="1"/>
  <c r="I122" i="1"/>
  <c r="O122" i="1"/>
  <c r="P122" i="1"/>
  <c r="G122" i="1" s="1"/>
  <c r="F123" i="1"/>
  <c r="P123" i="1"/>
  <c r="F124" i="1"/>
  <c r="O124" i="1"/>
  <c r="P124" i="1" s="1"/>
  <c r="F125" i="1"/>
  <c r="O125" i="1"/>
  <c r="P125" i="1" s="1"/>
  <c r="G125" i="1" s="1"/>
  <c r="H125" i="1" s="1"/>
  <c r="F126" i="1"/>
  <c r="P126" i="1"/>
  <c r="F127" i="1"/>
  <c r="I127" i="1"/>
  <c r="O127" i="1"/>
  <c r="P127" i="1" s="1"/>
  <c r="F128" i="1"/>
  <c r="I128" i="1"/>
  <c r="O128" i="1"/>
  <c r="P128" i="1"/>
  <c r="G128" i="1" s="1"/>
  <c r="H128" i="1" s="1"/>
  <c r="F129" i="1"/>
  <c r="G129" i="1"/>
  <c r="P129" i="1"/>
  <c r="F130" i="1"/>
  <c r="I130" i="1"/>
  <c r="O130" i="1"/>
  <c r="P130" i="1" s="1"/>
  <c r="F131" i="1"/>
  <c r="F132" i="1"/>
  <c r="I132" i="1" s="1"/>
  <c r="G132" i="1"/>
  <c r="H132" i="1" s="1"/>
  <c r="P132" i="1"/>
  <c r="F133" i="1"/>
  <c r="I133" i="1"/>
  <c r="O133" i="1"/>
  <c r="P133" i="1" s="1"/>
  <c r="F134" i="1"/>
  <c r="I134" i="1"/>
  <c r="O134" i="1"/>
  <c r="P134" i="1"/>
  <c r="G134" i="1" s="1"/>
  <c r="H134" i="1" s="1"/>
  <c r="F135" i="1"/>
  <c r="I135" i="1" s="1"/>
  <c r="G135" i="1"/>
  <c r="H135" i="1" s="1"/>
  <c r="R135" i="1" s="1"/>
  <c r="P135" i="1"/>
  <c r="F136" i="1"/>
  <c r="I136" i="1"/>
  <c r="O136" i="1"/>
  <c r="F137" i="1"/>
  <c r="I137" i="1"/>
  <c r="O137" i="1"/>
  <c r="P137" i="1" s="1"/>
  <c r="F138" i="1"/>
  <c r="P138" i="1"/>
  <c r="F139" i="1"/>
  <c r="I139" i="1" s="1"/>
  <c r="O139" i="1"/>
  <c r="P139" i="1"/>
  <c r="F140" i="1"/>
  <c r="I140" i="1"/>
  <c r="O140" i="1"/>
  <c r="P140" i="1"/>
  <c r="G140" i="1" s="1"/>
  <c r="F141" i="1"/>
  <c r="G141" i="1"/>
  <c r="P141" i="1"/>
  <c r="F142" i="1"/>
  <c r="O142" i="1"/>
  <c r="P142" i="1" s="1"/>
  <c r="F143" i="1"/>
  <c r="H143" i="1" s="1"/>
  <c r="N143" i="1" s="1"/>
  <c r="G143" i="1"/>
  <c r="O143" i="1"/>
  <c r="P143" i="1" s="1"/>
  <c r="F144" i="1"/>
  <c r="I144" i="1" s="1"/>
  <c r="G144" i="1"/>
  <c r="H144" i="1"/>
  <c r="R144" i="1" s="1"/>
  <c r="P144" i="1"/>
  <c r="F145" i="1"/>
  <c r="O145" i="1"/>
  <c r="P145" i="1" s="1"/>
  <c r="F146" i="1"/>
  <c r="G146" i="1" s="1"/>
  <c r="I146" i="1"/>
  <c r="O146" i="1"/>
  <c r="P146" i="1" s="1"/>
  <c r="F147" i="1"/>
  <c r="P147" i="1"/>
  <c r="F148" i="1"/>
  <c r="O148" i="1"/>
  <c r="P148" i="1"/>
  <c r="F149" i="1"/>
  <c r="I149" i="1"/>
  <c r="O149" i="1"/>
  <c r="P149" i="1"/>
  <c r="G149" i="1" s="1"/>
  <c r="H149" i="1" s="1"/>
  <c r="F150" i="1"/>
  <c r="G150" i="1"/>
  <c r="O150" i="1"/>
  <c r="P150" i="1"/>
  <c r="F151" i="1"/>
  <c r="O151" i="1"/>
  <c r="P151" i="1"/>
  <c r="F152" i="1"/>
  <c r="G152" i="1"/>
  <c r="H152" i="1" s="1"/>
  <c r="I152" i="1"/>
  <c r="O152" i="1"/>
  <c r="P152" i="1" s="1"/>
  <c r="F153" i="1"/>
  <c r="I153" i="1" s="1"/>
  <c r="O153" i="1"/>
  <c r="P153" i="1"/>
  <c r="G153" i="1" s="1"/>
  <c r="H153" i="1" s="1"/>
  <c r="F154" i="1"/>
  <c r="O154" i="1"/>
  <c r="P154" i="1" s="1"/>
  <c r="F155" i="1"/>
  <c r="I155" i="1"/>
  <c r="O155" i="1"/>
  <c r="P155" i="1" s="1"/>
  <c r="G155" i="1" s="1"/>
  <c r="H155" i="1" s="1"/>
  <c r="F156" i="1"/>
  <c r="I156" i="1" s="1"/>
  <c r="O156" i="1"/>
  <c r="P156" i="1"/>
  <c r="G156" i="1" s="1"/>
  <c r="H156" i="1" s="1"/>
  <c r="F157" i="1"/>
  <c r="I157" i="1" s="1"/>
  <c r="O157" i="1"/>
  <c r="P157" i="1"/>
  <c r="F158" i="1"/>
  <c r="G158" i="1"/>
  <c r="H158" i="1" s="1"/>
  <c r="I158" i="1"/>
  <c r="O158" i="1"/>
  <c r="P158" i="1" s="1"/>
  <c r="F159" i="1"/>
  <c r="I159" i="1" s="1"/>
  <c r="O159" i="1"/>
  <c r="P159" i="1"/>
  <c r="G159" i="1" s="1"/>
  <c r="H159" i="1" s="1"/>
  <c r="F160" i="1"/>
  <c r="I160" i="1"/>
  <c r="O160" i="1"/>
  <c r="P160" i="1"/>
  <c r="F162" i="1"/>
  <c r="I162" i="1" s="1"/>
  <c r="G162" i="1"/>
  <c r="H162" i="1" s="1"/>
  <c r="O162" i="1"/>
  <c r="P162" i="1"/>
  <c r="F163" i="1"/>
  <c r="I163" i="1"/>
  <c r="O163" i="1"/>
  <c r="P163" i="1"/>
  <c r="F164" i="1"/>
  <c r="I164" i="1"/>
  <c r="O164" i="1"/>
  <c r="P164" i="1" s="1"/>
  <c r="G164" i="1" s="1"/>
  <c r="H164" i="1" s="1"/>
  <c r="F165" i="1"/>
  <c r="I165" i="1"/>
  <c r="O165" i="1"/>
  <c r="P165" i="1" s="1"/>
  <c r="F166" i="1"/>
  <c r="I166" i="1"/>
  <c r="O166" i="1"/>
  <c r="P166" i="1"/>
  <c r="F168" i="1"/>
  <c r="G168" i="1"/>
  <c r="I168" i="1"/>
  <c r="O168" i="1"/>
  <c r="P168" i="1" s="1"/>
  <c r="F169" i="1"/>
  <c r="I169" i="1" s="1"/>
  <c r="O169" i="1"/>
  <c r="O170" i="1"/>
  <c r="F171" i="1"/>
  <c r="O171" i="1"/>
  <c r="P171" i="1" s="1"/>
  <c r="F172" i="1"/>
  <c r="O172" i="1"/>
  <c r="O223" i="1" s="1"/>
  <c r="P223" i="1" s="1"/>
  <c r="P172" i="1"/>
  <c r="F173" i="1"/>
  <c r="I173" i="1"/>
  <c r="O173" i="1"/>
  <c r="O224" i="1" s="1"/>
  <c r="P173" i="1"/>
  <c r="G173" i="1" s="1"/>
  <c r="H173" i="1" s="1"/>
  <c r="F174" i="1"/>
  <c r="I174" i="1"/>
  <c r="O174" i="1"/>
  <c r="F175" i="1"/>
  <c r="I175" i="1"/>
  <c r="O175" i="1"/>
  <c r="P175" i="1" s="1"/>
  <c r="G175" i="1" s="1"/>
  <c r="O176" i="1"/>
  <c r="P176" i="1"/>
  <c r="F177" i="1"/>
  <c r="I177" i="1"/>
  <c r="O177" i="1"/>
  <c r="P177" i="1" s="1"/>
  <c r="G177" i="1" s="1"/>
  <c r="H177" i="1" s="1"/>
  <c r="F178" i="1"/>
  <c r="I178" i="1"/>
  <c r="O178" i="1"/>
  <c r="P178" i="1"/>
  <c r="G178" i="1" s="1"/>
  <c r="F179" i="1"/>
  <c r="I179" i="1"/>
  <c r="O179" i="1"/>
  <c r="P179" i="1" s="1"/>
  <c r="G179" i="1" s="1"/>
  <c r="H179" i="1" s="1"/>
  <c r="F180" i="1"/>
  <c r="I180" i="1"/>
  <c r="O180" i="1"/>
  <c r="P180" i="1" s="1"/>
  <c r="G180" i="1" s="1"/>
  <c r="H180" i="1" s="1"/>
  <c r="R180" i="1" s="1"/>
  <c r="F181" i="1"/>
  <c r="I181" i="1"/>
  <c r="O181" i="1"/>
  <c r="P181" i="1"/>
  <c r="G181" i="1" s="1"/>
  <c r="F183" i="1"/>
  <c r="O183" i="1"/>
  <c r="P183" i="1" s="1"/>
  <c r="F184" i="1"/>
  <c r="O184" i="1"/>
  <c r="P184" i="1"/>
  <c r="F185" i="1"/>
  <c r="I185" i="1"/>
  <c r="O185" i="1"/>
  <c r="P185" i="1"/>
  <c r="G185" i="1" s="1"/>
  <c r="H185" i="1" s="1"/>
  <c r="J185" i="1" s="1"/>
  <c r="F186" i="1"/>
  <c r="I186" i="1"/>
  <c r="O186" i="1"/>
  <c r="P186" i="1" s="1"/>
  <c r="F187" i="1"/>
  <c r="O188" i="1"/>
  <c r="P188" i="1"/>
  <c r="F189" i="1"/>
  <c r="O189" i="1"/>
  <c r="P189" i="1" s="1"/>
  <c r="F190" i="1"/>
  <c r="G190" i="1"/>
  <c r="O190" i="1"/>
  <c r="P190" i="1" s="1"/>
  <c r="O191" i="1"/>
  <c r="P191" i="1" s="1"/>
  <c r="F192" i="1"/>
  <c r="O192" i="1"/>
  <c r="P192" i="1" s="1"/>
  <c r="F193" i="1"/>
  <c r="G193" i="1"/>
  <c r="I193" i="1"/>
  <c r="O193" i="1"/>
  <c r="P193" i="1"/>
  <c r="O194" i="1"/>
  <c r="P194" i="1"/>
  <c r="F195" i="1"/>
  <c r="G195" i="1" s="1"/>
  <c r="O195" i="1"/>
  <c r="P195" i="1" s="1"/>
  <c r="F196" i="1"/>
  <c r="I196" i="1"/>
  <c r="O196" i="1"/>
  <c r="P196" i="1" s="1"/>
  <c r="G196" i="1" s="1"/>
  <c r="O197" i="1"/>
  <c r="O248" i="1" s="1"/>
  <c r="P197" i="1"/>
  <c r="O198" i="1"/>
  <c r="P198" i="1" s="1"/>
  <c r="F199" i="1"/>
  <c r="I199" i="1"/>
  <c r="O199" i="1"/>
  <c r="P199" i="1" s="1"/>
  <c r="G199" i="1" s="1"/>
  <c r="F200" i="1"/>
  <c r="I200" i="1"/>
  <c r="O200" i="1"/>
  <c r="O251" i="1" s="1"/>
  <c r="P200" i="1"/>
  <c r="G200" i="1" s="1"/>
  <c r="H200" i="1" s="1"/>
  <c r="F201" i="1"/>
  <c r="G201" i="1"/>
  <c r="H201" i="1" s="1"/>
  <c r="I201" i="1"/>
  <c r="O201" i="1"/>
  <c r="P201" i="1" s="1"/>
  <c r="F202" i="1"/>
  <c r="I202" i="1"/>
  <c r="O202" i="1"/>
  <c r="P202" i="1" s="1"/>
  <c r="G202" i="1" s="1"/>
  <c r="F203" i="1"/>
  <c r="I203" i="1"/>
  <c r="O203" i="1"/>
  <c r="P203" i="1"/>
  <c r="G203" i="1" s="1"/>
  <c r="H203" i="1" s="1"/>
  <c r="F204" i="1"/>
  <c r="G204" i="1"/>
  <c r="H204" i="1" s="1"/>
  <c r="I204" i="1"/>
  <c r="O204" i="1"/>
  <c r="P204" i="1" s="1"/>
  <c r="O205" i="1"/>
  <c r="P205" i="1" s="1"/>
  <c r="F206" i="1"/>
  <c r="I206" i="1"/>
  <c r="O206" i="1"/>
  <c r="O257" i="1" s="1"/>
  <c r="O308" i="1" s="1"/>
  <c r="O359" i="1" s="1"/>
  <c r="O410" i="1" s="1"/>
  <c r="P206" i="1"/>
  <c r="G206" i="1" s="1"/>
  <c r="H206" i="1" s="1"/>
  <c r="F207" i="1"/>
  <c r="I207" i="1"/>
  <c r="O207" i="1"/>
  <c r="P207" i="1" s="1"/>
  <c r="G207" i="1" s="1"/>
  <c r="H207" i="1" s="1"/>
  <c r="F208" i="1"/>
  <c r="O208" i="1"/>
  <c r="P208" i="1" s="1"/>
  <c r="F209" i="1"/>
  <c r="I209" i="1"/>
  <c r="O209" i="1"/>
  <c r="O260" i="1" s="1"/>
  <c r="P209" i="1"/>
  <c r="G209" i="1" s="1"/>
  <c r="H209" i="1" s="1"/>
  <c r="F210" i="1"/>
  <c r="I210" i="1"/>
  <c r="O210" i="1"/>
  <c r="P210" i="1" s="1"/>
  <c r="G210" i="1" s="1"/>
  <c r="H210" i="1" s="1"/>
  <c r="F211" i="1"/>
  <c r="O211" i="1"/>
  <c r="P211" i="1" s="1"/>
  <c r="F213" i="1"/>
  <c r="I213" i="1"/>
  <c r="O213" i="1"/>
  <c r="P213" i="1" s="1"/>
  <c r="G213" i="1" s="1"/>
  <c r="H213" i="1" s="1"/>
  <c r="O214" i="1"/>
  <c r="P214" i="1" s="1"/>
  <c r="F215" i="1"/>
  <c r="I215" i="1"/>
  <c r="O215" i="1"/>
  <c r="P215" i="1" s="1"/>
  <c r="G215" i="1" s="1"/>
  <c r="H215" i="1" s="1"/>
  <c r="F216" i="1"/>
  <c r="H216" i="1"/>
  <c r="I216" i="1"/>
  <c r="O216" i="1"/>
  <c r="P216" i="1" s="1"/>
  <c r="G216" i="1" s="1"/>
  <c r="O217" i="1"/>
  <c r="P217" i="1"/>
  <c r="F219" i="1"/>
  <c r="I219" i="1"/>
  <c r="O219" i="1"/>
  <c r="P219" i="1" s="1"/>
  <c r="F220" i="1"/>
  <c r="I220" i="1"/>
  <c r="F222" i="1"/>
  <c r="G222" i="1"/>
  <c r="I222" i="1"/>
  <c r="O222" i="1"/>
  <c r="P222" i="1" s="1"/>
  <c r="F224" i="1"/>
  <c r="I224" i="1"/>
  <c r="P224" i="1"/>
  <c r="G224" i="1" s="1"/>
  <c r="H224" i="1" s="1"/>
  <c r="R224" i="1" s="1"/>
  <c r="F225" i="1"/>
  <c r="F226" i="1"/>
  <c r="O227" i="1"/>
  <c r="P227" i="1" s="1"/>
  <c r="F228" i="1"/>
  <c r="O228" i="1"/>
  <c r="F229" i="1"/>
  <c r="I229" i="1"/>
  <c r="O229" i="1"/>
  <c r="P229" i="1" s="1"/>
  <c r="F230" i="1"/>
  <c r="G230" i="1"/>
  <c r="H230" i="1" s="1"/>
  <c r="I230" i="1"/>
  <c r="N230" i="1"/>
  <c r="O230" i="1"/>
  <c r="P230" i="1" s="1"/>
  <c r="F231" i="1"/>
  <c r="I231" i="1" s="1"/>
  <c r="O231" i="1"/>
  <c r="F232" i="1"/>
  <c r="I232" i="1"/>
  <c r="O232" i="1"/>
  <c r="P232" i="1"/>
  <c r="G232" i="1" s="1"/>
  <c r="F234" i="1"/>
  <c r="O234" i="1"/>
  <c r="F235" i="1"/>
  <c r="I235" i="1"/>
  <c r="O235" i="1"/>
  <c r="P235" i="1" s="1"/>
  <c r="F236" i="1"/>
  <c r="I236" i="1"/>
  <c r="O236" i="1"/>
  <c r="O287" i="1" s="1"/>
  <c r="P236" i="1"/>
  <c r="G236" i="1" s="1"/>
  <c r="H236" i="1" s="1"/>
  <c r="F237" i="1"/>
  <c r="I237" i="1"/>
  <c r="O237" i="1"/>
  <c r="F238" i="1"/>
  <c r="I238" i="1"/>
  <c r="O239" i="1"/>
  <c r="O290" i="1" s="1"/>
  <c r="P290" i="1" s="1"/>
  <c r="O240" i="1"/>
  <c r="F241" i="1"/>
  <c r="G241" i="1"/>
  <c r="O241" i="1"/>
  <c r="O292" i="1" s="1"/>
  <c r="P241" i="1"/>
  <c r="O242" i="1"/>
  <c r="O243" i="1"/>
  <c r="O244" i="1"/>
  <c r="O245" i="1"/>
  <c r="P245" i="1"/>
  <c r="F246" i="1"/>
  <c r="I246" i="1"/>
  <c r="O246" i="1"/>
  <c r="F247" i="1"/>
  <c r="P248" i="1"/>
  <c r="F250" i="1"/>
  <c r="O250" i="1"/>
  <c r="F251" i="1"/>
  <c r="I251" i="1"/>
  <c r="P251" i="1"/>
  <c r="G251" i="1" s="1"/>
  <c r="H251" i="1" s="1"/>
  <c r="F252" i="1"/>
  <c r="G252" i="1"/>
  <c r="I252" i="1"/>
  <c r="O252" i="1"/>
  <c r="P252" i="1" s="1"/>
  <c r="F253" i="1"/>
  <c r="O253" i="1"/>
  <c r="P253" i="1" s="1"/>
  <c r="F254" i="1"/>
  <c r="G254" i="1"/>
  <c r="H254" i="1" s="1"/>
  <c r="I254" i="1"/>
  <c r="O254" i="1"/>
  <c r="P254" i="1"/>
  <c r="F255" i="1"/>
  <c r="I255" i="1"/>
  <c r="O256" i="1"/>
  <c r="P256" i="1" s="1"/>
  <c r="F257" i="1"/>
  <c r="G257" i="1"/>
  <c r="H257" i="1" s="1"/>
  <c r="I257" i="1"/>
  <c r="P257" i="1"/>
  <c r="F258" i="1"/>
  <c r="I258" i="1"/>
  <c r="F259" i="1"/>
  <c r="G259" i="1"/>
  <c r="O259" i="1"/>
  <c r="P259" i="1" s="1"/>
  <c r="F260" i="1"/>
  <c r="I260" i="1"/>
  <c r="P260" i="1"/>
  <c r="G260" i="1" s="1"/>
  <c r="H260" i="1" s="1"/>
  <c r="F261" i="1"/>
  <c r="I261" i="1"/>
  <c r="F262" i="1"/>
  <c r="G262" i="1"/>
  <c r="O262" i="1"/>
  <c r="P262" i="1" s="1"/>
  <c r="F264" i="1"/>
  <c r="I264" i="1" s="1"/>
  <c r="O264" i="1"/>
  <c r="O265" i="1"/>
  <c r="P265" i="1" s="1"/>
  <c r="F266" i="1"/>
  <c r="I266" i="1"/>
  <c r="O266" i="1"/>
  <c r="P266" i="1" s="1"/>
  <c r="G266" i="1" s="1"/>
  <c r="H266" i="1" s="1"/>
  <c r="F267" i="1"/>
  <c r="I267" i="1" s="1"/>
  <c r="O267" i="1"/>
  <c r="O268" i="1"/>
  <c r="P268" i="1"/>
  <c r="O270" i="1"/>
  <c r="F271" i="1"/>
  <c r="F273" i="1"/>
  <c r="I273" i="1"/>
  <c r="O273" i="1"/>
  <c r="O274" i="1"/>
  <c r="P274" i="1"/>
  <c r="F275" i="1"/>
  <c r="G275" i="1"/>
  <c r="H275" i="1" s="1"/>
  <c r="I275" i="1"/>
  <c r="O275" i="1"/>
  <c r="P275" i="1"/>
  <c r="F277" i="1"/>
  <c r="O280" i="1"/>
  <c r="O331" i="1" s="1"/>
  <c r="P280" i="1"/>
  <c r="F281" i="1"/>
  <c r="I281" i="1"/>
  <c r="O281" i="1"/>
  <c r="O332" i="1" s="1"/>
  <c r="P281" i="1"/>
  <c r="G281" i="1" s="1"/>
  <c r="H281" i="1" s="1"/>
  <c r="F282" i="1"/>
  <c r="I282" i="1" s="1"/>
  <c r="F283" i="1"/>
  <c r="I283" i="1"/>
  <c r="O283" i="1"/>
  <c r="P283" i="1"/>
  <c r="F286" i="1"/>
  <c r="I286" i="1"/>
  <c r="O286" i="1"/>
  <c r="P286" i="1"/>
  <c r="F287" i="1"/>
  <c r="I287" i="1"/>
  <c r="F288" i="1"/>
  <c r="I288" i="1" s="1"/>
  <c r="F292" i="1"/>
  <c r="O296" i="1"/>
  <c r="P296" i="1" s="1"/>
  <c r="F297" i="1"/>
  <c r="O299" i="1"/>
  <c r="F302" i="1"/>
  <c r="I302" i="1"/>
  <c r="O302" i="1"/>
  <c r="F303" i="1"/>
  <c r="I303" i="1" s="1"/>
  <c r="O303" i="1"/>
  <c r="P303" i="1"/>
  <c r="G303" i="1" s="1"/>
  <c r="H303" i="1" s="1"/>
  <c r="J303" i="1" s="1"/>
  <c r="F305" i="1"/>
  <c r="I305" i="1"/>
  <c r="O305" i="1"/>
  <c r="P305" i="1" s="1"/>
  <c r="G305" i="1" s="1"/>
  <c r="H305" i="1" s="1"/>
  <c r="F306" i="1"/>
  <c r="I306" i="1" s="1"/>
  <c r="O307" i="1"/>
  <c r="P307" i="1"/>
  <c r="F308" i="1"/>
  <c r="I308" i="1"/>
  <c r="P308" i="1"/>
  <c r="G308" i="1" s="1"/>
  <c r="H308" i="1" s="1"/>
  <c r="F310" i="1"/>
  <c r="I310" i="1"/>
  <c r="O310" i="1"/>
  <c r="P310" i="1"/>
  <c r="F311" i="1"/>
  <c r="O311" i="1"/>
  <c r="P311" i="1"/>
  <c r="F312" i="1"/>
  <c r="F313" i="1"/>
  <c r="O313" i="1"/>
  <c r="P313" i="1"/>
  <c r="F315" i="1"/>
  <c r="O316" i="1"/>
  <c r="F317" i="1"/>
  <c r="O317" i="1"/>
  <c r="P317" i="1" s="1"/>
  <c r="G317" i="1" s="1"/>
  <c r="H317" i="1" s="1"/>
  <c r="N317" i="1" s="1"/>
  <c r="F318" i="1"/>
  <c r="O319" i="1"/>
  <c r="O370" i="1" s="1"/>
  <c r="P370" i="1" s="1"/>
  <c r="F324" i="1"/>
  <c r="I324" i="1" s="1"/>
  <c r="O325" i="1"/>
  <c r="P325" i="1"/>
  <c r="F326" i="1"/>
  <c r="I326" i="1"/>
  <c r="O326" i="1"/>
  <c r="P326" i="1"/>
  <c r="G326" i="1" s="1"/>
  <c r="H326" i="1" s="1"/>
  <c r="R326" i="1" s="1"/>
  <c r="P331" i="1"/>
  <c r="F332" i="1"/>
  <c r="G332" i="1" s="1"/>
  <c r="I332" i="1"/>
  <c r="P332" i="1"/>
  <c r="F333" i="1"/>
  <c r="F334" i="1"/>
  <c r="O334" i="1"/>
  <c r="F337" i="1"/>
  <c r="I337" i="1"/>
  <c r="O337" i="1"/>
  <c r="O388" i="1" s="1"/>
  <c r="O439" i="1" s="1"/>
  <c r="P337" i="1"/>
  <c r="F338" i="1"/>
  <c r="F339" i="1"/>
  <c r="O347" i="1"/>
  <c r="P347" i="1"/>
  <c r="F348" i="1"/>
  <c r="F353" i="1"/>
  <c r="F354" i="1"/>
  <c r="O354" i="1"/>
  <c r="P354" i="1"/>
  <c r="F356" i="1"/>
  <c r="G356" i="1"/>
  <c r="H356" i="1" s="1"/>
  <c r="O356" i="1"/>
  <c r="P356" i="1" s="1"/>
  <c r="F357" i="1"/>
  <c r="I357" i="1" s="1"/>
  <c r="O358" i="1"/>
  <c r="F359" i="1"/>
  <c r="I359" i="1"/>
  <c r="P359" i="1"/>
  <c r="F361" i="1"/>
  <c r="O361" i="1"/>
  <c r="P361" i="1" s="1"/>
  <c r="O362" i="1"/>
  <c r="O413" i="1" s="1"/>
  <c r="F363" i="1"/>
  <c r="F364" i="1"/>
  <c r="I364" i="1"/>
  <c r="O364" i="1"/>
  <c r="P364" i="1"/>
  <c r="F368" i="1"/>
  <c r="O368" i="1"/>
  <c r="P368" i="1" s="1"/>
  <c r="F369" i="1"/>
  <c r="F375" i="1"/>
  <c r="I375" i="1" s="1"/>
  <c r="O376" i="1"/>
  <c r="F377" i="1"/>
  <c r="I377" i="1"/>
  <c r="O377" i="1"/>
  <c r="O428" i="1" s="1"/>
  <c r="P377" i="1"/>
  <c r="G377" i="1" s="1"/>
  <c r="H377" i="1" s="1"/>
  <c r="O382" i="1"/>
  <c r="P382" i="1"/>
  <c r="O383" i="1"/>
  <c r="O434" i="1" s="1"/>
  <c r="F388" i="1"/>
  <c r="I388" i="1"/>
  <c r="P388" i="1"/>
  <c r="F389" i="1"/>
  <c r="O398" i="1"/>
  <c r="P398" i="1"/>
  <c r="F404" i="1"/>
  <c r="F405" i="1"/>
  <c r="O405" i="1"/>
  <c r="P405" i="1"/>
  <c r="F407" i="1"/>
  <c r="I407" i="1"/>
  <c r="O407" i="1"/>
  <c r="P407" i="1"/>
  <c r="F408" i="1"/>
  <c r="O412" i="1"/>
  <c r="P412" i="1" s="1"/>
  <c r="F414" i="1"/>
  <c r="F415" i="1"/>
  <c r="I415" i="1"/>
  <c r="O415" i="1"/>
  <c r="F419" i="1"/>
  <c r="O419" i="1"/>
  <c r="P419" i="1"/>
  <c r="F420" i="1"/>
  <c r="F428" i="1"/>
  <c r="I428" i="1"/>
  <c r="P428" i="1"/>
  <c r="G428" i="1" s="1"/>
  <c r="O433" i="1"/>
  <c r="O484" i="1" s="1"/>
  <c r="P484" i="1" s="1"/>
  <c r="P433" i="1"/>
  <c r="P434" i="1"/>
  <c r="P439" i="1"/>
  <c r="O449" i="1"/>
  <c r="P449" i="1" s="1"/>
  <c r="F455" i="1"/>
  <c r="O456" i="1"/>
  <c r="P456" i="1"/>
  <c r="F458" i="1"/>
  <c r="G458" i="1"/>
  <c r="I458" i="1"/>
  <c r="O458" i="1"/>
  <c r="P458" i="1"/>
  <c r="O463" i="1"/>
  <c r="F466" i="1"/>
  <c r="I466" i="1"/>
  <c r="O470" i="1"/>
  <c r="P470" i="1"/>
  <c r="O479" i="1"/>
  <c r="P479" i="1"/>
  <c r="O485" i="1"/>
  <c r="P485" i="1" s="1"/>
  <c r="O490" i="1"/>
  <c r="P490" i="1" s="1"/>
  <c r="O500" i="1"/>
  <c r="P500" i="1"/>
  <c r="O507" i="1"/>
  <c r="P507" i="1"/>
  <c r="O509" i="1"/>
  <c r="P509" i="1"/>
  <c r="F517" i="1"/>
  <c r="I517" i="1" s="1"/>
  <c r="O521" i="1"/>
  <c r="P521" i="1"/>
  <c r="O530" i="1"/>
  <c r="P530" i="1"/>
  <c r="O535" i="1"/>
  <c r="P535" i="1" s="1"/>
  <c r="O536" i="1"/>
  <c r="P536" i="1"/>
  <c r="O551" i="1"/>
  <c r="P551" i="1"/>
  <c r="O558" i="1"/>
  <c r="P558" i="1"/>
  <c r="O560" i="1"/>
  <c r="P560" i="1"/>
  <c r="F568" i="1"/>
  <c r="O572" i="1"/>
  <c r="P572" i="1"/>
  <c r="G54" i="1"/>
  <c r="H54" i="1" s="1"/>
  <c r="P54" i="1"/>
  <c r="O54" i="1"/>
  <c r="F54" i="1"/>
  <c r="I54" i="1" s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3" i="1"/>
  <c r="N156" i="1" l="1"/>
  <c r="R156" i="1"/>
  <c r="J201" i="1"/>
  <c r="K201" i="1"/>
  <c r="R201" i="1"/>
  <c r="J54" i="1"/>
  <c r="L54" i="1" s="1"/>
  <c r="M54" i="1" s="1"/>
  <c r="R54" i="1"/>
  <c r="K54" i="1"/>
  <c r="N54" i="1"/>
  <c r="J55" i="1"/>
  <c r="H584" i="1"/>
  <c r="J135" i="1"/>
  <c r="K609" i="1"/>
  <c r="H587" i="1"/>
  <c r="H578" i="1"/>
  <c r="K595" i="1"/>
  <c r="K185" i="1"/>
  <c r="K592" i="1"/>
  <c r="K583" i="1"/>
  <c r="K224" i="1"/>
  <c r="N55" i="1"/>
  <c r="H590" i="1"/>
  <c r="H581" i="1"/>
  <c r="J224" i="1"/>
  <c r="K55" i="1"/>
  <c r="H596" i="1"/>
  <c r="H605" i="1"/>
  <c r="R614" i="1"/>
  <c r="N614" i="1"/>
  <c r="J614" i="1"/>
  <c r="K614" i="1"/>
  <c r="J612" i="1"/>
  <c r="L612" i="1" s="1"/>
  <c r="M612" i="1" s="1"/>
  <c r="R612" i="1"/>
  <c r="N612" i="1"/>
  <c r="R608" i="1"/>
  <c r="N608" i="1"/>
  <c r="J608" i="1"/>
  <c r="K608" i="1"/>
  <c r="K612" i="1"/>
  <c r="R611" i="1"/>
  <c r="N611" i="1"/>
  <c r="J611" i="1"/>
  <c r="K611" i="1"/>
  <c r="J609" i="1"/>
  <c r="L609" i="1" s="1"/>
  <c r="M609" i="1" s="1"/>
  <c r="R609" i="1"/>
  <c r="N609" i="1"/>
  <c r="G613" i="1"/>
  <c r="H613" i="1" s="1"/>
  <c r="G610" i="1"/>
  <c r="H610" i="1" s="1"/>
  <c r="I613" i="1"/>
  <c r="I610" i="1"/>
  <c r="J604" i="1"/>
  <c r="R604" i="1"/>
  <c r="N604" i="1"/>
  <c r="J607" i="1"/>
  <c r="R607" i="1"/>
  <c r="N607" i="1"/>
  <c r="K604" i="1"/>
  <c r="R600" i="1"/>
  <c r="N600" i="1"/>
  <c r="J600" i="1"/>
  <c r="K600" i="1"/>
  <c r="K607" i="1"/>
  <c r="R603" i="1"/>
  <c r="N603" i="1"/>
  <c r="J603" i="1"/>
  <c r="K603" i="1"/>
  <c r="R606" i="1"/>
  <c r="N606" i="1"/>
  <c r="J606" i="1"/>
  <c r="K606" i="1"/>
  <c r="N602" i="1"/>
  <c r="J602" i="1"/>
  <c r="R602" i="1"/>
  <c r="N605" i="1"/>
  <c r="J605" i="1"/>
  <c r="R605" i="1"/>
  <c r="K605" i="1"/>
  <c r="K602" i="1"/>
  <c r="G601" i="1"/>
  <c r="H601" i="1" s="1"/>
  <c r="I605" i="1"/>
  <c r="I602" i="1"/>
  <c r="J598" i="1"/>
  <c r="R598" i="1"/>
  <c r="N598" i="1"/>
  <c r="K598" i="1"/>
  <c r="R594" i="1"/>
  <c r="N594" i="1"/>
  <c r="J594" i="1"/>
  <c r="K594" i="1"/>
  <c r="R597" i="1"/>
  <c r="N597" i="1"/>
  <c r="J597" i="1"/>
  <c r="K597" i="1"/>
  <c r="N596" i="1"/>
  <c r="J596" i="1"/>
  <c r="R596" i="1"/>
  <c r="N599" i="1"/>
  <c r="J599" i="1"/>
  <c r="L599" i="1" s="1"/>
  <c r="M599" i="1" s="1"/>
  <c r="R599" i="1"/>
  <c r="J595" i="1"/>
  <c r="L595" i="1" s="1"/>
  <c r="M595" i="1" s="1"/>
  <c r="R595" i="1"/>
  <c r="N595" i="1"/>
  <c r="Q595" i="1" s="1"/>
  <c r="K599" i="1"/>
  <c r="K596" i="1"/>
  <c r="I599" i="1"/>
  <c r="I596" i="1"/>
  <c r="J586" i="1"/>
  <c r="R586" i="1"/>
  <c r="N586" i="1"/>
  <c r="J577" i="1"/>
  <c r="R577" i="1"/>
  <c r="N577" i="1"/>
  <c r="R582" i="1"/>
  <c r="N582" i="1"/>
  <c r="J582" i="1"/>
  <c r="K582" i="1"/>
  <c r="N581" i="1"/>
  <c r="J581" i="1"/>
  <c r="K581" i="1"/>
  <c r="R581" i="1"/>
  <c r="R591" i="1"/>
  <c r="N591" i="1"/>
  <c r="J591" i="1"/>
  <c r="K591" i="1"/>
  <c r="N590" i="1"/>
  <c r="J590" i="1"/>
  <c r="K590" i="1"/>
  <c r="R590" i="1"/>
  <c r="J589" i="1"/>
  <c r="R589" i="1"/>
  <c r="N589" i="1"/>
  <c r="K586" i="1"/>
  <c r="J580" i="1"/>
  <c r="R580" i="1"/>
  <c r="N580" i="1"/>
  <c r="K577" i="1"/>
  <c r="N593" i="1"/>
  <c r="J593" i="1"/>
  <c r="K593" i="1"/>
  <c r="R593" i="1"/>
  <c r="R585" i="1"/>
  <c r="N585" i="1"/>
  <c r="J585" i="1"/>
  <c r="K585" i="1"/>
  <c r="N584" i="1"/>
  <c r="J584" i="1"/>
  <c r="L584" i="1" s="1"/>
  <c r="M584" i="1" s="1"/>
  <c r="K584" i="1"/>
  <c r="R584" i="1"/>
  <c r="R576" i="1"/>
  <c r="N576" i="1"/>
  <c r="J576" i="1"/>
  <c r="K576" i="1"/>
  <c r="J592" i="1"/>
  <c r="L592" i="1" s="1"/>
  <c r="M592" i="1" s="1"/>
  <c r="R592" i="1"/>
  <c r="N592" i="1"/>
  <c r="K589" i="1"/>
  <c r="J583" i="1"/>
  <c r="L583" i="1" s="1"/>
  <c r="M583" i="1" s="1"/>
  <c r="R583" i="1"/>
  <c r="N583" i="1"/>
  <c r="K580" i="1"/>
  <c r="R588" i="1"/>
  <c r="N588" i="1"/>
  <c r="J588" i="1"/>
  <c r="K588" i="1"/>
  <c r="N587" i="1"/>
  <c r="J587" i="1"/>
  <c r="K587" i="1"/>
  <c r="R587" i="1"/>
  <c r="R579" i="1"/>
  <c r="N579" i="1"/>
  <c r="J579" i="1"/>
  <c r="K579" i="1"/>
  <c r="N578" i="1"/>
  <c r="J578" i="1"/>
  <c r="K578" i="1"/>
  <c r="R578" i="1"/>
  <c r="I593" i="1"/>
  <c r="I590" i="1"/>
  <c r="I587" i="1"/>
  <c r="I584" i="1"/>
  <c r="I581" i="1"/>
  <c r="I578" i="1"/>
  <c r="I419" i="1"/>
  <c r="G419" i="1"/>
  <c r="H419" i="1"/>
  <c r="F440" i="1"/>
  <c r="I389" i="1"/>
  <c r="I455" i="1"/>
  <c r="F506" i="1"/>
  <c r="J377" i="1"/>
  <c r="R377" i="1"/>
  <c r="N377" i="1"/>
  <c r="F470" i="1"/>
  <c r="I420" i="1"/>
  <c r="F471" i="1"/>
  <c r="I568" i="1"/>
  <c r="P463" i="1"/>
  <c r="O514" i="1"/>
  <c r="J281" i="1"/>
  <c r="R281" i="1"/>
  <c r="N281" i="1"/>
  <c r="I369" i="1"/>
  <c r="N356" i="1"/>
  <c r="R356" i="1"/>
  <c r="N308" i="1"/>
  <c r="J308" i="1"/>
  <c r="R308" i="1"/>
  <c r="N305" i="1"/>
  <c r="J305" i="1"/>
  <c r="R305" i="1"/>
  <c r="I271" i="1"/>
  <c r="F322" i="1"/>
  <c r="P244" i="1"/>
  <c r="O295" i="1"/>
  <c r="O461" i="1"/>
  <c r="P410" i="1"/>
  <c r="O409" i="1"/>
  <c r="P358" i="1"/>
  <c r="P334" i="1"/>
  <c r="O385" i="1"/>
  <c r="R266" i="1"/>
  <c r="J266" i="1"/>
  <c r="K266" i="1"/>
  <c r="N266" i="1"/>
  <c r="R260" i="1"/>
  <c r="J260" i="1"/>
  <c r="K260" i="1"/>
  <c r="N260" i="1"/>
  <c r="I404" i="1"/>
  <c r="P316" i="1"/>
  <c r="O367" i="1"/>
  <c r="O293" i="1"/>
  <c r="P242" i="1"/>
  <c r="O541" i="1"/>
  <c r="P541" i="1" s="1"/>
  <c r="I414" i="1"/>
  <c r="F465" i="1"/>
  <c r="I405" i="1"/>
  <c r="G405" i="1"/>
  <c r="F456" i="1"/>
  <c r="H405" i="1"/>
  <c r="G361" i="1"/>
  <c r="H361" i="1" s="1"/>
  <c r="F412" i="1"/>
  <c r="I361" i="1"/>
  <c r="R254" i="1"/>
  <c r="J254" i="1"/>
  <c r="K254" i="1"/>
  <c r="N254" i="1"/>
  <c r="P250" i="1"/>
  <c r="G250" i="1" s="1"/>
  <c r="O301" i="1"/>
  <c r="P234" i="1"/>
  <c r="G234" i="1" s="1"/>
  <c r="O285" i="1"/>
  <c r="H428" i="1"/>
  <c r="F479" i="1"/>
  <c r="O466" i="1"/>
  <c r="P415" i="1"/>
  <c r="G415" i="1" s="1"/>
  <c r="H415" i="1" s="1"/>
  <c r="I408" i="1"/>
  <c r="F459" i="1"/>
  <c r="J356" i="1"/>
  <c r="P267" i="1"/>
  <c r="G267" i="1" s="1"/>
  <c r="H267" i="1" s="1"/>
  <c r="O318" i="1"/>
  <c r="I363" i="1"/>
  <c r="I339" i="1"/>
  <c r="I333" i="1"/>
  <c r="F384" i="1"/>
  <c r="N326" i="1"/>
  <c r="J326" i="1"/>
  <c r="P319" i="1"/>
  <c r="R303" i="1"/>
  <c r="N303" i="1"/>
  <c r="O350" i="1"/>
  <c r="P299" i="1"/>
  <c r="R251" i="1"/>
  <c r="K251" i="1"/>
  <c r="N251" i="1"/>
  <c r="J317" i="1"/>
  <c r="R317" i="1"/>
  <c r="I292" i="1"/>
  <c r="F343" i="1"/>
  <c r="J251" i="1"/>
  <c r="L251" i="1" s="1"/>
  <c r="M251" i="1" s="1"/>
  <c r="P292" i="1"/>
  <c r="G292" i="1" s="1"/>
  <c r="H292" i="1" s="1"/>
  <c r="O343" i="1"/>
  <c r="P239" i="1"/>
  <c r="O427" i="1"/>
  <c r="P376" i="1"/>
  <c r="P413" i="1"/>
  <c r="O464" i="1"/>
  <c r="I354" i="1"/>
  <c r="G354" i="1"/>
  <c r="H354" i="1" s="1"/>
  <c r="G334" i="1"/>
  <c r="H334" i="1" s="1"/>
  <c r="I334" i="1"/>
  <c r="F385" i="1"/>
  <c r="P302" i="1"/>
  <c r="G302" i="1" s="1"/>
  <c r="H302" i="1" s="1"/>
  <c r="O353" i="1"/>
  <c r="R275" i="1"/>
  <c r="K275" i="1"/>
  <c r="J275" i="1"/>
  <c r="N275" i="1"/>
  <c r="R236" i="1"/>
  <c r="J236" i="1"/>
  <c r="K236" i="1"/>
  <c r="N236" i="1"/>
  <c r="H458" i="1"/>
  <c r="G407" i="1"/>
  <c r="H407" i="1" s="1"/>
  <c r="K407" i="1" s="1"/>
  <c r="G368" i="1"/>
  <c r="H368" i="1"/>
  <c r="I368" i="1"/>
  <c r="G359" i="1"/>
  <c r="H359" i="1" s="1"/>
  <c r="R257" i="1"/>
  <c r="J257" i="1"/>
  <c r="K257" i="1"/>
  <c r="N257" i="1"/>
  <c r="I253" i="1"/>
  <c r="G253" i="1"/>
  <c r="H253" i="1" s="1"/>
  <c r="F304" i="1"/>
  <c r="I247" i="1"/>
  <c r="F298" i="1"/>
  <c r="P287" i="1"/>
  <c r="G287" i="1" s="1"/>
  <c r="H287" i="1" s="1"/>
  <c r="O338" i="1"/>
  <c r="F509" i="1"/>
  <c r="O421" i="1"/>
  <c r="F390" i="1"/>
  <c r="O341" i="1"/>
  <c r="I338" i="1"/>
  <c r="G311" i="1"/>
  <c r="H311" i="1" s="1"/>
  <c r="K311" i="1" s="1"/>
  <c r="I311" i="1"/>
  <c r="F362" i="1"/>
  <c r="K303" i="1"/>
  <c r="L303" i="1" s="1"/>
  <c r="M303" i="1" s="1"/>
  <c r="R215" i="1"/>
  <c r="J215" i="1"/>
  <c r="K215" i="1"/>
  <c r="N215" i="1"/>
  <c r="G388" i="1"/>
  <c r="H388" i="1"/>
  <c r="P383" i="1"/>
  <c r="K377" i="1"/>
  <c r="G364" i="1"/>
  <c r="H364" i="1" s="1"/>
  <c r="P362" i="1"/>
  <c r="K356" i="1"/>
  <c r="I356" i="1"/>
  <c r="G337" i="1"/>
  <c r="H337" i="1" s="1"/>
  <c r="R230" i="1"/>
  <c r="J230" i="1"/>
  <c r="K230" i="1"/>
  <c r="P228" i="1"/>
  <c r="G228" i="1" s="1"/>
  <c r="H228" i="1" s="1"/>
  <c r="O279" i="1"/>
  <c r="I353" i="1"/>
  <c r="I348" i="1"/>
  <c r="K332" i="1"/>
  <c r="H332" i="1"/>
  <c r="F383" i="1"/>
  <c r="I315" i="1"/>
  <c r="F366" i="1"/>
  <c r="I297" i="1"/>
  <c r="I277" i="1"/>
  <c r="F328" i="1"/>
  <c r="H250" i="1"/>
  <c r="I250" i="1"/>
  <c r="K250" i="1"/>
  <c r="F301" i="1"/>
  <c r="I228" i="1"/>
  <c r="F279" i="1"/>
  <c r="F439" i="1"/>
  <c r="F426" i="1"/>
  <c r="F410" i="1"/>
  <c r="F399" i="1"/>
  <c r="K364" i="1"/>
  <c r="I318" i="1"/>
  <c r="K317" i="1"/>
  <c r="I317" i="1"/>
  <c r="G313" i="1"/>
  <c r="H313" i="1" s="1"/>
  <c r="I313" i="1"/>
  <c r="I312" i="1"/>
  <c r="O304" i="1"/>
  <c r="J204" i="1"/>
  <c r="K204" i="1"/>
  <c r="N204" i="1"/>
  <c r="R204" i="1"/>
  <c r="R179" i="1"/>
  <c r="N179" i="1"/>
  <c r="J179" i="1"/>
  <c r="K179" i="1"/>
  <c r="R173" i="1"/>
  <c r="K173" i="1"/>
  <c r="J173" i="1"/>
  <c r="N173" i="1"/>
  <c r="L224" i="1"/>
  <c r="M224" i="1" s="1"/>
  <c r="J216" i="1"/>
  <c r="K216" i="1"/>
  <c r="N216" i="1"/>
  <c r="R216" i="1"/>
  <c r="G208" i="1"/>
  <c r="J177" i="1"/>
  <c r="L177" i="1" s="1"/>
  <c r="M177" i="1" s="1"/>
  <c r="N177" i="1"/>
  <c r="Q177" i="1" s="1"/>
  <c r="R177" i="1"/>
  <c r="K177" i="1"/>
  <c r="H241" i="1"/>
  <c r="I241" i="1"/>
  <c r="G219" i="1"/>
  <c r="H219" i="1" s="1"/>
  <c r="K219" i="1" s="1"/>
  <c r="R209" i="1"/>
  <c r="K209" i="1"/>
  <c r="J209" i="1"/>
  <c r="N209" i="1"/>
  <c r="J207" i="1"/>
  <c r="N207" i="1"/>
  <c r="R207" i="1"/>
  <c r="K207" i="1"/>
  <c r="R203" i="1"/>
  <c r="K203" i="1"/>
  <c r="J203" i="1"/>
  <c r="N203" i="1"/>
  <c r="J159" i="1"/>
  <c r="L159" i="1" s="1"/>
  <c r="M159" i="1" s="1"/>
  <c r="N159" i="1"/>
  <c r="K159" i="1"/>
  <c r="R159" i="1"/>
  <c r="G283" i="1"/>
  <c r="H283" i="1" s="1"/>
  <c r="K281" i="1"/>
  <c r="O278" i="1"/>
  <c r="P270" i="1"/>
  <c r="O321" i="1"/>
  <c r="P264" i="1"/>
  <c r="G264" i="1" s="1"/>
  <c r="H264" i="1" s="1"/>
  <c r="O315" i="1"/>
  <c r="P243" i="1"/>
  <c r="O294" i="1"/>
  <c r="P231" i="1"/>
  <c r="G231" i="1" s="1"/>
  <c r="H231" i="1" s="1"/>
  <c r="O282" i="1"/>
  <c r="G229" i="1"/>
  <c r="H229" i="1" s="1"/>
  <c r="F280" i="1"/>
  <c r="J213" i="1"/>
  <c r="N213" i="1"/>
  <c r="R213" i="1"/>
  <c r="K305" i="1"/>
  <c r="G286" i="1"/>
  <c r="H286" i="1" s="1"/>
  <c r="F285" i="1"/>
  <c r="P273" i="1"/>
  <c r="G273" i="1" s="1"/>
  <c r="H273" i="1" s="1"/>
  <c r="O324" i="1"/>
  <c r="F270" i="1"/>
  <c r="P246" i="1"/>
  <c r="O297" i="1"/>
  <c r="G246" i="1"/>
  <c r="H246" i="1" s="1"/>
  <c r="H235" i="1"/>
  <c r="G235" i="1"/>
  <c r="I234" i="1"/>
  <c r="N224" i="1"/>
  <c r="Q224" i="1" s="1"/>
  <c r="S224" i="1" s="1"/>
  <c r="K213" i="1"/>
  <c r="G211" i="1"/>
  <c r="R200" i="1"/>
  <c r="K200" i="1"/>
  <c r="J200" i="1"/>
  <c r="L200" i="1" s="1"/>
  <c r="M200" i="1" s="1"/>
  <c r="N200" i="1"/>
  <c r="Q200" i="1" s="1"/>
  <c r="K326" i="1"/>
  <c r="G310" i="1"/>
  <c r="H310" i="1" s="1"/>
  <c r="F309" i="1"/>
  <c r="K308" i="1"/>
  <c r="F289" i="1"/>
  <c r="K287" i="1"/>
  <c r="K283" i="1"/>
  <c r="F276" i="1"/>
  <c r="H262" i="1"/>
  <c r="I262" i="1"/>
  <c r="H259" i="1"/>
  <c r="I259" i="1"/>
  <c r="H252" i="1"/>
  <c r="K241" i="1"/>
  <c r="P240" i="1"/>
  <c r="O291" i="1"/>
  <c r="P237" i="1"/>
  <c r="G237" i="1" s="1"/>
  <c r="H237" i="1" s="1"/>
  <c r="O288" i="1"/>
  <c r="H234" i="1"/>
  <c r="I225" i="1"/>
  <c r="J210" i="1"/>
  <c r="L210" i="1" s="1"/>
  <c r="M210" i="1" s="1"/>
  <c r="N210" i="1"/>
  <c r="R210" i="1"/>
  <c r="K210" i="1"/>
  <c r="R206" i="1"/>
  <c r="K206" i="1"/>
  <c r="J206" i="1"/>
  <c r="N206" i="1"/>
  <c r="R164" i="1"/>
  <c r="K164" i="1"/>
  <c r="N164" i="1"/>
  <c r="J164" i="1"/>
  <c r="L164" i="1" s="1"/>
  <c r="M164" i="1" s="1"/>
  <c r="J153" i="1"/>
  <c r="N153" i="1"/>
  <c r="K153" i="1"/>
  <c r="R153" i="1"/>
  <c r="N201" i="1"/>
  <c r="I192" i="1"/>
  <c r="I189" i="1"/>
  <c r="G183" i="1"/>
  <c r="H183" i="1" s="1"/>
  <c r="K183" i="1" s="1"/>
  <c r="K162" i="1"/>
  <c r="R162" i="1"/>
  <c r="J158" i="1"/>
  <c r="R158" i="1"/>
  <c r="J156" i="1"/>
  <c r="J155" i="1"/>
  <c r="N155" i="1"/>
  <c r="R155" i="1"/>
  <c r="G154" i="1"/>
  <c r="H154" i="1" s="1"/>
  <c r="I154" i="1"/>
  <c r="F205" i="1"/>
  <c r="N152" i="1"/>
  <c r="R152" i="1"/>
  <c r="I138" i="1"/>
  <c r="G138" i="1"/>
  <c r="H138" i="1"/>
  <c r="K138" i="1" s="1"/>
  <c r="J128" i="1"/>
  <c r="R128" i="1"/>
  <c r="N128" i="1"/>
  <c r="P80" i="1"/>
  <c r="G80" i="1" s="1"/>
  <c r="H80" i="1" s="1"/>
  <c r="O131" i="1"/>
  <c r="H211" i="1"/>
  <c r="K211" i="1" s="1"/>
  <c r="H208" i="1"/>
  <c r="J180" i="1"/>
  <c r="N180" i="1"/>
  <c r="I171" i="1"/>
  <c r="G171" i="1"/>
  <c r="H171" i="1"/>
  <c r="K171" i="1" s="1"/>
  <c r="N149" i="1"/>
  <c r="R149" i="1"/>
  <c r="I147" i="1"/>
  <c r="G147" i="1"/>
  <c r="H147" i="1" s="1"/>
  <c r="F198" i="1"/>
  <c r="G142" i="1"/>
  <c r="H142" i="1" s="1"/>
  <c r="I142" i="1"/>
  <c r="G186" i="1"/>
  <c r="H186" i="1" s="1"/>
  <c r="K186" i="1" s="1"/>
  <c r="P174" i="1"/>
  <c r="G174" i="1" s="1"/>
  <c r="H174" i="1" s="1"/>
  <c r="O225" i="1"/>
  <c r="J132" i="1"/>
  <c r="R132" i="1"/>
  <c r="K132" i="1"/>
  <c r="N132" i="1"/>
  <c r="R73" i="1"/>
  <c r="J73" i="1"/>
  <c r="L73" i="1" s="1"/>
  <c r="M73" i="1" s="1"/>
  <c r="K73" i="1"/>
  <c r="N73" i="1"/>
  <c r="L201" i="1"/>
  <c r="M201" i="1" s="1"/>
  <c r="H190" i="1"/>
  <c r="I190" i="1"/>
  <c r="L185" i="1"/>
  <c r="M185" i="1" s="1"/>
  <c r="G184" i="1"/>
  <c r="H184" i="1" s="1"/>
  <c r="I184" i="1"/>
  <c r="N162" i="1"/>
  <c r="N158" i="1"/>
  <c r="J149" i="1"/>
  <c r="R134" i="1"/>
  <c r="J134" i="1"/>
  <c r="N125" i="1"/>
  <c r="R125" i="1"/>
  <c r="J125" i="1"/>
  <c r="J83" i="1"/>
  <c r="L83" i="1" s="1"/>
  <c r="M83" i="1" s="1"/>
  <c r="N83" i="1"/>
  <c r="R83" i="1"/>
  <c r="K83" i="1"/>
  <c r="H222" i="1"/>
  <c r="I195" i="1"/>
  <c r="H193" i="1"/>
  <c r="I172" i="1"/>
  <c r="P170" i="1"/>
  <c r="O221" i="1"/>
  <c r="P169" i="1"/>
  <c r="G169" i="1" s="1"/>
  <c r="O220" i="1"/>
  <c r="J152" i="1"/>
  <c r="J144" i="1"/>
  <c r="L144" i="1" s="1"/>
  <c r="M144" i="1" s="1"/>
  <c r="N144" i="1"/>
  <c r="K144" i="1"/>
  <c r="G121" i="1"/>
  <c r="H121" i="1" s="1"/>
  <c r="I121" i="1"/>
  <c r="O261" i="1"/>
  <c r="O258" i="1"/>
  <c r="O255" i="1"/>
  <c r="O249" i="1"/>
  <c r="O247" i="1"/>
  <c r="F244" i="1"/>
  <c r="F243" i="1"/>
  <c r="F240" i="1"/>
  <c r="H232" i="1"/>
  <c r="O226" i="1"/>
  <c r="I226" i="1"/>
  <c r="F223" i="1"/>
  <c r="I211" i="1"/>
  <c r="I208" i="1"/>
  <c r="H196" i="1"/>
  <c r="K196" i="1"/>
  <c r="H195" i="1"/>
  <c r="K195" i="1" s="1"/>
  <c r="G192" i="1"/>
  <c r="H192" i="1" s="1"/>
  <c r="G189" i="1"/>
  <c r="H189" i="1" s="1"/>
  <c r="I187" i="1"/>
  <c r="R185" i="1"/>
  <c r="N185" i="1"/>
  <c r="I183" i="1"/>
  <c r="K180" i="1"/>
  <c r="G172" i="1"/>
  <c r="H172" i="1" s="1"/>
  <c r="H166" i="1"/>
  <c r="G166" i="1"/>
  <c r="F217" i="1"/>
  <c r="G163" i="1"/>
  <c r="H163" i="1" s="1"/>
  <c r="K163" i="1" s="1"/>
  <c r="F214" i="1"/>
  <c r="J162" i="1"/>
  <c r="L162" i="1" s="1"/>
  <c r="M162" i="1" s="1"/>
  <c r="K156" i="1"/>
  <c r="R143" i="1"/>
  <c r="J143" i="1"/>
  <c r="P136" i="1"/>
  <c r="G136" i="1" s="1"/>
  <c r="H136" i="1" s="1"/>
  <c r="O187" i="1"/>
  <c r="N134" i="1"/>
  <c r="F182" i="1"/>
  <c r="I131" i="1"/>
  <c r="H202" i="1"/>
  <c r="H199" i="1"/>
  <c r="H175" i="1"/>
  <c r="H168" i="1"/>
  <c r="G151" i="1"/>
  <c r="H151" i="1" s="1"/>
  <c r="K151" i="1"/>
  <c r="I151" i="1"/>
  <c r="K135" i="1"/>
  <c r="L135" i="1" s="1"/>
  <c r="M135" i="1" s="1"/>
  <c r="N135" i="1"/>
  <c r="I123" i="1"/>
  <c r="G123" i="1"/>
  <c r="H123" i="1" s="1"/>
  <c r="J97" i="1"/>
  <c r="R97" i="1"/>
  <c r="K97" i="1"/>
  <c r="N97" i="1"/>
  <c r="J92" i="1"/>
  <c r="L92" i="1" s="1"/>
  <c r="M92" i="1" s="1"/>
  <c r="R92" i="1"/>
  <c r="K92" i="1"/>
  <c r="N92" i="1"/>
  <c r="J86" i="1"/>
  <c r="R86" i="1"/>
  <c r="K86" i="1"/>
  <c r="N86" i="1"/>
  <c r="R76" i="1"/>
  <c r="J76" i="1"/>
  <c r="L76" i="1" s="1"/>
  <c r="M76" i="1" s="1"/>
  <c r="K76" i="1"/>
  <c r="N76" i="1"/>
  <c r="H181" i="1"/>
  <c r="H178" i="1"/>
  <c r="G165" i="1"/>
  <c r="H165" i="1" s="1"/>
  <c r="G148" i="1"/>
  <c r="H148" i="1" s="1"/>
  <c r="I148" i="1"/>
  <c r="H146" i="1"/>
  <c r="H140" i="1"/>
  <c r="F191" i="1"/>
  <c r="G127" i="1"/>
  <c r="H127" i="1" s="1"/>
  <c r="I120" i="1"/>
  <c r="H120" i="1"/>
  <c r="I117" i="1"/>
  <c r="G117" i="1"/>
  <c r="H117" i="1" s="1"/>
  <c r="G100" i="1"/>
  <c r="H100" i="1"/>
  <c r="K100" i="1" s="1"/>
  <c r="I100" i="1"/>
  <c r="R94" i="1"/>
  <c r="J94" i="1"/>
  <c r="K94" i="1"/>
  <c r="N94" i="1"/>
  <c r="R70" i="1"/>
  <c r="J70" i="1"/>
  <c r="K70" i="1"/>
  <c r="N70" i="1"/>
  <c r="P59" i="1"/>
  <c r="O110" i="1"/>
  <c r="G160" i="1"/>
  <c r="H160" i="1" s="1"/>
  <c r="G137" i="1"/>
  <c r="H137" i="1" s="1"/>
  <c r="F188" i="1"/>
  <c r="G133" i="1"/>
  <c r="H133" i="1" s="1"/>
  <c r="G130" i="1"/>
  <c r="H130" i="1" s="1"/>
  <c r="K130" i="1" s="1"/>
  <c r="I126" i="1"/>
  <c r="G126" i="1"/>
  <c r="H126" i="1" s="1"/>
  <c r="H119" i="1"/>
  <c r="F170" i="1"/>
  <c r="G115" i="1"/>
  <c r="H115" i="1"/>
  <c r="I115" i="1"/>
  <c r="R85" i="1"/>
  <c r="J85" i="1"/>
  <c r="K85" i="1"/>
  <c r="N85" i="1"/>
  <c r="P65" i="1"/>
  <c r="O116" i="1"/>
  <c r="I59" i="1"/>
  <c r="G59" i="1"/>
  <c r="H59" i="1" s="1"/>
  <c r="K59" i="1" s="1"/>
  <c r="F110" i="1"/>
  <c r="K146" i="1"/>
  <c r="F197" i="1"/>
  <c r="G139" i="1"/>
  <c r="H139" i="1"/>
  <c r="K139" i="1" s="1"/>
  <c r="G118" i="1"/>
  <c r="H118" i="1"/>
  <c r="K118" i="1" s="1"/>
  <c r="I118" i="1"/>
  <c r="G112" i="1"/>
  <c r="H112" i="1"/>
  <c r="I112" i="1"/>
  <c r="J95" i="1"/>
  <c r="N95" i="1"/>
  <c r="R95" i="1"/>
  <c r="R88" i="1"/>
  <c r="J88" i="1"/>
  <c r="L88" i="1" s="1"/>
  <c r="M88" i="1" s="1"/>
  <c r="K88" i="1"/>
  <c r="N88" i="1"/>
  <c r="J74" i="1"/>
  <c r="R74" i="1"/>
  <c r="K74" i="1"/>
  <c r="N74" i="1"/>
  <c r="J71" i="1"/>
  <c r="N71" i="1"/>
  <c r="R71" i="1"/>
  <c r="I65" i="1"/>
  <c r="G65" i="1"/>
  <c r="H65" i="1" s="1"/>
  <c r="F116" i="1"/>
  <c r="H169" i="1"/>
  <c r="G157" i="1"/>
  <c r="H157" i="1" s="1"/>
  <c r="I150" i="1"/>
  <c r="H150" i="1"/>
  <c r="G145" i="1"/>
  <c r="H145" i="1" s="1"/>
  <c r="I145" i="1"/>
  <c r="K143" i="1"/>
  <c r="I143" i="1"/>
  <c r="F194" i="1"/>
  <c r="I129" i="1"/>
  <c r="H129" i="1"/>
  <c r="G124" i="1"/>
  <c r="H124" i="1" s="1"/>
  <c r="K124" i="1" s="1"/>
  <c r="I124" i="1"/>
  <c r="K120" i="1"/>
  <c r="G106" i="1"/>
  <c r="H106" i="1" s="1"/>
  <c r="K106" i="1" s="1"/>
  <c r="I106" i="1"/>
  <c r="K95" i="1"/>
  <c r="R82" i="1"/>
  <c r="J82" i="1"/>
  <c r="K82" i="1"/>
  <c r="N82" i="1"/>
  <c r="K71" i="1"/>
  <c r="K125" i="1"/>
  <c r="I125" i="1"/>
  <c r="J89" i="1"/>
  <c r="N89" i="1"/>
  <c r="R89" i="1"/>
  <c r="J77" i="1"/>
  <c r="N77" i="1"/>
  <c r="R77" i="1"/>
  <c r="H68" i="1"/>
  <c r="R64" i="1"/>
  <c r="K64" i="1"/>
  <c r="L64" i="1" s="1"/>
  <c r="M64" i="1" s="1"/>
  <c r="N64" i="1"/>
  <c r="H62" i="1"/>
  <c r="R58" i="1"/>
  <c r="K58" i="1"/>
  <c r="L58" i="1" s="1"/>
  <c r="M58" i="1" s="1"/>
  <c r="N58" i="1"/>
  <c r="H56" i="1"/>
  <c r="F176" i="1"/>
  <c r="K158" i="1"/>
  <c r="K155" i="1"/>
  <c r="K152" i="1"/>
  <c r="K149" i="1"/>
  <c r="I141" i="1"/>
  <c r="H141" i="1"/>
  <c r="K128" i="1"/>
  <c r="K122" i="1"/>
  <c r="H122" i="1"/>
  <c r="G109" i="1"/>
  <c r="H109" i="1"/>
  <c r="I109" i="1"/>
  <c r="K109" i="1"/>
  <c r="G103" i="1"/>
  <c r="H103" i="1" s="1"/>
  <c r="I103" i="1"/>
  <c r="R91" i="1"/>
  <c r="J91" i="1"/>
  <c r="K91" i="1"/>
  <c r="K89" i="1"/>
  <c r="R79" i="1"/>
  <c r="J79" i="1"/>
  <c r="K79" i="1"/>
  <c r="K77" i="1"/>
  <c r="R67" i="1"/>
  <c r="J67" i="1"/>
  <c r="K67" i="1"/>
  <c r="N67" i="1"/>
  <c r="R61" i="1"/>
  <c r="J61" i="1"/>
  <c r="K61" i="1"/>
  <c r="N61" i="1"/>
  <c r="P93" i="1"/>
  <c r="G93" i="1" s="1"/>
  <c r="P87" i="1"/>
  <c r="G87" i="1" s="1"/>
  <c r="P81" i="1"/>
  <c r="G81" i="1" s="1"/>
  <c r="H81" i="1" s="1"/>
  <c r="P75" i="1"/>
  <c r="G75" i="1" s="1"/>
  <c r="H75" i="1" s="1"/>
  <c r="H69" i="1"/>
  <c r="I69" i="1"/>
  <c r="H63" i="1"/>
  <c r="K63" i="1" s="1"/>
  <c r="I63" i="1"/>
  <c r="H57" i="1"/>
  <c r="I57" i="1"/>
  <c r="K68" i="1"/>
  <c r="I68" i="1"/>
  <c r="I62" i="1"/>
  <c r="K56" i="1"/>
  <c r="I56" i="1"/>
  <c r="L55" i="1"/>
  <c r="M55" i="1" s="1"/>
  <c r="K69" i="1"/>
  <c r="H66" i="1"/>
  <c r="I66" i="1"/>
  <c r="H60" i="1"/>
  <c r="I60" i="1"/>
  <c r="K57" i="1"/>
  <c r="K134" i="1"/>
  <c r="H114" i="1"/>
  <c r="H113" i="1"/>
  <c r="H111" i="1"/>
  <c r="H108" i="1"/>
  <c r="H107" i="1"/>
  <c r="K107" i="1" s="1"/>
  <c r="H105" i="1"/>
  <c r="H104" i="1"/>
  <c r="K104" i="1" s="1"/>
  <c r="H102" i="1"/>
  <c r="H101" i="1"/>
  <c r="H99" i="1"/>
  <c r="H98" i="1"/>
  <c r="K98" i="1" s="1"/>
  <c r="H96" i="1"/>
  <c r="H93" i="1"/>
  <c r="H90" i="1"/>
  <c r="H87" i="1"/>
  <c r="H84" i="1"/>
  <c r="H78" i="1"/>
  <c r="H72" i="1"/>
  <c r="Q164" i="1" l="1"/>
  <c r="L356" i="1"/>
  <c r="M356" i="1" s="1"/>
  <c r="L607" i="1"/>
  <c r="M607" i="1" s="1"/>
  <c r="L94" i="1"/>
  <c r="M94" i="1" s="1"/>
  <c r="Q144" i="1"/>
  <c r="S144" i="1" s="1"/>
  <c r="L203" i="1"/>
  <c r="M203" i="1" s="1"/>
  <c r="L254" i="1"/>
  <c r="M254" i="1" s="1"/>
  <c r="L156" i="1"/>
  <c r="S164" i="1"/>
  <c r="S210" i="1"/>
  <c r="L173" i="1"/>
  <c r="M173" i="1" s="1"/>
  <c r="L587" i="1"/>
  <c r="M587" i="1" s="1"/>
  <c r="L581" i="1"/>
  <c r="M581" i="1" s="1"/>
  <c r="Q54" i="1"/>
  <c r="S54" i="1" s="1"/>
  <c r="Q76" i="1"/>
  <c r="L152" i="1"/>
  <c r="M152" i="1" s="1"/>
  <c r="Q73" i="1"/>
  <c r="Q210" i="1"/>
  <c r="L209" i="1"/>
  <c r="M209" i="1" s="1"/>
  <c r="Q583" i="1"/>
  <c r="L589" i="1"/>
  <c r="M589" i="1" s="1"/>
  <c r="L149" i="1"/>
  <c r="M149" i="1" s="1"/>
  <c r="L206" i="1"/>
  <c r="M206" i="1" s="1"/>
  <c r="Q159" i="1"/>
  <c r="L275" i="1"/>
  <c r="M275" i="1" s="1"/>
  <c r="Q607" i="1"/>
  <c r="N613" i="1"/>
  <c r="J613" i="1"/>
  <c r="R613" i="1"/>
  <c r="K613" i="1"/>
  <c r="N610" i="1"/>
  <c r="J610" i="1"/>
  <c r="L610" i="1" s="1"/>
  <c r="M610" i="1" s="1"/>
  <c r="R610" i="1"/>
  <c r="K610" i="1"/>
  <c r="Q612" i="1"/>
  <c r="S612" i="1" s="1"/>
  <c r="L608" i="1"/>
  <c r="M608" i="1" s="1"/>
  <c r="L614" i="1"/>
  <c r="M614" i="1" s="1"/>
  <c r="Q609" i="1"/>
  <c r="S609" i="1" s="1"/>
  <c r="L611" i="1"/>
  <c r="M611" i="1" s="1"/>
  <c r="J601" i="1"/>
  <c r="R601" i="1"/>
  <c r="N601" i="1"/>
  <c r="L602" i="1"/>
  <c r="M602" i="1" s="1"/>
  <c r="L600" i="1"/>
  <c r="M600" i="1" s="1"/>
  <c r="S607" i="1"/>
  <c r="L603" i="1"/>
  <c r="M603" i="1" s="1"/>
  <c r="Q603" i="1"/>
  <c r="S603" i="1" s="1"/>
  <c r="L605" i="1"/>
  <c r="M605" i="1" s="1"/>
  <c r="L606" i="1"/>
  <c r="M606" i="1" s="1"/>
  <c r="Q600" i="1"/>
  <c r="S600" i="1" s="1"/>
  <c r="K601" i="1"/>
  <c r="L604" i="1"/>
  <c r="M604" i="1" s="1"/>
  <c r="L597" i="1"/>
  <c r="M597" i="1" s="1"/>
  <c r="Q599" i="1"/>
  <c r="S599" i="1" s="1"/>
  <c r="S595" i="1"/>
  <c r="L596" i="1"/>
  <c r="M596" i="1" s="1"/>
  <c r="L594" i="1"/>
  <c r="M594" i="1" s="1"/>
  <c r="L598" i="1"/>
  <c r="M598" i="1" s="1"/>
  <c r="S589" i="1"/>
  <c r="L579" i="1"/>
  <c r="M579" i="1" s="1"/>
  <c r="Q587" i="1"/>
  <c r="L591" i="1"/>
  <c r="M591" i="1" s="1"/>
  <c r="Q581" i="1"/>
  <c r="S581" i="1" s="1"/>
  <c r="L577" i="1"/>
  <c r="M577" i="1" s="1"/>
  <c r="L588" i="1"/>
  <c r="M588" i="1" s="1"/>
  <c r="L576" i="1"/>
  <c r="M576" i="1" s="1"/>
  <c r="Q584" i="1"/>
  <c r="S584" i="1" s="1"/>
  <c r="L580" i="1"/>
  <c r="M580" i="1" s="1"/>
  <c r="L582" i="1"/>
  <c r="M582" i="1" s="1"/>
  <c r="L578" i="1"/>
  <c r="M578" i="1" s="1"/>
  <c r="S587" i="1"/>
  <c r="Q588" i="1"/>
  <c r="S588" i="1" s="1"/>
  <c r="L593" i="1"/>
  <c r="M593" i="1" s="1"/>
  <c r="L590" i="1"/>
  <c r="M590" i="1" s="1"/>
  <c r="S578" i="1"/>
  <c r="S583" i="1"/>
  <c r="Q576" i="1"/>
  <c r="S576" i="1" s="1"/>
  <c r="Q578" i="1"/>
  <c r="Q592" i="1"/>
  <c r="S592" i="1" s="1"/>
  <c r="L585" i="1"/>
  <c r="M585" i="1" s="1"/>
  <c r="Q589" i="1"/>
  <c r="L586" i="1"/>
  <c r="M586" i="1" s="1"/>
  <c r="N136" i="1"/>
  <c r="J136" i="1"/>
  <c r="R136" i="1"/>
  <c r="K136" i="1"/>
  <c r="R361" i="1"/>
  <c r="J361" i="1"/>
  <c r="N361" i="1"/>
  <c r="K361" i="1"/>
  <c r="J117" i="1"/>
  <c r="N117" i="1"/>
  <c r="K117" i="1"/>
  <c r="R117" i="1"/>
  <c r="J123" i="1"/>
  <c r="N123" i="1"/>
  <c r="R123" i="1"/>
  <c r="K123" i="1"/>
  <c r="R147" i="1"/>
  <c r="J147" i="1"/>
  <c r="N147" i="1"/>
  <c r="K147" i="1"/>
  <c r="J228" i="1"/>
  <c r="R228" i="1"/>
  <c r="N228" i="1"/>
  <c r="K228" i="1"/>
  <c r="N253" i="1"/>
  <c r="J253" i="1"/>
  <c r="R253" i="1"/>
  <c r="K253" i="1"/>
  <c r="N334" i="1"/>
  <c r="R334" i="1"/>
  <c r="J334" i="1"/>
  <c r="K334" i="1"/>
  <c r="N184" i="1"/>
  <c r="J184" i="1"/>
  <c r="K184" i="1"/>
  <c r="R184" i="1"/>
  <c r="N229" i="1"/>
  <c r="J229" i="1"/>
  <c r="R229" i="1"/>
  <c r="K229" i="1"/>
  <c r="J292" i="1"/>
  <c r="N292" i="1"/>
  <c r="R292" i="1"/>
  <c r="K292" i="1"/>
  <c r="J192" i="1"/>
  <c r="R192" i="1"/>
  <c r="N192" i="1"/>
  <c r="K192" i="1"/>
  <c r="J103" i="1"/>
  <c r="R103" i="1"/>
  <c r="N103" i="1"/>
  <c r="K103" i="1"/>
  <c r="N121" i="1"/>
  <c r="R121" i="1"/>
  <c r="J121" i="1"/>
  <c r="K121" i="1"/>
  <c r="N81" i="1"/>
  <c r="J81" i="1"/>
  <c r="R81" i="1"/>
  <c r="K81" i="1"/>
  <c r="J354" i="1"/>
  <c r="R354" i="1"/>
  <c r="N354" i="1"/>
  <c r="K354" i="1"/>
  <c r="J65" i="1"/>
  <c r="R65" i="1"/>
  <c r="N65" i="1"/>
  <c r="K65" i="1"/>
  <c r="N172" i="1"/>
  <c r="J172" i="1"/>
  <c r="R172" i="1"/>
  <c r="K172" i="1"/>
  <c r="J415" i="1"/>
  <c r="N415" i="1"/>
  <c r="R415" i="1"/>
  <c r="K415" i="1"/>
  <c r="N87" i="1"/>
  <c r="J87" i="1"/>
  <c r="R87" i="1"/>
  <c r="K87" i="1"/>
  <c r="F239" i="1"/>
  <c r="I188" i="1"/>
  <c r="G188" i="1"/>
  <c r="H188" i="1" s="1"/>
  <c r="O339" i="1"/>
  <c r="P288" i="1"/>
  <c r="G288" i="1" s="1"/>
  <c r="H288" i="1" s="1"/>
  <c r="I279" i="1"/>
  <c r="F330" i="1"/>
  <c r="O389" i="1"/>
  <c r="P338" i="1"/>
  <c r="G338" i="1" s="1"/>
  <c r="H338" i="1" s="1"/>
  <c r="N302" i="1"/>
  <c r="R302" i="1"/>
  <c r="J302" i="1"/>
  <c r="P464" i="1"/>
  <c r="O515" i="1"/>
  <c r="P293" i="1"/>
  <c r="O344" i="1"/>
  <c r="F373" i="1"/>
  <c r="I322" i="1"/>
  <c r="N166" i="1"/>
  <c r="R166" i="1"/>
  <c r="J166" i="1"/>
  <c r="K166" i="1"/>
  <c r="I223" i="1"/>
  <c r="G223" i="1"/>
  <c r="H223" i="1" s="1"/>
  <c r="F274" i="1"/>
  <c r="N235" i="1"/>
  <c r="R235" i="1"/>
  <c r="J235" i="1"/>
  <c r="P341" i="1"/>
  <c r="O392" i="1"/>
  <c r="J359" i="1"/>
  <c r="R359" i="1"/>
  <c r="N359" i="1"/>
  <c r="P350" i="1"/>
  <c r="O401" i="1"/>
  <c r="N90" i="1"/>
  <c r="J90" i="1"/>
  <c r="R90" i="1"/>
  <c r="K90" i="1"/>
  <c r="N69" i="1"/>
  <c r="J69" i="1"/>
  <c r="L69" i="1" s="1"/>
  <c r="M69" i="1" s="1"/>
  <c r="R69" i="1"/>
  <c r="J62" i="1"/>
  <c r="N62" i="1"/>
  <c r="R62" i="1"/>
  <c r="N137" i="1"/>
  <c r="R137" i="1"/>
  <c r="J137" i="1"/>
  <c r="N181" i="1"/>
  <c r="J181" i="1"/>
  <c r="R181" i="1"/>
  <c r="K181" i="1"/>
  <c r="P187" i="1"/>
  <c r="G187" i="1" s="1"/>
  <c r="H187" i="1" s="1"/>
  <c r="O238" i="1"/>
  <c r="H214" i="1"/>
  <c r="I214" i="1"/>
  <c r="G214" i="1"/>
  <c r="F265" i="1"/>
  <c r="N196" i="1"/>
  <c r="R196" i="1"/>
  <c r="J196" i="1"/>
  <c r="L196" i="1" s="1"/>
  <c r="M196" i="1" s="1"/>
  <c r="G244" i="1"/>
  <c r="H244" i="1" s="1"/>
  <c r="I244" i="1"/>
  <c r="F295" i="1"/>
  <c r="L125" i="1"/>
  <c r="M125" i="1" s="1"/>
  <c r="J174" i="1"/>
  <c r="K174" i="1"/>
  <c r="N174" i="1"/>
  <c r="R174" i="1"/>
  <c r="J80" i="1"/>
  <c r="R80" i="1"/>
  <c r="K80" i="1"/>
  <c r="N80" i="1"/>
  <c r="H205" i="1"/>
  <c r="G205" i="1"/>
  <c r="I205" i="1"/>
  <c r="F256" i="1"/>
  <c r="J189" i="1"/>
  <c r="R189" i="1"/>
  <c r="N189" i="1"/>
  <c r="J237" i="1"/>
  <c r="R237" i="1"/>
  <c r="N237" i="1"/>
  <c r="N259" i="1"/>
  <c r="J259" i="1"/>
  <c r="R259" i="1"/>
  <c r="K259" i="1"/>
  <c r="J246" i="1"/>
  <c r="N246" i="1"/>
  <c r="R246" i="1"/>
  <c r="K246" i="1"/>
  <c r="I285" i="1"/>
  <c r="F336" i="1"/>
  <c r="O329" i="1"/>
  <c r="P278" i="1"/>
  <c r="L216" i="1"/>
  <c r="M216" i="1" s="1"/>
  <c r="I426" i="1"/>
  <c r="F477" i="1"/>
  <c r="I328" i="1"/>
  <c r="F379" i="1"/>
  <c r="I366" i="1"/>
  <c r="F417" i="1"/>
  <c r="K388" i="1"/>
  <c r="N388" i="1"/>
  <c r="R388" i="1"/>
  <c r="J388" i="1"/>
  <c r="I390" i="1"/>
  <c r="F441" i="1"/>
  <c r="N287" i="1"/>
  <c r="R287" i="1"/>
  <c r="J287" i="1"/>
  <c r="L287" i="1" s="1"/>
  <c r="M287" i="1" s="1"/>
  <c r="I304" i="1"/>
  <c r="F355" i="1"/>
  <c r="N458" i="1"/>
  <c r="K458" i="1"/>
  <c r="R458" i="1"/>
  <c r="J458" i="1"/>
  <c r="L458" i="1" s="1"/>
  <c r="M458" i="1" s="1"/>
  <c r="L317" i="1"/>
  <c r="Q303" i="1"/>
  <c r="P466" i="1"/>
  <c r="G466" i="1" s="1"/>
  <c r="H466" i="1" s="1"/>
  <c r="O517" i="1"/>
  <c r="O418" i="1"/>
  <c r="P367" i="1"/>
  <c r="P409" i="1"/>
  <c r="O460" i="1"/>
  <c r="L305" i="1"/>
  <c r="M305" i="1" s="1"/>
  <c r="Q356" i="1"/>
  <c r="S356" i="1" s="1"/>
  <c r="H470" i="1"/>
  <c r="I470" i="1"/>
  <c r="G470" i="1"/>
  <c r="F521" i="1"/>
  <c r="J126" i="1"/>
  <c r="R126" i="1"/>
  <c r="N126" i="1"/>
  <c r="K126" i="1"/>
  <c r="N178" i="1"/>
  <c r="J178" i="1"/>
  <c r="R178" i="1"/>
  <c r="K178" i="1"/>
  <c r="P261" i="1"/>
  <c r="G261" i="1" s="1"/>
  <c r="H261" i="1" s="1"/>
  <c r="O312" i="1"/>
  <c r="N72" i="1"/>
  <c r="J72" i="1"/>
  <c r="R72" i="1"/>
  <c r="K72" i="1"/>
  <c r="L91" i="1"/>
  <c r="F242" i="1"/>
  <c r="I191" i="1"/>
  <c r="G191" i="1"/>
  <c r="H191" i="1" s="1"/>
  <c r="L77" i="1"/>
  <c r="M77" i="1" s="1"/>
  <c r="R157" i="1"/>
  <c r="J157" i="1"/>
  <c r="K157" i="1"/>
  <c r="N157" i="1"/>
  <c r="L85" i="1"/>
  <c r="M85" i="1" s="1"/>
  <c r="K137" i="1"/>
  <c r="L70" i="1"/>
  <c r="M70" i="1" s="1"/>
  <c r="J140" i="1"/>
  <c r="N140" i="1"/>
  <c r="R140" i="1"/>
  <c r="R148" i="1"/>
  <c r="J148" i="1"/>
  <c r="N148" i="1"/>
  <c r="R151" i="1"/>
  <c r="J151" i="1"/>
  <c r="L151" i="1" s="1"/>
  <c r="M151" i="1" s="1"/>
  <c r="N151" i="1"/>
  <c r="P247" i="1"/>
  <c r="G247" i="1" s="1"/>
  <c r="H247" i="1" s="1"/>
  <c r="O298" i="1"/>
  <c r="J222" i="1"/>
  <c r="L222" i="1" s="1"/>
  <c r="M222" i="1" s="1"/>
  <c r="N222" i="1"/>
  <c r="R222" i="1"/>
  <c r="K222" i="1"/>
  <c r="Q162" i="1"/>
  <c r="S162" i="1" s="1"/>
  <c r="N190" i="1"/>
  <c r="J190" i="1"/>
  <c r="L190" i="1" s="1"/>
  <c r="M190" i="1" s="1"/>
  <c r="R190" i="1"/>
  <c r="K190" i="1"/>
  <c r="J186" i="1"/>
  <c r="L186" i="1" s="1"/>
  <c r="M186" i="1" s="1"/>
  <c r="N186" i="1"/>
  <c r="R186" i="1"/>
  <c r="Q149" i="1"/>
  <c r="S149" i="1" s="1"/>
  <c r="L180" i="1"/>
  <c r="M180" i="1" s="1"/>
  <c r="N138" i="1"/>
  <c r="J138" i="1"/>
  <c r="L138" i="1" s="1"/>
  <c r="M138" i="1" s="1"/>
  <c r="R138" i="1"/>
  <c r="J154" i="1"/>
  <c r="N154" i="1"/>
  <c r="R154" i="1"/>
  <c r="L155" i="1"/>
  <c r="M155" i="1" s="1"/>
  <c r="L153" i="1"/>
  <c r="M153" i="1" s="1"/>
  <c r="O342" i="1"/>
  <c r="P291" i="1"/>
  <c r="I289" i="1"/>
  <c r="F340" i="1"/>
  <c r="O348" i="1"/>
  <c r="P297" i="1"/>
  <c r="G297" i="1" s="1"/>
  <c r="H297" i="1" s="1"/>
  <c r="N286" i="1"/>
  <c r="R286" i="1"/>
  <c r="J286" i="1"/>
  <c r="L286" i="1" s="1"/>
  <c r="M286" i="1" s="1"/>
  <c r="K286" i="1"/>
  <c r="O333" i="1"/>
  <c r="P282" i="1"/>
  <c r="G282" i="1" s="1"/>
  <c r="H282" i="1" s="1"/>
  <c r="G439" i="1"/>
  <c r="H439" i="1" s="1"/>
  <c r="F490" i="1"/>
  <c r="I439" i="1"/>
  <c r="I301" i="1"/>
  <c r="F352" i="1"/>
  <c r="G362" i="1"/>
  <c r="H362" i="1"/>
  <c r="F413" i="1"/>
  <c r="I362" i="1"/>
  <c r="F349" i="1"/>
  <c r="I298" i="1"/>
  <c r="L257" i="1"/>
  <c r="M257" i="1" s="1"/>
  <c r="N368" i="1"/>
  <c r="R368" i="1"/>
  <c r="J368" i="1"/>
  <c r="F394" i="1"/>
  <c r="I343" i="1"/>
  <c r="Q251" i="1"/>
  <c r="S251" i="1" s="1"/>
  <c r="S303" i="1"/>
  <c r="I384" i="1"/>
  <c r="F435" i="1"/>
  <c r="H479" i="1"/>
  <c r="G479" i="1"/>
  <c r="I479" i="1"/>
  <c r="F530" i="1"/>
  <c r="O352" i="1"/>
  <c r="P301" i="1"/>
  <c r="G301" i="1" s="1"/>
  <c r="H301" i="1" s="1"/>
  <c r="N405" i="1"/>
  <c r="J405" i="1"/>
  <c r="R405" i="1"/>
  <c r="K405" i="1"/>
  <c r="F516" i="1"/>
  <c r="I465" i="1"/>
  <c r="L266" i="1"/>
  <c r="M266" i="1" s="1"/>
  <c r="Q305" i="1"/>
  <c r="S305" i="1" s="1"/>
  <c r="L281" i="1"/>
  <c r="M281" i="1" s="1"/>
  <c r="R419" i="1"/>
  <c r="N419" i="1"/>
  <c r="J419" i="1"/>
  <c r="J99" i="1"/>
  <c r="K99" i="1"/>
  <c r="R99" i="1"/>
  <c r="N99" i="1"/>
  <c r="N202" i="1"/>
  <c r="J202" i="1"/>
  <c r="K202" i="1"/>
  <c r="R202" i="1"/>
  <c r="J273" i="1"/>
  <c r="L273" i="1" s="1"/>
  <c r="M273" i="1" s="1"/>
  <c r="N273" i="1"/>
  <c r="R273" i="1"/>
  <c r="K273" i="1"/>
  <c r="J111" i="1"/>
  <c r="K111" i="1"/>
  <c r="R111" i="1"/>
  <c r="N111" i="1"/>
  <c r="L61" i="1"/>
  <c r="M61" i="1" s="1"/>
  <c r="J112" i="1"/>
  <c r="R112" i="1"/>
  <c r="N112" i="1"/>
  <c r="R115" i="1"/>
  <c r="J115" i="1"/>
  <c r="N115" i="1"/>
  <c r="N93" i="1"/>
  <c r="J93" i="1"/>
  <c r="R93" i="1"/>
  <c r="K93" i="1"/>
  <c r="N60" i="1"/>
  <c r="J60" i="1"/>
  <c r="R60" i="1"/>
  <c r="K60" i="1"/>
  <c r="F227" i="1"/>
  <c r="G176" i="1"/>
  <c r="H176" i="1" s="1"/>
  <c r="I176" i="1"/>
  <c r="N78" i="1"/>
  <c r="J78" i="1"/>
  <c r="R78" i="1"/>
  <c r="K78" i="1"/>
  <c r="J114" i="1"/>
  <c r="K114" i="1"/>
  <c r="R114" i="1"/>
  <c r="N114" i="1"/>
  <c r="N57" i="1"/>
  <c r="J57" i="1"/>
  <c r="L57" i="1" s="1"/>
  <c r="M57" i="1" s="1"/>
  <c r="R57" i="1"/>
  <c r="L79" i="1"/>
  <c r="J109" i="1"/>
  <c r="L109" i="1" s="1"/>
  <c r="M109" i="1" s="1"/>
  <c r="R109" i="1"/>
  <c r="N109" i="1"/>
  <c r="J56" i="1"/>
  <c r="L56" i="1" s="1"/>
  <c r="M56" i="1" s="1"/>
  <c r="N56" i="1"/>
  <c r="Q56" i="1" s="1"/>
  <c r="R56" i="1"/>
  <c r="J124" i="1"/>
  <c r="L124" i="1" s="1"/>
  <c r="M124" i="1" s="1"/>
  <c r="R124" i="1"/>
  <c r="N124" i="1"/>
  <c r="Q124" i="1" s="1"/>
  <c r="N169" i="1"/>
  <c r="R169" i="1"/>
  <c r="J169" i="1"/>
  <c r="L169" i="1" s="1"/>
  <c r="M169" i="1" s="1"/>
  <c r="K169" i="1"/>
  <c r="L74" i="1"/>
  <c r="M74" i="1" s="1"/>
  <c r="F248" i="1"/>
  <c r="G197" i="1"/>
  <c r="H197" i="1"/>
  <c r="K197" i="1" s="1"/>
  <c r="I197" i="1"/>
  <c r="F221" i="1"/>
  <c r="I170" i="1"/>
  <c r="G170" i="1"/>
  <c r="H170" i="1" s="1"/>
  <c r="K160" i="1"/>
  <c r="R160" i="1"/>
  <c r="J160" i="1"/>
  <c r="N160" i="1"/>
  <c r="R120" i="1"/>
  <c r="N120" i="1"/>
  <c r="J120" i="1"/>
  <c r="L120" i="1" s="1"/>
  <c r="M120" i="1" s="1"/>
  <c r="K140" i="1"/>
  <c r="K148" i="1"/>
  <c r="L86" i="1"/>
  <c r="M86" i="1" s="1"/>
  <c r="Q135" i="1"/>
  <c r="S135" i="1" s="1"/>
  <c r="J168" i="1"/>
  <c r="L168" i="1" s="1"/>
  <c r="M168" i="1" s="1"/>
  <c r="N168" i="1"/>
  <c r="Q168" i="1" s="1"/>
  <c r="R168" i="1"/>
  <c r="K168" i="1"/>
  <c r="F233" i="1"/>
  <c r="I182" i="1"/>
  <c r="L143" i="1"/>
  <c r="J163" i="1"/>
  <c r="L163" i="1" s="1"/>
  <c r="M163" i="1" s="1"/>
  <c r="R163" i="1"/>
  <c r="N163" i="1"/>
  <c r="P226" i="1"/>
  <c r="G226" i="1" s="1"/>
  <c r="H226" i="1" s="1"/>
  <c r="O277" i="1"/>
  <c r="P249" i="1"/>
  <c r="O300" i="1"/>
  <c r="P220" i="1"/>
  <c r="G220" i="1" s="1"/>
  <c r="H220" i="1" s="1"/>
  <c r="O271" i="1"/>
  <c r="K189" i="1"/>
  <c r="Q125" i="1"/>
  <c r="S125" i="1" s="1"/>
  <c r="L132" i="1"/>
  <c r="M132" i="1" s="1"/>
  <c r="I198" i="1"/>
  <c r="G198" i="1"/>
  <c r="H198" i="1" s="1"/>
  <c r="F249" i="1"/>
  <c r="K154" i="1"/>
  <c r="N262" i="1"/>
  <c r="J262" i="1"/>
  <c r="R262" i="1"/>
  <c r="K262" i="1"/>
  <c r="K302" i="1"/>
  <c r="J231" i="1"/>
  <c r="N231" i="1"/>
  <c r="R231" i="1"/>
  <c r="K231" i="1"/>
  <c r="O366" i="1"/>
  <c r="P315" i="1"/>
  <c r="G315" i="1" s="1"/>
  <c r="H315" i="1" s="1"/>
  <c r="R283" i="1"/>
  <c r="N283" i="1"/>
  <c r="J283" i="1"/>
  <c r="L283" i="1" s="1"/>
  <c r="M283" i="1" s="1"/>
  <c r="Q203" i="1"/>
  <c r="S203" i="1" s="1"/>
  <c r="N241" i="1"/>
  <c r="R241" i="1"/>
  <c r="J241" i="1"/>
  <c r="L241" i="1" s="1"/>
  <c r="M241" i="1" s="1"/>
  <c r="L230" i="1"/>
  <c r="N364" i="1"/>
  <c r="Q364" i="1" s="1"/>
  <c r="J364" i="1"/>
  <c r="L364" i="1" s="1"/>
  <c r="M364" i="1" s="1"/>
  <c r="R364" i="1"/>
  <c r="P421" i="1"/>
  <c r="O472" i="1"/>
  <c r="P427" i="1"/>
  <c r="O478" i="1"/>
  <c r="F510" i="1"/>
  <c r="I459" i="1"/>
  <c r="J428" i="1"/>
  <c r="N428" i="1"/>
  <c r="R428" i="1"/>
  <c r="K456" i="1"/>
  <c r="F507" i="1"/>
  <c r="G456" i="1"/>
  <c r="H456" i="1"/>
  <c r="I456" i="1"/>
  <c r="P461" i="1"/>
  <c r="O512" i="1"/>
  <c r="P514" i="1"/>
  <c r="O565" i="1"/>
  <c r="P565" i="1" s="1"/>
  <c r="J59" i="1"/>
  <c r="L59" i="1" s="1"/>
  <c r="M59" i="1" s="1"/>
  <c r="R59" i="1"/>
  <c r="N59" i="1"/>
  <c r="J127" i="1"/>
  <c r="N127" i="1"/>
  <c r="R127" i="1"/>
  <c r="G243" i="1"/>
  <c r="H243" i="1" s="1"/>
  <c r="F294" i="1"/>
  <c r="I243" i="1"/>
  <c r="N193" i="1"/>
  <c r="J193" i="1"/>
  <c r="R193" i="1"/>
  <c r="J142" i="1"/>
  <c r="N142" i="1"/>
  <c r="R142" i="1"/>
  <c r="O336" i="1"/>
  <c r="P285" i="1"/>
  <c r="G285" i="1" s="1"/>
  <c r="H285" i="1" s="1"/>
  <c r="J101" i="1"/>
  <c r="R101" i="1"/>
  <c r="N101" i="1"/>
  <c r="K101" i="1"/>
  <c r="Q77" i="1"/>
  <c r="S77" i="1" s="1"/>
  <c r="F245" i="1"/>
  <c r="G194" i="1"/>
  <c r="H194" i="1"/>
  <c r="I194" i="1"/>
  <c r="N75" i="1"/>
  <c r="J75" i="1"/>
  <c r="L75" i="1" s="1"/>
  <c r="M75" i="1" s="1"/>
  <c r="R75" i="1"/>
  <c r="K75" i="1"/>
  <c r="J113" i="1"/>
  <c r="N113" i="1"/>
  <c r="R113" i="1"/>
  <c r="Q64" i="1"/>
  <c r="S64" i="1" s="1"/>
  <c r="N96" i="1"/>
  <c r="J96" i="1"/>
  <c r="R96" i="1"/>
  <c r="K96" i="1"/>
  <c r="J105" i="1"/>
  <c r="K105" i="1"/>
  <c r="R105" i="1"/>
  <c r="N105" i="1"/>
  <c r="Q58" i="1"/>
  <c r="J106" i="1"/>
  <c r="L106" i="1" s="1"/>
  <c r="M106" i="1" s="1"/>
  <c r="R106" i="1"/>
  <c r="N106" i="1"/>
  <c r="F167" i="1"/>
  <c r="G116" i="1"/>
  <c r="H116" i="1" s="1"/>
  <c r="I116" i="1"/>
  <c r="Q88" i="1"/>
  <c r="S88" i="1" s="1"/>
  <c r="L95" i="1"/>
  <c r="M95" i="1" s="1"/>
  <c r="P116" i="1"/>
  <c r="O167" i="1"/>
  <c r="J119" i="1"/>
  <c r="R119" i="1"/>
  <c r="N119" i="1"/>
  <c r="R130" i="1"/>
  <c r="N130" i="1"/>
  <c r="J130" i="1"/>
  <c r="L130" i="1" s="1"/>
  <c r="M130" i="1" s="1"/>
  <c r="P110" i="1"/>
  <c r="G110" i="1" s="1"/>
  <c r="H110" i="1" s="1"/>
  <c r="O161" i="1"/>
  <c r="Q94" i="1"/>
  <c r="S94" i="1" s="1"/>
  <c r="J100" i="1"/>
  <c r="L100" i="1" s="1"/>
  <c r="M100" i="1" s="1"/>
  <c r="R100" i="1"/>
  <c r="N100" i="1"/>
  <c r="J146" i="1"/>
  <c r="L146" i="1" s="1"/>
  <c r="M146" i="1" s="1"/>
  <c r="R146" i="1"/>
  <c r="N146" i="1"/>
  <c r="Q92" i="1"/>
  <c r="S92" i="1" s="1"/>
  <c r="N175" i="1"/>
  <c r="R175" i="1"/>
  <c r="J175" i="1"/>
  <c r="K175" i="1"/>
  <c r="G217" i="1"/>
  <c r="H217" i="1" s="1"/>
  <c r="I217" i="1"/>
  <c r="F268" i="1"/>
  <c r="Q185" i="1"/>
  <c r="N232" i="1"/>
  <c r="J232" i="1"/>
  <c r="R232" i="1"/>
  <c r="K232" i="1"/>
  <c r="P255" i="1"/>
  <c r="G255" i="1" s="1"/>
  <c r="H255" i="1" s="1"/>
  <c r="O306" i="1"/>
  <c r="L134" i="1"/>
  <c r="M134" i="1" s="1"/>
  <c r="Q55" i="1"/>
  <c r="S55" i="1" s="1"/>
  <c r="J171" i="1"/>
  <c r="L171" i="1" s="1"/>
  <c r="M171" i="1" s="1"/>
  <c r="R171" i="1"/>
  <c r="N171" i="1"/>
  <c r="Q171" i="1" s="1"/>
  <c r="N208" i="1"/>
  <c r="J208" i="1"/>
  <c r="R208" i="1"/>
  <c r="J183" i="1"/>
  <c r="L183" i="1" s="1"/>
  <c r="M183" i="1" s="1"/>
  <c r="N183" i="1"/>
  <c r="R183" i="1"/>
  <c r="Q201" i="1"/>
  <c r="S201" i="1" s="1"/>
  <c r="J234" i="1"/>
  <c r="R234" i="1"/>
  <c r="N234" i="1"/>
  <c r="F327" i="1"/>
  <c r="I276" i="1"/>
  <c r="I309" i="1"/>
  <c r="F360" i="1"/>
  <c r="S200" i="1"/>
  <c r="G270" i="1"/>
  <c r="H270" i="1" s="1"/>
  <c r="F321" i="1"/>
  <c r="I270" i="1"/>
  <c r="L213" i="1"/>
  <c r="M213" i="1" s="1"/>
  <c r="O345" i="1"/>
  <c r="P294" i="1"/>
  <c r="J264" i="1"/>
  <c r="L264" i="1" s="1"/>
  <c r="M264" i="1" s="1"/>
  <c r="N264" i="1"/>
  <c r="K264" i="1"/>
  <c r="R264" i="1"/>
  <c r="S159" i="1"/>
  <c r="L207" i="1"/>
  <c r="M207" i="1" s="1"/>
  <c r="J219" i="1"/>
  <c r="L219" i="1" s="1"/>
  <c r="M219" i="1" s="1"/>
  <c r="N219" i="1"/>
  <c r="R219" i="1"/>
  <c r="K234" i="1"/>
  <c r="L179" i="1"/>
  <c r="M179" i="1" s="1"/>
  <c r="L204" i="1"/>
  <c r="M204" i="1" s="1"/>
  <c r="J313" i="1"/>
  <c r="R313" i="1"/>
  <c r="K313" i="1"/>
  <c r="N313" i="1"/>
  <c r="G383" i="1"/>
  <c r="H383" i="1" s="1"/>
  <c r="I383" i="1"/>
  <c r="F434" i="1"/>
  <c r="N311" i="1"/>
  <c r="J311" i="1"/>
  <c r="L311" i="1" s="1"/>
  <c r="M311" i="1" s="1"/>
  <c r="R311" i="1"/>
  <c r="F560" i="1"/>
  <c r="G509" i="1"/>
  <c r="H509" i="1" s="1"/>
  <c r="I509" i="1"/>
  <c r="K368" i="1"/>
  <c r="I385" i="1"/>
  <c r="F436" i="1"/>
  <c r="L326" i="1"/>
  <c r="M326" i="1" s="1"/>
  <c r="O369" i="1"/>
  <c r="P318" i="1"/>
  <c r="G318" i="1" s="1"/>
  <c r="H318" i="1" s="1"/>
  <c r="K428" i="1"/>
  <c r="Q254" i="1"/>
  <c r="S254" i="1" s="1"/>
  <c r="G412" i="1"/>
  <c r="H412" i="1" s="1"/>
  <c r="K412" i="1" s="1"/>
  <c r="I412" i="1"/>
  <c r="F463" i="1"/>
  <c r="L260" i="1"/>
  <c r="M260" i="1" s="1"/>
  <c r="O436" i="1"/>
  <c r="P385" i="1"/>
  <c r="G385" i="1" s="1"/>
  <c r="H385" i="1" s="1"/>
  <c r="P295" i="1"/>
  <c r="O346" i="1"/>
  <c r="L308" i="1"/>
  <c r="M308" i="1" s="1"/>
  <c r="L377" i="1"/>
  <c r="M377" i="1" s="1"/>
  <c r="J108" i="1"/>
  <c r="K108" i="1"/>
  <c r="R108" i="1"/>
  <c r="N108" i="1"/>
  <c r="S58" i="1"/>
  <c r="R150" i="1"/>
  <c r="J150" i="1"/>
  <c r="K150" i="1"/>
  <c r="N150" i="1"/>
  <c r="P225" i="1"/>
  <c r="G225" i="1" s="1"/>
  <c r="H225" i="1" s="1"/>
  <c r="O276" i="1"/>
  <c r="P131" i="1"/>
  <c r="G131" i="1" s="1"/>
  <c r="H131" i="1" s="1"/>
  <c r="O182" i="1"/>
  <c r="F461" i="1"/>
  <c r="G410" i="1"/>
  <c r="H410" i="1" s="1"/>
  <c r="I410" i="1"/>
  <c r="P279" i="1"/>
  <c r="G279" i="1" s="1"/>
  <c r="H279" i="1" s="1"/>
  <c r="O330" i="1"/>
  <c r="R139" i="1"/>
  <c r="J139" i="1"/>
  <c r="L139" i="1" s="1"/>
  <c r="M139" i="1" s="1"/>
  <c r="N139" i="1"/>
  <c r="J102" i="1"/>
  <c r="K102" i="1"/>
  <c r="R102" i="1"/>
  <c r="N102" i="1"/>
  <c r="N141" i="1"/>
  <c r="J141" i="1"/>
  <c r="R141" i="1"/>
  <c r="K141" i="1"/>
  <c r="J104" i="1"/>
  <c r="L104" i="1" s="1"/>
  <c r="M104" i="1" s="1"/>
  <c r="R104" i="1"/>
  <c r="N104" i="1"/>
  <c r="Q104" i="1" s="1"/>
  <c r="K113" i="1"/>
  <c r="R129" i="1"/>
  <c r="J129" i="1"/>
  <c r="N129" i="1"/>
  <c r="J118" i="1"/>
  <c r="L118" i="1" s="1"/>
  <c r="M118" i="1" s="1"/>
  <c r="R118" i="1"/>
  <c r="S118" i="1" s="1"/>
  <c r="N118" i="1"/>
  <c r="Q118" i="1" s="1"/>
  <c r="N84" i="1"/>
  <c r="J84" i="1"/>
  <c r="L84" i="1" s="1"/>
  <c r="M84" i="1" s="1"/>
  <c r="R84" i="1"/>
  <c r="K84" i="1"/>
  <c r="J98" i="1"/>
  <c r="L98" i="1" s="1"/>
  <c r="M98" i="1" s="1"/>
  <c r="R98" i="1"/>
  <c r="N98" i="1"/>
  <c r="J107" i="1"/>
  <c r="L107" i="1" s="1"/>
  <c r="M107" i="1" s="1"/>
  <c r="R107" i="1"/>
  <c r="N107" i="1"/>
  <c r="N66" i="1"/>
  <c r="J66" i="1"/>
  <c r="R66" i="1"/>
  <c r="K66" i="1"/>
  <c r="K62" i="1"/>
  <c r="N63" i="1"/>
  <c r="J63" i="1"/>
  <c r="L63" i="1" s="1"/>
  <c r="M63" i="1" s="1"/>
  <c r="R63" i="1"/>
  <c r="Q61" i="1"/>
  <c r="S61" i="1" s="1"/>
  <c r="L67" i="1"/>
  <c r="M67" i="1" s="1"/>
  <c r="N122" i="1"/>
  <c r="R122" i="1"/>
  <c r="J122" i="1"/>
  <c r="L122" i="1" s="1"/>
  <c r="M122" i="1" s="1"/>
  <c r="J68" i="1"/>
  <c r="L68" i="1" s="1"/>
  <c r="M68" i="1" s="1"/>
  <c r="N68" i="1"/>
  <c r="R68" i="1"/>
  <c r="L89" i="1"/>
  <c r="M89" i="1" s="1"/>
  <c r="L82" i="1"/>
  <c r="M82" i="1" s="1"/>
  <c r="K129" i="1"/>
  <c r="J145" i="1"/>
  <c r="R145" i="1"/>
  <c r="N145" i="1"/>
  <c r="L71" i="1"/>
  <c r="M71" i="1" s="1"/>
  <c r="K112" i="1"/>
  <c r="I110" i="1"/>
  <c r="F161" i="1"/>
  <c r="K115" i="1"/>
  <c r="K119" i="1"/>
  <c r="N133" i="1"/>
  <c r="K133" i="1"/>
  <c r="R133" i="1"/>
  <c r="J133" i="1"/>
  <c r="K127" i="1"/>
  <c r="J165" i="1"/>
  <c r="N165" i="1"/>
  <c r="R165" i="1"/>
  <c r="K165" i="1"/>
  <c r="S76" i="1"/>
  <c r="L97" i="1"/>
  <c r="M97" i="1" s="1"/>
  <c r="K145" i="1"/>
  <c r="N199" i="1"/>
  <c r="R199" i="1"/>
  <c r="J199" i="1"/>
  <c r="L199" i="1" s="1"/>
  <c r="M199" i="1" s="1"/>
  <c r="K199" i="1"/>
  <c r="S185" i="1"/>
  <c r="J195" i="1"/>
  <c r="L195" i="1" s="1"/>
  <c r="M195" i="1" s="1"/>
  <c r="R195" i="1"/>
  <c r="N195" i="1"/>
  <c r="G240" i="1"/>
  <c r="H240" i="1" s="1"/>
  <c r="I240" i="1"/>
  <c r="F291" i="1"/>
  <c r="P258" i="1"/>
  <c r="G258" i="1" s="1"/>
  <c r="H258" i="1" s="1"/>
  <c r="O309" i="1"/>
  <c r="P221" i="1"/>
  <c r="O272" i="1"/>
  <c r="K193" i="1"/>
  <c r="Q83" i="1"/>
  <c r="S83" i="1" s="1"/>
  <c r="K208" i="1"/>
  <c r="S73" i="1"/>
  <c r="K142" i="1"/>
  <c r="N211" i="1"/>
  <c r="Q211" i="1" s="1"/>
  <c r="J211" i="1"/>
  <c r="L211" i="1" s="1"/>
  <c r="M211" i="1" s="1"/>
  <c r="R211" i="1"/>
  <c r="L128" i="1"/>
  <c r="M128" i="1" s="1"/>
  <c r="L158" i="1"/>
  <c r="M158" i="1" s="1"/>
  <c r="K237" i="1"/>
  <c r="J252" i="1"/>
  <c r="N252" i="1"/>
  <c r="R252" i="1"/>
  <c r="K252" i="1"/>
  <c r="N310" i="1"/>
  <c r="J310" i="1"/>
  <c r="K310" i="1"/>
  <c r="R310" i="1"/>
  <c r="K235" i="1"/>
  <c r="O375" i="1"/>
  <c r="P324" i="1"/>
  <c r="G324" i="1" s="1"/>
  <c r="H324" i="1" s="1"/>
  <c r="H280" i="1"/>
  <c r="K280" i="1" s="1"/>
  <c r="I280" i="1"/>
  <c r="F331" i="1"/>
  <c r="G280" i="1"/>
  <c r="O372" i="1"/>
  <c r="P321" i="1"/>
  <c r="Q209" i="1"/>
  <c r="S209" i="1" s="1"/>
  <c r="S177" i="1"/>
  <c r="Q216" i="1"/>
  <c r="S216" i="1" s="1"/>
  <c r="Q173" i="1"/>
  <c r="S173" i="1" s="1"/>
  <c r="P304" i="1"/>
  <c r="G304" i="1" s="1"/>
  <c r="H304" i="1" s="1"/>
  <c r="O355" i="1"/>
  <c r="I399" i="1"/>
  <c r="F450" i="1"/>
  <c r="N250" i="1"/>
  <c r="J250" i="1"/>
  <c r="L250" i="1" s="1"/>
  <c r="M250" i="1" s="1"/>
  <c r="R250" i="1"/>
  <c r="N332" i="1"/>
  <c r="R332" i="1"/>
  <c r="J332" i="1"/>
  <c r="L332" i="1" s="1"/>
  <c r="M332" i="1" s="1"/>
  <c r="K359" i="1"/>
  <c r="J337" i="1"/>
  <c r="N337" i="1"/>
  <c r="K337" i="1"/>
  <c r="R337" i="1"/>
  <c r="L215" i="1"/>
  <c r="M215" i="1" s="1"/>
  <c r="N407" i="1"/>
  <c r="J407" i="1"/>
  <c r="L407" i="1" s="1"/>
  <c r="M407" i="1" s="1"/>
  <c r="R407" i="1"/>
  <c r="L236" i="1"/>
  <c r="M236" i="1" s="1"/>
  <c r="P353" i="1"/>
  <c r="G353" i="1" s="1"/>
  <c r="H353" i="1" s="1"/>
  <c r="O404" i="1"/>
  <c r="O394" i="1"/>
  <c r="P343" i="1"/>
  <c r="G343" i="1" s="1"/>
  <c r="H343" i="1" s="1"/>
  <c r="J267" i="1"/>
  <c r="N267" i="1"/>
  <c r="K267" i="1"/>
  <c r="R267" i="1"/>
  <c r="F522" i="1"/>
  <c r="I471" i="1"/>
  <c r="F557" i="1"/>
  <c r="I506" i="1"/>
  <c r="I440" i="1"/>
  <c r="F491" i="1"/>
  <c r="K419" i="1"/>
  <c r="C13" i="1"/>
  <c r="L337" i="1" l="1"/>
  <c r="M337" i="1" s="1"/>
  <c r="L232" i="1"/>
  <c r="M232" i="1" s="1"/>
  <c r="Q89" i="1"/>
  <c r="S89" i="1" s="1"/>
  <c r="Q287" i="1"/>
  <c r="L181" i="1"/>
  <c r="M181" i="1" s="1"/>
  <c r="L87" i="1"/>
  <c r="M87" i="1" s="1"/>
  <c r="L147" i="1"/>
  <c r="M147" i="1" s="1"/>
  <c r="L361" i="1"/>
  <c r="M361" i="1" s="1"/>
  <c r="L129" i="1"/>
  <c r="M129" i="1" s="1"/>
  <c r="L119" i="1"/>
  <c r="M119" i="1" s="1"/>
  <c r="L113" i="1"/>
  <c r="M113" i="1" s="1"/>
  <c r="L126" i="1"/>
  <c r="M126" i="1" s="1"/>
  <c r="L65" i="1"/>
  <c r="M65" i="1" s="1"/>
  <c r="L292" i="1"/>
  <c r="M292" i="1" s="1"/>
  <c r="Q582" i="1"/>
  <c r="S582" i="1" s="1"/>
  <c r="Q252" i="1"/>
  <c r="S211" i="1"/>
  <c r="Q68" i="1"/>
  <c r="Q98" i="1"/>
  <c r="Q100" i="1"/>
  <c r="Q163" i="1"/>
  <c r="S163" i="1" s="1"/>
  <c r="L160" i="1"/>
  <c r="M160" i="1" s="1"/>
  <c r="Q57" i="1"/>
  <c r="L178" i="1"/>
  <c r="M178" i="1" s="1"/>
  <c r="Q155" i="1"/>
  <c r="S155" i="1" s="1"/>
  <c r="L137" i="1"/>
  <c r="M137" i="1" s="1"/>
  <c r="Q86" i="1"/>
  <c r="S86" i="1" s="1"/>
  <c r="Q590" i="1"/>
  <c r="S590" i="1" s="1"/>
  <c r="Q605" i="1"/>
  <c r="S605" i="1" s="1"/>
  <c r="Q608" i="1"/>
  <c r="S608" i="1" s="1"/>
  <c r="Q275" i="1"/>
  <c r="S275" i="1" s="1"/>
  <c r="S68" i="1"/>
  <c r="L252" i="1"/>
  <c r="M252" i="1" s="1"/>
  <c r="Q139" i="1"/>
  <c r="L193" i="1"/>
  <c r="M193" i="1" s="1"/>
  <c r="S168" i="1"/>
  <c r="L78" i="1"/>
  <c r="M78" i="1" s="1"/>
  <c r="L99" i="1"/>
  <c r="M99" i="1" s="1"/>
  <c r="Q222" i="1"/>
  <c r="S222" i="1" s="1"/>
  <c r="L388" i="1"/>
  <c r="M388" i="1" s="1"/>
  <c r="L246" i="1"/>
  <c r="M246" i="1" s="1"/>
  <c r="Q597" i="1"/>
  <c r="S597" i="1" s="1"/>
  <c r="M156" i="1"/>
  <c r="Q156" i="1"/>
  <c r="S156" i="1" s="1"/>
  <c r="Q82" i="1"/>
  <c r="S82" i="1" s="1"/>
  <c r="S273" i="1"/>
  <c r="L368" i="1"/>
  <c r="M368" i="1" s="1"/>
  <c r="Q154" i="1"/>
  <c r="Q195" i="1"/>
  <c r="L105" i="1"/>
  <c r="M105" i="1" s="1"/>
  <c r="Q273" i="1"/>
  <c r="Q70" i="1"/>
  <c r="S70" i="1" s="1"/>
  <c r="L154" i="1"/>
  <c r="M154" i="1" s="1"/>
  <c r="Q591" i="1"/>
  <c r="S591" i="1" s="1"/>
  <c r="Q206" i="1"/>
  <c r="S206" i="1" s="1"/>
  <c r="Q152" i="1"/>
  <c r="S152" i="1" s="1"/>
  <c r="Q611" i="1"/>
  <c r="S611" i="1" s="1"/>
  <c r="Q610" i="1"/>
  <c r="S610" i="1" s="1"/>
  <c r="L613" i="1"/>
  <c r="M613" i="1" s="1"/>
  <c r="Q614" i="1"/>
  <c r="S614" i="1" s="1"/>
  <c r="Q606" i="1"/>
  <c r="S606" i="1" s="1"/>
  <c r="Q602" i="1"/>
  <c r="S602" i="1" s="1"/>
  <c r="Q604" i="1"/>
  <c r="S604" i="1" s="1"/>
  <c r="L601" i="1"/>
  <c r="M601" i="1" s="1"/>
  <c r="Q598" i="1"/>
  <c r="S598" i="1" s="1"/>
  <c r="Q596" i="1"/>
  <c r="S596" i="1" s="1"/>
  <c r="Q594" i="1"/>
  <c r="S594" i="1" s="1"/>
  <c r="Q577" i="1"/>
  <c r="S577" i="1" s="1"/>
  <c r="Q580" i="1"/>
  <c r="S580" i="1" s="1"/>
  <c r="Q585" i="1"/>
  <c r="S585" i="1" s="1"/>
  <c r="Q586" i="1"/>
  <c r="S586" i="1" s="1"/>
  <c r="Q593" i="1"/>
  <c r="S593" i="1" s="1"/>
  <c r="Q579" i="1"/>
  <c r="S579" i="1" s="1"/>
  <c r="R176" i="1"/>
  <c r="N176" i="1"/>
  <c r="J176" i="1"/>
  <c r="K176" i="1"/>
  <c r="N439" i="1"/>
  <c r="R439" i="1"/>
  <c r="J439" i="1"/>
  <c r="K439" i="1"/>
  <c r="J243" i="1"/>
  <c r="N243" i="1"/>
  <c r="R243" i="1"/>
  <c r="K243" i="1"/>
  <c r="R188" i="1"/>
  <c r="N188" i="1"/>
  <c r="J188" i="1"/>
  <c r="K188" i="1"/>
  <c r="N223" i="1"/>
  <c r="R223" i="1"/>
  <c r="J223" i="1"/>
  <c r="K223" i="1"/>
  <c r="J343" i="1"/>
  <c r="N343" i="1"/>
  <c r="R343" i="1"/>
  <c r="K343" i="1"/>
  <c r="R191" i="1"/>
  <c r="J191" i="1"/>
  <c r="N191" i="1"/>
  <c r="K191" i="1"/>
  <c r="J279" i="1"/>
  <c r="L279" i="1" s="1"/>
  <c r="M279" i="1" s="1"/>
  <c r="R279" i="1"/>
  <c r="N279" i="1"/>
  <c r="K279" i="1"/>
  <c r="N116" i="1"/>
  <c r="R116" i="1"/>
  <c r="J116" i="1"/>
  <c r="K116" i="1"/>
  <c r="N410" i="1"/>
  <c r="J410" i="1"/>
  <c r="R410" i="1"/>
  <c r="K410" i="1"/>
  <c r="N285" i="1"/>
  <c r="J285" i="1"/>
  <c r="L285" i="1" s="1"/>
  <c r="M285" i="1" s="1"/>
  <c r="R285" i="1"/>
  <c r="K285" i="1"/>
  <c r="N244" i="1"/>
  <c r="J244" i="1"/>
  <c r="R244" i="1"/>
  <c r="K244" i="1"/>
  <c r="J110" i="1"/>
  <c r="R110" i="1"/>
  <c r="N110" i="1"/>
  <c r="K110" i="1"/>
  <c r="J240" i="1"/>
  <c r="L240" i="1" s="1"/>
  <c r="M240" i="1" s="1"/>
  <c r="N240" i="1"/>
  <c r="R240" i="1"/>
  <c r="K240" i="1"/>
  <c r="N385" i="1"/>
  <c r="R385" i="1"/>
  <c r="J385" i="1"/>
  <c r="K385" i="1"/>
  <c r="N509" i="1"/>
  <c r="R509" i="1"/>
  <c r="J509" i="1"/>
  <c r="K509" i="1"/>
  <c r="J270" i="1"/>
  <c r="L270" i="1" s="1"/>
  <c r="M270" i="1" s="1"/>
  <c r="R270" i="1"/>
  <c r="N270" i="1"/>
  <c r="K270" i="1"/>
  <c r="R301" i="1"/>
  <c r="N301" i="1"/>
  <c r="J301" i="1"/>
  <c r="K301" i="1"/>
  <c r="R304" i="1"/>
  <c r="N304" i="1"/>
  <c r="J304" i="1"/>
  <c r="K304" i="1"/>
  <c r="N383" i="1"/>
  <c r="J383" i="1"/>
  <c r="L383" i="1" s="1"/>
  <c r="M383" i="1" s="1"/>
  <c r="R383" i="1"/>
  <c r="K383" i="1"/>
  <c r="N217" i="1"/>
  <c r="J217" i="1"/>
  <c r="R217" i="1"/>
  <c r="K217" i="1"/>
  <c r="P276" i="1"/>
  <c r="G276" i="1" s="1"/>
  <c r="H276" i="1" s="1"/>
  <c r="O327" i="1"/>
  <c r="G245" i="1"/>
  <c r="H245" i="1"/>
  <c r="I245" i="1"/>
  <c r="F296" i="1"/>
  <c r="G249" i="1"/>
  <c r="H249" i="1" s="1"/>
  <c r="I249" i="1"/>
  <c r="F300" i="1"/>
  <c r="P277" i="1"/>
  <c r="G277" i="1" s="1"/>
  <c r="H277" i="1" s="1"/>
  <c r="O328" i="1"/>
  <c r="I516" i="1"/>
  <c r="F567" i="1"/>
  <c r="N479" i="1"/>
  <c r="J479" i="1"/>
  <c r="R479" i="1"/>
  <c r="I349" i="1"/>
  <c r="F400" i="1"/>
  <c r="N362" i="1"/>
  <c r="J362" i="1"/>
  <c r="R362" i="1"/>
  <c r="O384" i="1"/>
  <c r="P333" i="1"/>
  <c r="G333" i="1" s="1"/>
  <c r="H333" i="1" s="1"/>
  <c r="J297" i="1"/>
  <c r="R297" i="1"/>
  <c r="N297" i="1"/>
  <c r="K297" i="1"/>
  <c r="I242" i="1"/>
  <c r="G242" i="1"/>
  <c r="H242" i="1" s="1"/>
  <c r="F293" i="1"/>
  <c r="N470" i="1"/>
  <c r="J470" i="1"/>
  <c r="R470" i="1"/>
  <c r="M317" i="1"/>
  <c r="Q317" i="1"/>
  <c r="S317" i="1" s="1"/>
  <c r="L189" i="1"/>
  <c r="M189" i="1" s="1"/>
  <c r="N205" i="1"/>
  <c r="R205" i="1"/>
  <c r="J205" i="1"/>
  <c r="L235" i="1"/>
  <c r="M235" i="1" s="1"/>
  <c r="I373" i="1"/>
  <c r="F424" i="1"/>
  <c r="I239" i="1"/>
  <c r="G239" i="1"/>
  <c r="H239" i="1" s="1"/>
  <c r="F290" i="1"/>
  <c r="O360" i="1"/>
  <c r="P309" i="1"/>
  <c r="G309" i="1" s="1"/>
  <c r="H309" i="1" s="1"/>
  <c r="F212" i="1"/>
  <c r="I161" i="1"/>
  <c r="Q84" i="1"/>
  <c r="L208" i="1"/>
  <c r="M208" i="1" s="1"/>
  <c r="O387" i="1"/>
  <c r="P336" i="1"/>
  <c r="G336" i="1" s="1"/>
  <c r="H336" i="1" s="1"/>
  <c r="I510" i="1"/>
  <c r="F561" i="1"/>
  <c r="J198" i="1"/>
  <c r="N198" i="1"/>
  <c r="R198" i="1"/>
  <c r="N226" i="1"/>
  <c r="R226" i="1"/>
  <c r="J226" i="1"/>
  <c r="K226" i="1"/>
  <c r="F272" i="1"/>
  <c r="I221" i="1"/>
  <c r="G221" i="1"/>
  <c r="H221" i="1" s="1"/>
  <c r="F299" i="1"/>
  <c r="G248" i="1"/>
  <c r="H248" i="1" s="1"/>
  <c r="K248" i="1" s="1"/>
  <c r="I248" i="1"/>
  <c r="F278" i="1"/>
  <c r="I227" i="1"/>
  <c r="G227" i="1"/>
  <c r="H227" i="1" s="1"/>
  <c r="L419" i="1"/>
  <c r="M419" i="1" s="1"/>
  <c r="P352" i="1"/>
  <c r="O403" i="1"/>
  <c r="Q204" i="1"/>
  <c r="S204" i="1" s="1"/>
  <c r="O399" i="1"/>
  <c r="P348" i="1"/>
  <c r="G348" i="1" s="1"/>
  <c r="H348" i="1" s="1"/>
  <c r="P418" i="1"/>
  <c r="O469" i="1"/>
  <c r="G295" i="1"/>
  <c r="H295" i="1" s="1"/>
  <c r="I295" i="1"/>
  <c r="F346" i="1"/>
  <c r="N214" i="1"/>
  <c r="J214" i="1"/>
  <c r="R214" i="1"/>
  <c r="Q181" i="1"/>
  <c r="Q74" i="1"/>
  <c r="S74" i="1" s="1"/>
  <c r="Q87" i="1"/>
  <c r="S87" i="1" s="1"/>
  <c r="P355" i="1"/>
  <c r="O406" i="1"/>
  <c r="J318" i="1"/>
  <c r="R318" i="1"/>
  <c r="N318" i="1"/>
  <c r="K318" i="1"/>
  <c r="Q75" i="1"/>
  <c r="Q193" i="1"/>
  <c r="P404" i="1"/>
  <c r="G404" i="1" s="1"/>
  <c r="H404" i="1" s="1"/>
  <c r="O455" i="1"/>
  <c r="J280" i="1"/>
  <c r="L280" i="1" s="1"/>
  <c r="M280" i="1" s="1"/>
  <c r="R280" i="1"/>
  <c r="N280" i="1"/>
  <c r="L310" i="1"/>
  <c r="M310" i="1" s="1"/>
  <c r="S195" i="1"/>
  <c r="Q199" i="1"/>
  <c r="L145" i="1"/>
  <c r="M145" i="1" s="1"/>
  <c r="L66" i="1"/>
  <c r="M66" i="1" s="1"/>
  <c r="S98" i="1"/>
  <c r="S139" i="1"/>
  <c r="R412" i="1"/>
  <c r="N412" i="1"/>
  <c r="Q412" i="1" s="1"/>
  <c r="J412" i="1"/>
  <c r="L412" i="1" s="1"/>
  <c r="M412" i="1" s="1"/>
  <c r="O420" i="1"/>
  <c r="P369" i="1"/>
  <c r="G369" i="1" s="1"/>
  <c r="H369" i="1" s="1"/>
  <c r="O396" i="1"/>
  <c r="P345" i="1"/>
  <c r="Q183" i="1"/>
  <c r="Q208" i="1"/>
  <c r="Q232" i="1"/>
  <c r="S232" i="1" s="1"/>
  <c r="S100" i="1"/>
  <c r="Q130" i="1"/>
  <c r="S130" i="1" s="1"/>
  <c r="Q113" i="1"/>
  <c r="S113" i="1" s="1"/>
  <c r="Q283" i="1"/>
  <c r="S283" i="1" s="1"/>
  <c r="L262" i="1"/>
  <c r="M262" i="1" s="1"/>
  <c r="P271" i="1"/>
  <c r="G271" i="1" s="1"/>
  <c r="H271" i="1" s="1"/>
  <c r="O322" i="1"/>
  <c r="Q120" i="1"/>
  <c r="S120" i="1" s="1"/>
  <c r="Q95" i="1"/>
  <c r="S95" i="1" s="1"/>
  <c r="Q169" i="1"/>
  <c r="S169" i="1" s="1"/>
  <c r="S56" i="1"/>
  <c r="M79" i="1"/>
  <c r="Q79" i="1"/>
  <c r="S79" i="1" s="1"/>
  <c r="Q78" i="1"/>
  <c r="S78" i="1" s="1"/>
  <c r="L93" i="1"/>
  <c r="M93" i="1" s="1"/>
  <c r="L111" i="1"/>
  <c r="M111" i="1" s="1"/>
  <c r="Q85" i="1"/>
  <c r="S85" i="1" s="1"/>
  <c r="Q260" i="1"/>
  <c r="S260" i="1" s="1"/>
  <c r="G530" i="1"/>
  <c r="H530" i="1" s="1"/>
  <c r="I530" i="1"/>
  <c r="I435" i="1"/>
  <c r="F486" i="1"/>
  <c r="K362" i="1"/>
  <c r="O393" i="1"/>
  <c r="P342" i="1"/>
  <c r="Q186" i="1"/>
  <c r="S186" i="1" s="1"/>
  <c r="Q190" i="1"/>
  <c r="S190" i="1" s="1"/>
  <c r="Q97" i="1"/>
  <c r="S97" i="1" s="1"/>
  <c r="M91" i="1"/>
  <c r="Q91" i="1"/>
  <c r="S91" i="1" s="1"/>
  <c r="O363" i="1"/>
  <c r="P312" i="1"/>
  <c r="G312" i="1" s="1"/>
  <c r="H312" i="1" s="1"/>
  <c r="Q178" i="1"/>
  <c r="S178" i="1" s="1"/>
  <c r="F572" i="1"/>
  <c r="G521" i="1"/>
  <c r="H521" i="1" s="1"/>
  <c r="I521" i="1"/>
  <c r="Q388" i="1"/>
  <c r="S388" i="1" s="1"/>
  <c r="L237" i="1"/>
  <c r="M237" i="1" s="1"/>
  <c r="I256" i="1"/>
  <c r="G256" i="1"/>
  <c r="H256" i="1" s="1"/>
  <c r="F307" i="1"/>
  <c r="Q196" i="1"/>
  <c r="S196" i="1" s="1"/>
  <c r="P238" i="1"/>
  <c r="G238" i="1" s="1"/>
  <c r="H238" i="1" s="1"/>
  <c r="O289" i="1"/>
  <c r="L62" i="1"/>
  <c r="M62" i="1" s="1"/>
  <c r="L90" i="1"/>
  <c r="M90" i="1" s="1"/>
  <c r="L359" i="1"/>
  <c r="M359" i="1" s="1"/>
  <c r="Q235" i="1"/>
  <c r="S235" i="1" s="1"/>
  <c r="Q281" i="1"/>
  <c r="S281" i="1" s="1"/>
  <c r="P515" i="1"/>
  <c r="O566" i="1"/>
  <c r="P566" i="1" s="1"/>
  <c r="Q257" i="1"/>
  <c r="S257" i="1" s="1"/>
  <c r="L172" i="1"/>
  <c r="M172" i="1" s="1"/>
  <c r="L81" i="1"/>
  <c r="M81" i="1" s="1"/>
  <c r="L184" i="1"/>
  <c r="M184" i="1" s="1"/>
  <c r="O445" i="1"/>
  <c r="P394" i="1"/>
  <c r="J258" i="1"/>
  <c r="L258" i="1" s="1"/>
  <c r="M258" i="1" s="1"/>
  <c r="N258" i="1"/>
  <c r="Q258" i="1" s="1"/>
  <c r="R258" i="1"/>
  <c r="K258" i="1"/>
  <c r="G461" i="1"/>
  <c r="H461" i="1" s="1"/>
  <c r="I461" i="1"/>
  <c r="F512" i="1"/>
  <c r="G463" i="1"/>
  <c r="H463" i="1" s="1"/>
  <c r="K463" i="1" s="1"/>
  <c r="I463" i="1"/>
  <c r="F514" i="1"/>
  <c r="P167" i="1"/>
  <c r="G167" i="1" s="1"/>
  <c r="H167" i="1" s="1"/>
  <c r="O218" i="1"/>
  <c r="Q179" i="1"/>
  <c r="S179" i="1" s="1"/>
  <c r="Q310" i="1"/>
  <c r="S310" i="1" s="1"/>
  <c r="I291" i="1"/>
  <c r="G291" i="1"/>
  <c r="H291" i="1"/>
  <c r="F342" i="1"/>
  <c r="K291" i="1"/>
  <c r="Q66" i="1"/>
  <c r="O381" i="1"/>
  <c r="P330" i="1"/>
  <c r="G560" i="1"/>
  <c r="I560" i="1"/>
  <c r="H560" i="1"/>
  <c r="G434" i="1"/>
  <c r="I434" i="1"/>
  <c r="F485" i="1"/>
  <c r="H434" i="1"/>
  <c r="O357" i="1"/>
  <c r="P306" i="1"/>
  <c r="G306" i="1" s="1"/>
  <c r="H306" i="1" s="1"/>
  <c r="Q105" i="1"/>
  <c r="S105" i="1" s="1"/>
  <c r="L96" i="1"/>
  <c r="M96" i="1" s="1"/>
  <c r="R194" i="1"/>
  <c r="J194" i="1"/>
  <c r="N194" i="1"/>
  <c r="I294" i="1"/>
  <c r="F345" i="1"/>
  <c r="G294" i="1"/>
  <c r="H294" i="1" s="1"/>
  <c r="L127" i="1"/>
  <c r="M127" i="1" s="1"/>
  <c r="R456" i="1"/>
  <c r="J456" i="1"/>
  <c r="L456" i="1" s="1"/>
  <c r="M456" i="1" s="1"/>
  <c r="N456" i="1"/>
  <c r="L428" i="1"/>
  <c r="M428" i="1" s="1"/>
  <c r="P478" i="1"/>
  <c r="O529" i="1"/>
  <c r="P529" i="1" s="1"/>
  <c r="Q215" i="1"/>
  <c r="S215" i="1" s="1"/>
  <c r="L231" i="1"/>
  <c r="M231" i="1" s="1"/>
  <c r="Q262" i="1"/>
  <c r="S262" i="1" s="1"/>
  <c r="K198" i="1"/>
  <c r="N220" i="1"/>
  <c r="K220" i="1"/>
  <c r="R220" i="1"/>
  <c r="J220" i="1"/>
  <c r="R170" i="1"/>
  <c r="N170" i="1"/>
  <c r="J170" i="1"/>
  <c r="Q67" i="1"/>
  <c r="S67" i="1" s="1"/>
  <c r="Q93" i="1"/>
  <c r="S93" i="1" s="1"/>
  <c r="L112" i="1"/>
  <c r="M112" i="1" s="1"/>
  <c r="Q99" i="1"/>
  <c r="Q368" i="1"/>
  <c r="S368" i="1" s="1"/>
  <c r="G352" i="1"/>
  <c r="H352" i="1" s="1"/>
  <c r="I352" i="1"/>
  <c r="F403" i="1"/>
  <c r="I340" i="1"/>
  <c r="F391" i="1"/>
  <c r="O349" i="1"/>
  <c r="P298" i="1"/>
  <c r="G298" i="1" s="1"/>
  <c r="H298" i="1" s="1"/>
  <c r="L140" i="1"/>
  <c r="M140" i="1" s="1"/>
  <c r="J261" i="1"/>
  <c r="L261" i="1" s="1"/>
  <c r="M261" i="1" s="1"/>
  <c r="N261" i="1"/>
  <c r="K261" i="1"/>
  <c r="R261" i="1"/>
  <c r="P517" i="1"/>
  <c r="G517" i="1" s="1"/>
  <c r="H517" i="1" s="1"/>
  <c r="O568" i="1"/>
  <c r="P568" i="1" s="1"/>
  <c r="G568" i="1" s="1"/>
  <c r="H568" i="1" s="1"/>
  <c r="I441" i="1"/>
  <c r="F492" i="1"/>
  <c r="I379" i="1"/>
  <c r="F430" i="1"/>
  <c r="Q153" i="1"/>
  <c r="S153" i="1" s="1"/>
  <c r="K205" i="1"/>
  <c r="G265" i="1"/>
  <c r="H265" i="1" s="1"/>
  <c r="I265" i="1"/>
  <c r="F316" i="1"/>
  <c r="N187" i="1"/>
  <c r="R187" i="1"/>
  <c r="J187" i="1"/>
  <c r="K187" i="1"/>
  <c r="Q90" i="1"/>
  <c r="S90" i="1" s="1"/>
  <c r="P392" i="1"/>
  <c r="O443" i="1"/>
  <c r="Q132" i="1"/>
  <c r="S132" i="1" s="1"/>
  <c r="J338" i="1"/>
  <c r="L338" i="1" s="1"/>
  <c r="M338" i="1" s="1"/>
  <c r="R338" i="1"/>
  <c r="N338" i="1"/>
  <c r="K338" i="1"/>
  <c r="Q172" i="1"/>
  <c r="S172" i="1" s="1"/>
  <c r="Q81" i="1"/>
  <c r="S81" i="1" s="1"/>
  <c r="L192" i="1"/>
  <c r="M192" i="1" s="1"/>
  <c r="L228" i="1"/>
  <c r="M228" i="1" s="1"/>
  <c r="L117" i="1"/>
  <c r="M117" i="1" s="1"/>
  <c r="Q145" i="1"/>
  <c r="I321" i="1"/>
  <c r="G321" i="1"/>
  <c r="H321" i="1" s="1"/>
  <c r="F372" i="1"/>
  <c r="S208" i="1"/>
  <c r="Q407" i="1"/>
  <c r="S66" i="1"/>
  <c r="S104" i="1"/>
  <c r="P346" i="1"/>
  <c r="O397" i="1"/>
  <c r="Q311" i="1"/>
  <c r="S183" i="1"/>
  <c r="F218" i="1"/>
  <c r="I167" i="1"/>
  <c r="P472" i="1"/>
  <c r="O523" i="1"/>
  <c r="F542" i="1"/>
  <c r="I491" i="1"/>
  <c r="O423" i="1"/>
  <c r="P372" i="1"/>
  <c r="L267" i="1"/>
  <c r="M267" i="1" s="1"/>
  <c r="O426" i="1"/>
  <c r="P375" i="1"/>
  <c r="G375" i="1" s="1"/>
  <c r="H375" i="1" s="1"/>
  <c r="P272" i="1"/>
  <c r="O323" i="1"/>
  <c r="Q63" i="1"/>
  <c r="S63" i="1" s="1"/>
  <c r="Q107" i="1"/>
  <c r="P182" i="1"/>
  <c r="G182" i="1" s="1"/>
  <c r="H182" i="1" s="1"/>
  <c r="O233" i="1"/>
  <c r="L150" i="1"/>
  <c r="M150" i="1" s="1"/>
  <c r="L108" i="1"/>
  <c r="M108" i="1" s="1"/>
  <c r="P436" i="1"/>
  <c r="O487" i="1"/>
  <c r="I360" i="1"/>
  <c r="F411" i="1"/>
  <c r="L234" i="1"/>
  <c r="M234" i="1" s="1"/>
  <c r="S171" i="1"/>
  <c r="J255" i="1"/>
  <c r="N255" i="1"/>
  <c r="R255" i="1"/>
  <c r="K255" i="1"/>
  <c r="Q146" i="1"/>
  <c r="Q119" i="1"/>
  <c r="Q106" i="1"/>
  <c r="L142" i="1"/>
  <c r="M142" i="1" s="1"/>
  <c r="Q59" i="1"/>
  <c r="S364" i="1"/>
  <c r="Q241" i="1"/>
  <c r="S241" i="1" s="1"/>
  <c r="J315" i="1"/>
  <c r="L315" i="1" s="1"/>
  <c r="M315" i="1" s="1"/>
  <c r="R315" i="1"/>
  <c r="N315" i="1"/>
  <c r="K315" i="1"/>
  <c r="Q213" i="1"/>
  <c r="S213" i="1" s="1"/>
  <c r="O351" i="1"/>
  <c r="P300" i="1"/>
  <c r="I233" i="1"/>
  <c r="F284" i="1"/>
  <c r="R197" i="1"/>
  <c r="N197" i="1"/>
  <c r="J197" i="1"/>
  <c r="L197" i="1" s="1"/>
  <c r="M197" i="1" s="1"/>
  <c r="S124" i="1"/>
  <c r="S57" i="1"/>
  <c r="L114" i="1"/>
  <c r="M114" i="1" s="1"/>
  <c r="L60" i="1"/>
  <c r="M60" i="1" s="1"/>
  <c r="S99" i="1"/>
  <c r="Q377" i="1"/>
  <c r="S377" i="1" s="1"/>
  <c r="L405" i="1"/>
  <c r="M405" i="1" s="1"/>
  <c r="G490" i="1"/>
  <c r="H490" i="1" s="1"/>
  <c r="I490" i="1"/>
  <c r="F541" i="1"/>
  <c r="Q138" i="1"/>
  <c r="S138" i="1" s="1"/>
  <c r="N247" i="1"/>
  <c r="J247" i="1"/>
  <c r="L247" i="1" s="1"/>
  <c r="M247" i="1" s="1"/>
  <c r="R247" i="1"/>
  <c r="K247" i="1"/>
  <c r="L157" i="1"/>
  <c r="M157" i="1" s="1"/>
  <c r="Q134" i="1"/>
  <c r="S134" i="1" s="1"/>
  <c r="Q126" i="1"/>
  <c r="K470" i="1"/>
  <c r="P460" i="1"/>
  <c r="O511" i="1"/>
  <c r="J466" i="1"/>
  <c r="N466" i="1"/>
  <c r="R466" i="1"/>
  <c r="K466" i="1"/>
  <c r="Q458" i="1"/>
  <c r="S458" i="1" s="1"/>
  <c r="I417" i="1"/>
  <c r="F468" i="1"/>
  <c r="F528" i="1"/>
  <c r="I477" i="1"/>
  <c r="O380" i="1"/>
  <c r="P329" i="1"/>
  <c r="L259" i="1"/>
  <c r="M259" i="1" s="1"/>
  <c r="Q189" i="1"/>
  <c r="S189" i="1" s="1"/>
  <c r="L80" i="1"/>
  <c r="M80" i="1" s="1"/>
  <c r="L174" i="1"/>
  <c r="M174" i="1" s="1"/>
  <c r="P401" i="1"/>
  <c r="O452" i="1"/>
  <c r="I274" i="1"/>
  <c r="F325" i="1"/>
  <c r="G274" i="1"/>
  <c r="H274" i="1" s="1"/>
  <c r="L166" i="1"/>
  <c r="M166" i="1" s="1"/>
  <c r="Q266" i="1"/>
  <c r="S266" i="1" s="1"/>
  <c r="L302" i="1"/>
  <c r="M302" i="1" s="1"/>
  <c r="P389" i="1"/>
  <c r="G389" i="1" s="1"/>
  <c r="H389" i="1" s="1"/>
  <c r="O440" i="1"/>
  <c r="N288" i="1"/>
  <c r="R288" i="1"/>
  <c r="J288" i="1"/>
  <c r="K288" i="1"/>
  <c r="L229" i="1"/>
  <c r="M229" i="1" s="1"/>
  <c r="L253" i="1"/>
  <c r="M253" i="1" s="1"/>
  <c r="L136" i="1"/>
  <c r="M136" i="1" s="1"/>
  <c r="Q250" i="1"/>
  <c r="S199" i="1"/>
  <c r="S145" i="1"/>
  <c r="J225" i="1"/>
  <c r="N225" i="1"/>
  <c r="R225" i="1"/>
  <c r="K225" i="1"/>
  <c r="I327" i="1"/>
  <c r="F378" i="1"/>
  <c r="M230" i="1"/>
  <c r="Q230" i="1"/>
  <c r="S230" i="1" s="1"/>
  <c r="I557" i="1"/>
  <c r="N353" i="1"/>
  <c r="R353" i="1"/>
  <c r="J353" i="1"/>
  <c r="K353" i="1"/>
  <c r="I450" i="1"/>
  <c r="F501" i="1"/>
  <c r="R324" i="1"/>
  <c r="J324" i="1"/>
  <c r="K324" i="1"/>
  <c r="N324" i="1"/>
  <c r="L165" i="1"/>
  <c r="M165" i="1" s="1"/>
  <c r="I522" i="1"/>
  <c r="F573" i="1"/>
  <c r="Q332" i="1"/>
  <c r="S332" i="1" s="1"/>
  <c r="Q308" i="1"/>
  <c r="S308" i="1" s="1"/>
  <c r="Q326" i="1"/>
  <c r="S326" i="1" s="1"/>
  <c r="S407" i="1"/>
  <c r="Q337" i="1"/>
  <c r="S337" i="1" s="1"/>
  <c r="S250" i="1"/>
  <c r="G331" i="1"/>
  <c r="H331" i="1"/>
  <c r="K331" i="1"/>
  <c r="F382" i="1"/>
  <c r="I331" i="1"/>
  <c r="S252" i="1"/>
  <c r="L133" i="1"/>
  <c r="M133" i="1" s="1"/>
  <c r="Q122" i="1"/>
  <c r="S122" i="1" s="1"/>
  <c r="S107" i="1"/>
  <c r="S84" i="1"/>
  <c r="Q71" i="1"/>
  <c r="S71" i="1" s="1"/>
  <c r="L141" i="1"/>
  <c r="M141" i="1" s="1"/>
  <c r="L102" i="1"/>
  <c r="M102" i="1" s="1"/>
  <c r="J131" i="1"/>
  <c r="N131" i="1"/>
  <c r="R131" i="1"/>
  <c r="K131" i="1"/>
  <c r="G436" i="1"/>
  <c r="H436" i="1" s="1"/>
  <c r="K436" i="1" s="1"/>
  <c r="F487" i="1"/>
  <c r="I436" i="1"/>
  <c r="S311" i="1"/>
  <c r="L313" i="1"/>
  <c r="M313" i="1" s="1"/>
  <c r="Q219" i="1"/>
  <c r="S219" i="1" s="1"/>
  <c r="Q264" i="1"/>
  <c r="S264" i="1" s="1"/>
  <c r="G268" i="1"/>
  <c r="H268" i="1" s="1"/>
  <c r="I268" i="1"/>
  <c r="F319" i="1"/>
  <c r="L175" i="1"/>
  <c r="M175" i="1" s="1"/>
  <c r="S146" i="1"/>
  <c r="O212" i="1"/>
  <c r="P161" i="1"/>
  <c r="G161" i="1" s="1"/>
  <c r="H161" i="1" s="1"/>
  <c r="S119" i="1"/>
  <c r="S106" i="1"/>
  <c r="S75" i="1"/>
  <c r="K194" i="1"/>
  <c r="L101" i="1"/>
  <c r="M101" i="1" s="1"/>
  <c r="S193" i="1"/>
  <c r="S59" i="1"/>
  <c r="P512" i="1"/>
  <c r="O563" i="1"/>
  <c r="P563" i="1" s="1"/>
  <c r="G507" i="1"/>
  <c r="H507" i="1" s="1"/>
  <c r="I507" i="1"/>
  <c r="F558" i="1"/>
  <c r="Q236" i="1"/>
  <c r="S236" i="1" s="1"/>
  <c r="Q207" i="1"/>
  <c r="S207" i="1" s="1"/>
  <c r="O417" i="1"/>
  <c r="P366" i="1"/>
  <c r="G366" i="1" s="1"/>
  <c r="H366" i="1" s="1"/>
  <c r="Q128" i="1"/>
  <c r="S128" i="1" s="1"/>
  <c r="M143" i="1"/>
  <c r="Q143" i="1"/>
  <c r="S143" i="1" s="1"/>
  <c r="Q160" i="1"/>
  <c r="S160" i="1" s="1"/>
  <c r="K170" i="1"/>
  <c r="Q109" i="1"/>
  <c r="S109" i="1" s="1"/>
  <c r="L115" i="1"/>
  <c r="M115" i="1" s="1"/>
  <c r="Q111" i="1"/>
  <c r="S111" i="1" s="1"/>
  <c r="L202" i="1"/>
  <c r="M202" i="1" s="1"/>
  <c r="Q405" i="1"/>
  <c r="S405" i="1" s="1"/>
  <c r="K479" i="1"/>
  <c r="G394" i="1"/>
  <c r="I394" i="1"/>
  <c r="H394" i="1"/>
  <c r="K394" i="1"/>
  <c r="F445" i="1"/>
  <c r="I413" i="1"/>
  <c r="G413" i="1"/>
  <c r="F464" i="1"/>
  <c r="H413" i="1"/>
  <c r="R282" i="1"/>
  <c r="J282" i="1"/>
  <c r="N282" i="1"/>
  <c r="K282" i="1"/>
  <c r="Q286" i="1"/>
  <c r="S286" i="1" s="1"/>
  <c r="S154" i="1"/>
  <c r="Q151" i="1"/>
  <c r="S151" i="1" s="1"/>
  <c r="L148" i="1"/>
  <c r="M148" i="1" s="1"/>
  <c r="L72" i="1"/>
  <c r="M72" i="1" s="1"/>
  <c r="S126" i="1"/>
  <c r="G355" i="1"/>
  <c r="H355" i="1" s="1"/>
  <c r="I355" i="1"/>
  <c r="F406" i="1"/>
  <c r="S287" i="1"/>
  <c r="I336" i="1"/>
  <c r="F387" i="1"/>
  <c r="Q259" i="1"/>
  <c r="S259" i="1" s="1"/>
  <c r="Q180" i="1"/>
  <c r="S180" i="1" s="1"/>
  <c r="Q158" i="1"/>
  <c r="S158" i="1" s="1"/>
  <c r="K214" i="1"/>
  <c r="S181" i="1"/>
  <c r="Q137" i="1"/>
  <c r="S137" i="1" s="1"/>
  <c r="Q69" i="1"/>
  <c r="S69" i="1" s="1"/>
  <c r="P344" i="1"/>
  <c r="O395" i="1"/>
  <c r="I330" i="1"/>
  <c r="G330" i="1"/>
  <c r="H330" i="1"/>
  <c r="K330" i="1" s="1"/>
  <c r="F381" i="1"/>
  <c r="O390" i="1"/>
  <c r="P339" i="1"/>
  <c r="G339" i="1" s="1"/>
  <c r="H339" i="1" s="1"/>
  <c r="L415" i="1"/>
  <c r="M415" i="1" s="1"/>
  <c r="Q65" i="1"/>
  <c r="S65" i="1" s="1"/>
  <c r="L354" i="1"/>
  <c r="M354" i="1" s="1"/>
  <c r="L121" i="1"/>
  <c r="M121" i="1" s="1"/>
  <c r="L103" i="1"/>
  <c r="M103" i="1" s="1"/>
  <c r="Q229" i="1"/>
  <c r="S229" i="1" s="1"/>
  <c r="L334" i="1"/>
  <c r="M334" i="1" s="1"/>
  <c r="Q147" i="1"/>
  <c r="S147" i="1" s="1"/>
  <c r="L123" i="1"/>
  <c r="M123" i="1" s="1"/>
  <c r="Q361" i="1"/>
  <c r="S361" i="1" s="1"/>
  <c r="Q136" i="1"/>
  <c r="S136" i="1" s="1"/>
  <c r="G4" i="1"/>
  <c r="H4" i="1" s="1"/>
  <c r="H3" i="1"/>
  <c r="K3" i="1" s="1"/>
  <c r="L225" i="1" l="1"/>
  <c r="M225" i="1" s="1"/>
  <c r="L466" i="1"/>
  <c r="M466" i="1" s="1"/>
  <c r="Q115" i="1"/>
  <c r="S115" i="1" s="1"/>
  <c r="Q197" i="1"/>
  <c r="Q267" i="1"/>
  <c r="S267" i="1" s="1"/>
  <c r="L318" i="1"/>
  <c r="M318" i="1" s="1"/>
  <c r="L131" i="1"/>
  <c r="M131" i="1" s="1"/>
  <c r="Q338" i="1"/>
  <c r="Q456" i="1"/>
  <c r="Q140" i="1"/>
  <c r="S140" i="1" s="1"/>
  <c r="L324" i="1"/>
  <c r="M324" i="1" s="1"/>
  <c r="L220" i="1"/>
  <c r="M220" i="1" s="1"/>
  <c r="Q142" i="1"/>
  <c r="S142" i="1" s="1"/>
  <c r="Q246" i="1"/>
  <c r="S246" i="1" s="1"/>
  <c r="S456" i="1"/>
  <c r="S258" i="1"/>
  <c r="Q428" i="1"/>
  <c r="S428" i="1" s="1"/>
  <c r="Q240" i="1"/>
  <c r="Q165" i="1"/>
  <c r="S165" i="1" s="1"/>
  <c r="Q318" i="1"/>
  <c r="Q228" i="1"/>
  <c r="S228" i="1" s="1"/>
  <c r="Q292" i="1"/>
  <c r="S292" i="1" s="1"/>
  <c r="Q129" i="1"/>
  <c r="S129" i="1" s="1"/>
  <c r="Q225" i="1"/>
  <c r="Q466" i="1"/>
  <c r="Q220" i="1"/>
  <c r="Q613" i="1"/>
  <c r="S613" i="1" s="1"/>
  <c r="Q601" i="1"/>
  <c r="S601" i="1" s="1"/>
  <c r="R321" i="1"/>
  <c r="J321" i="1"/>
  <c r="N321" i="1"/>
  <c r="K321" i="1"/>
  <c r="J352" i="1"/>
  <c r="R352" i="1"/>
  <c r="N352" i="1"/>
  <c r="K352" i="1"/>
  <c r="J294" i="1"/>
  <c r="R294" i="1"/>
  <c r="N294" i="1"/>
  <c r="K294" i="1"/>
  <c r="R167" i="1"/>
  <c r="J167" i="1"/>
  <c r="N167" i="1"/>
  <c r="K167" i="1"/>
  <c r="N530" i="1"/>
  <c r="J530" i="1"/>
  <c r="R530" i="1"/>
  <c r="K530" i="1"/>
  <c r="J336" i="1"/>
  <c r="R336" i="1"/>
  <c r="N336" i="1"/>
  <c r="K336" i="1"/>
  <c r="R161" i="1"/>
  <c r="J161" i="1"/>
  <c r="N161" i="1"/>
  <c r="K161" i="1"/>
  <c r="N256" i="1"/>
  <c r="J256" i="1"/>
  <c r="R256" i="1"/>
  <c r="K256" i="1"/>
  <c r="N521" i="1"/>
  <c r="R521" i="1"/>
  <c r="J521" i="1"/>
  <c r="K521" i="1"/>
  <c r="N265" i="1"/>
  <c r="J265" i="1"/>
  <c r="R265" i="1"/>
  <c r="K265" i="1"/>
  <c r="R242" i="1"/>
  <c r="J242" i="1"/>
  <c r="N242" i="1"/>
  <c r="K242" i="1"/>
  <c r="J355" i="1"/>
  <c r="R355" i="1"/>
  <c r="N355" i="1"/>
  <c r="K355" i="1"/>
  <c r="N461" i="1"/>
  <c r="J461" i="1"/>
  <c r="R461" i="1"/>
  <c r="K461" i="1"/>
  <c r="J295" i="1"/>
  <c r="R295" i="1"/>
  <c r="N295" i="1"/>
  <c r="K295" i="1"/>
  <c r="R239" i="1"/>
  <c r="J239" i="1"/>
  <c r="N239" i="1"/>
  <c r="K239" i="1"/>
  <c r="R507" i="1"/>
  <c r="J507" i="1"/>
  <c r="N507" i="1"/>
  <c r="K507" i="1"/>
  <c r="J490" i="1"/>
  <c r="N490" i="1"/>
  <c r="R490" i="1"/>
  <c r="K490" i="1"/>
  <c r="J249" i="1"/>
  <c r="N249" i="1"/>
  <c r="R249" i="1"/>
  <c r="K249" i="1"/>
  <c r="N413" i="1"/>
  <c r="R413" i="1"/>
  <c r="J413" i="1"/>
  <c r="R560" i="1"/>
  <c r="J560" i="1"/>
  <c r="N560" i="1"/>
  <c r="G512" i="1"/>
  <c r="H512" i="1" s="1"/>
  <c r="I512" i="1"/>
  <c r="F563" i="1"/>
  <c r="G307" i="1"/>
  <c r="H307" i="1" s="1"/>
  <c r="F358" i="1"/>
  <c r="I307" i="1"/>
  <c r="G299" i="1"/>
  <c r="H299" i="1" s="1"/>
  <c r="F350" i="1"/>
  <c r="I299" i="1"/>
  <c r="R221" i="1"/>
  <c r="J221" i="1"/>
  <c r="N221" i="1"/>
  <c r="I561" i="1"/>
  <c r="I300" i="1"/>
  <c r="F351" i="1"/>
  <c r="G300" i="1"/>
  <c r="H300" i="1" s="1"/>
  <c r="R245" i="1"/>
  <c r="N245" i="1"/>
  <c r="J245" i="1"/>
  <c r="N268" i="1"/>
  <c r="J268" i="1"/>
  <c r="R268" i="1"/>
  <c r="R182" i="1"/>
  <c r="N182" i="1"/>
  <c r="J182" i="1"/>
  <c r="K182" i="1"/>
  <c r="O444" i="1"/>
  <c r="P393" i="1"/>
  <c r="O441" i="1"/>
  <c r="P390" i="1"/>
  <c r="G390" i="1" s="1"/>
  <c r="H390" i="1" s="1"/>
  <c r="G464" i="1"/>
  <c r="H464" i="1" s="1"/>
  <c r="I464" i="1"/>
  <c r="F515" i="1"/>
  <c r="I487" i="1"/>
  <c r="F538" i="1"/>
  <c r="L288" i="1"/>
  <c r="M288" i="1" s="1"/>
  <c r="N274" i="1"/>
  <c r="J274" i="1"/>
  <c r="R274" i="1"/>
  <c r="S197" i="1"/>
  <c r="Q96" i="1"/>
  <c r="S96" i="1" s="1"/>
  <c r="P487" i="1"/>
  <c r="G487" i="1" s="1"/>
  <c r="H487" i="1" s="1"/>
  <c r="O538" i="1"/>
  <c r="P538" i="1" s="1"/>
  <c r="J375" i="1"/>
  <c r="L375" i="1" s="1"/>
  <c r="M375" i="1" s="1"/>
  <c r="N375" i="1"/>
  <c r="Q375" i="1" s="1"/>
  <c r="K375" i="1"/>
  <c r="R375" i="1"/>
  <c r="P523" i="1"/>
  <c r="O574" i="1"/>
  <c r="P574" i="1" s="1"/>
  <c r="F269" i="1"/>
  <c r="I218" i="1"/>
  <c r="S338" i="1"/>
  <c r="N568" i="1"/>
  <c r="R568" i="1"/>
  <c r="J568" i="1"/>
  <c r="K568" i="1"/>
  <c r="J434" i="1"/>
  <c r="R434" i="1"/>
  <c r="N434" i="1"/>
  <c r="I514" i="1"/>
  <c r="F565" i="1"/>
  <c r="G514" i="1"/>
  <c r="H514" i="1" s="1"/>
  <c r="P289" i="1"/>
  <c r="G289" i="1" s="1"/>
  <c r="H289" i="1" s="1"/>
  <c r="O340" i="1"/>
  <c r="N312" i="1"/>
  <c r="J312" i="1"/>
  <c r="K312" i="1"/>
  <c r="R312" i="1"/>
  <c r="Q419" i="1"/>
  <c r="S419" i="1" s="1"/>
  <c r="O447" i="1"/>
  <c r="P396" i="1"/>
  <c r="S412" i="1"/>
  <c r="O506" i="1"/>
  <c r="P455" i="1"/>
  <c r="G455" i="1" s="1"/>
  <c r="H455" i="1" s="1"/>
  <c r="S318" i="1"/>
  <c r="Q141" i="1"/>
  <c r="S141" i="1" s="1"/>
  <c r="Q334" i="1"/>
  <c r="S334" i="1" s="1"/>
  <c r="G346" i="1"/>
  <c r="H346" i="1"/>
  <c r="I346" i="1"/>
  <c r="F397" i="1"/>
  <c r="N348" i="1"/>
  <c r="J348" i="1"/>
  <c r="K348" i="1"/>
  <c r="R348" i="1"/>
  <c r="Q112" i="1"/>
  <c r="S112" i="1" s="1"/>
  <c r="G278" i="1"/>
  <c r="H278" i="1" s="1"/>
  <c r="I278" i="1"/>
  <c r="F329" i="1"/>
  <c r="F323" i="1"/>
  <c r="G272" i="1"/>
  <c r="H272" i="1"/>
  <c r="I272" i="1"/>
  <c r="O438" i="1"/>
  <c r="P387" i="1"/>
  <c r="N309" i="1"/>
  <c r="J309" i="1"/>
  <c r="R309" i="1"/>
  <c r="K309" i="1"/>
  <c r="Q302" i="1"/>
  <c r="S302" i="1" s="1"/>
  <c r="Q166" i="1"/>
  <c r="S166" i="1" s="1"/>
  <c r="L470" i="1"/>
  <c r="M470" i="1" s="1"/>
  <c r="L362" i="1"/>
  <c r="M362" i="1" s="1"/>
  <c r="K245" i="1"/>
  <c r="Q383" i="1"/>
  <c r="L301" i="1"/>
  <c r="M301" i="1" s="1"/>
  <c r="L385" i="1"/>
  <c r="M385" i="1" s="1"/>
  <c r="Q285" i="1"/>
  <c r="L116" i="1"/>
  <c r="M116" i="1" s="1"/>
  <c r="G382" i="1"/>
  <c r="I382" i="1"/>
  <c r="F433" i="1"/>
  <c r="H382" i="1"/>
  <c r="Q253" i="1"/>
  <c r="S253" i="1" s="1"/>
  <c r="I381" i="1"/>
  <c r="F432" i="1"/>
  <c r="O446" i="1"/>
  <c r="P395" i="1"/>
  <c r="I558" i="1"/>
  <c r="G558" i="1"/>
  <c r="H558" i="1"/>
  <c r="G319" i="1"/>
  <c r="H319" i="1" s="1"/>
  <c r="F370" i="1"/>
  <c r="I319" i="1"/>
  <c r="J331" i="1"/>
  <c r="L331" i="1" s="1"/>
  <c r="M331" i="1" s="1"/>
  <c r="R331" i="1"/>
  <c r="N331" i="1"/>
  <c r="L353" i="1"/>
  <c r="M353" i="1" s="1"/>
  <c r="I378" i="1"/>
  <c r="F429" i="1"/>
  <c r="P452" i="1"/>
  <c r="O503" i="1"/>
  <c r="I528" i="1"/>
  <c r="P511" i="1"/>
  <c r="O562" i="1"/>
  <c r="P562" i="1" s="1"/>
  <c r="O402" i="1"/>
  <c r="P351" i="1"/>
  <c r="P426" i="1"/>
  <c r="G426" i="1" s="1"/>
  <c r="H426" i="1" s="1"/>
  <c r="O477" i="1"/>
  <c r="Q354" i="1"/>
  <c r="S354" i="1" s="1"/>
  <c r="J517" i="1"/>
  <c r="R517" i="1"/>
  <c r="N517" i="1"/>
  <c r="K517" i="1"/>
  <c r="J298" i="1"/>
  <c r="R298" i="1"/>
  <c r="N298" i="1"/>
  <c r="K298" i="1"/>
  <c r="Q101" i="1"/>
  <c r="S101" i="1" s="1"/>
  <c r="I485" i="1"/>
  <c r="F536" i="1"/>
  <c r="G485" i="1"/>
  <c r="H485" i="1" s="1"/>
  <c r="N238" i="1"/>
  <c r="R238" i="1"/>
  <c r="J238" i="1"/>
  <c r="K238" i="1"/>
  <c r="O414" i="1"/>
  <c r="P363" i="1"/>
  <c r="G363" i="1" s="1"/>
  <c r="H363" i="1" s="1"/>
  <c r="O373" i="1"/>
  <c r="P322" i="1"/>
  <c r="G322" i="1" s="1"/>
  <c r="H322" i="1" s="1"/>
  <c r="Q127" i="1"/>
  <c r="S127" i="1" s="1"/>
  <c r="Q313" i="1"/>
  <c r="S313" i="1" s="1"/>
  <c r="N404" i="1"/>
  <c r="R404" i="1"/>
  <c r="J404" i="1"/>
  <c r="K404" i="1"/>
  <c r="Q192" i="1"/>
  <c r="S192" i="1" s="1"/>
  <c r="L214" i="1"/>
  <c r="M214" i="1" s="1"/>
  <c r="P469" i="1"/>
  <c r="O520" i="1"/>
  <c r="O450" i="1"/>
  <c r="P399" i="1"/>
  <c r="G399" i="1" s="1"/>
  <c r="H399" i="1" s="1"/>
  <c r="Q114" i="1"/>
  <c r="S114" i="1" s="1"/>
  <c r="R248" i="1"/>
  <c r="N248" i="1"/>
  <c r="J248" i="1"/>
  <c r="L248" i="1" s="1"/>
  <c r="M248" i="1" s="1"/>
  <c r="O411" i="1"/>
  <c r="P360" i="1"/>
  <c r="G360" i="1" s="1"/>
  <c r="H360" i="1" s="1"/>
  <c r="G290" i="1"/>
  <c r="H290" i="1"/>
  <c r="K290" i="1" s="1"/>
  <c r="I290" i="1"/>
  <c r="F341" i="1"/>
  <c r="L217" i="1"/>
  <c r="M217" i="1" s="1"/>
  <c r="Q301" i="1"/>
  <c r="L244" i="1"/>
  <c r="M244" i="1" s="1"/>
  <c r="R436" i="1"/>
  <c r="N436" i="1"/>
  <c r="J436" i="1"/>
  <c r="L436" i="1" s="1"/>
  <c r="M436" i="1" s="1"/>
  <c r="I411" i="1"/>
  <c r="F462" i="1"/>
  <c r="J394" i="1"/>
  <c r="L394" i="1" s="1"/>
  <c r="M394" i="1" s="1"/>
  <c r="N394" i="1"/>
  <c r="R394" i="1"/>
  <c r="Q60" i="1"/>
  <c r="S60" i="1" s="1"/>
  <c r="K268" i="1"/>
  <c r="S353" i="1"/>
  <c r="Q288" i="1"/>
  <c r="S288" i="1" s="1"/>
  <c r="Q148" i="1"/>
  <c r="S148" i="1" s="1"/>
  <c r="L255" i="1"/>
  <c r="M255" i="1" s="1"/>
  <c r="Q184" i="1"/>
  <c r="S184" i="1" s="1"/>
  <c r="L187" i="1"/>
  <c r="M187" i="1" s="1"/>
  <c r="I430" i="1"/>
  <c r="F481" i="1"/>
  <c r="P349" i="1"/>
  <c r="G349" i="1" s="1"/>
  <c r="H349" i="1" s="1"/>
  <c r="O400" i="1"/>
  <c r="N306" i="1"/>
  <c r="J306" i="1"/>
  <c r="K306" i="1"/>
  <c r="R306" i="1"/>
  <c r="K560" i="1"/>
  <c r="I342" i="1"/>
  <c r="F393" i="1"/>
  <c r="G342" i="1"/>
  <c r="H342" i="1"/>
  <c r="K572" i="1"/>
  <c r="G572" i="1"/>
  <c r="I572" i="1"/>
  <c r="H572" i="1"/>
  <c r="N271" i="1"/>
  <c r="R271" i="1"/>
  <c r="J271" i="1"/>
  <c r="L271" i="1" s="1"/>
  <c r="M271" i="1" s="1"/>
  <c r="K271" i="1"/>
  <c r="N369" i="1"/>
  <c r="J369" i="1"/>
  <c r="R369" i="1"/>
  <c r="K369" i="1"/>
  <c r="Q150" i="1"/>
  <c r="S150" i="1" s="1"/>
  <c r="Q121" i="1"/>
  <c r="S121" i="1" s="1"/>
  <c r="R227" i="1"/>
  <c r="J227" i="1"/>
  <c r="N227" i="1"/>
  <c r="L198" i="1"/>
  <c r="M198" i="1" s="1"/>
  <c r="Q175" i="1"/>
  <c r="S175" i="1" s="1"/>
  <c r="Q359" i="1"/>
  <c r="S359" i="1" s="1"/>
  <c r="Q237" i="1"/>
  <c r="S237" i="1" s="1"/>
  <c r="L297" i="1"/>
  <c r="M297" i="1" s="1"/>
  <c r="I400" i="1"/>
  <c r="F451" i="1"/>
  <c r="L479" i="1"/>
  <c r="M479" i="1" s="1"/>
  <c r="O379" i="1"/>
  <c r="P328" i="1"/>
  <c r="G328" i="1" s="1"/>
  <c r="H328" i="1" s="1"/>
  <c r="Q217" i="1"/>
  <c r="S217" i="1" s="1"/>
  <c r="L304" i="1"/>
  <c r="M304" i="1" s="1"/>
  <c r="S301" i="1"/>
  <c r="L509" i="1"/>
  <c r="M509" i="1" s="1"/>
  <c r="Q385" i="1"/>
  <c r="S385" i="1" s="1"/>
  <c r="Q116" i="1"/>
  <c r="S116" i="1" s="1"/>
  <c r="L343" i="1"/>
  <c r="M343" i="1" s="1"/>
  <c r="L188" i="1"/>
  <c r="M188" i="1" s="1"/>
  <c r="L243" i="1"/>
  <c r="M243" i="1" s="1"/>
  <c r="L176" i="1"/>
  <c r="M176" i="1" s="1"/>
  <c r="G316" i="1"/>
  <c r="H316" i="1" s="1"/>
  <c r="I316" i="1"/>
  <c r="F367" i="1"/>
  <c r="I387" i="1"/>
  <c r="G387" i="1"/>
  <c r="F438" i="1"/>
  <c r="H387" i="1"/>
  <c r="K387" i="1"/>
  <c r="N330" i="1"/>
  <c r="J330" i="1"/>
  <c r="L330" i="1" s="1"/>
  <c r="M330" i="1" s="1"/>
  <c r="R330" i="1"/>
  <c r="I406" i="1"/>
  <c r="F457" i="1"/>
  <c r="L282" i="1"/>
  <c r="M282" i="1" s="1"/>
  <c r="K413" i="1"/>
  <c r="J366" i="1"/>
  <c r="L366" i="1" s="1"/>
  <c r="M366" i="1" s="1"/>
  <c r="R366" i="1"/>
  <c r="N366" i="1"/>
  <c r="K366" i="1"/>
  <c r="I573" i="1"/>
  <c r="Q324" i="1"/>
  <c r="S324" i="1" s="1"/>
  <c r="F552" i="1"/>
  <c r="I501" i="1"/>
  <c r="Q353" i="1"/>
  <c r="O491" i="1"/>
  <c r="P440" i="1"/>
  <c r="G440" i="1" s="1"/>
  <c r="H440" i="1" s="1"/>
  <c r="K274" i="1"/>
  <c r="P380" i="1"/>
  <c r="O431" i="1"/>
  <c r="G541" i="1"/>
  <c r="H541" i="1"/>
  <c r="I541" i="1"/>
  <c r="K541" i="1"/>
  <c r="I542" i="1"/>
  <c r="P397" i="1"/>
  <c r="O448" i="1"/>
  <c r="I372" i="1"/>
  <c r="F423" i="1"/>
  <c r="G372" i="1"/>
  <c r="H372" i="1" s="1"/>
  <c r="K372" i="1" s="1"/>
  <c r="O494" i="1"/>
  <c r="P443" i="1"/>
  <c r="I391" i="1"/>
  <c r="F442" i="1"/>
  <c r="S220" i="1"/>
  <c r="I345" i="1"/>
  <c r="G345" i="1"/>
  <c r="F396" i="1"/>
  <c r="H345" i="1"/>
  <c r="L194" i="1"/>
  <c r="M194" i="1" s="1"/>
  <c r="O408" i="1"/>
  <c r="P357" i="1"/>
  <c r="G357" i="1" s="1"/>
  <c r="H357" i="1" s="1"/>
  <c r="N291" i="1"/>
  <c r="J291" i="1"/>
  <c r="L291" i="1" s="1"/>
  <c r="M291" i="1" s="1"/>
  <c r="R291" i="1"/>
  <c r="J463" i="1"/>
  <c r="L463" i="1" s="1"/>
  <c r="M463" i="1" s="1"/>
  <c r="N463" i="1"/>
  <c r="R463" i="1"/>
  <c r="O496" i="1"/>
  <c r="P445" i="1"/>
  <c r="Q174" i="1"/>
  <c r="S174" i="1" s="1"/>
  <c r="P420" i="1"/>
  <c r="G420" i="1" s="1"/>
  <c r="H420" i="1" s="1"/>
  <c r="O471" i="1"/>
  <c r="Q280" i="1"/>
  <c r="S280" i="1" s="1"/>
  <c r="O457" i="1"/>
  <c r="P406" i="1"/>
  <c r="G406" i="1" s="1"/>
  <c r="H406" i="1" s="1"/>
  <c r="P403" i="1"/>
  <c r="O454" i="1"/>
  <c r="L226" i="1"/>
  <c r="M226" i="1" s="1"/>
  <c r="I424" i="1"/>
  <c r="F475" i="1"/>
  <c r="Q72" i="1"/>
  <c r="S72" i="1" s="1"/>
  <c r="J333" i="1"/>
  <c r="R333" i="1"/>
  <c r="N333" i="1"/>
  <c r="K333" i="1"/>
  <c r="Q479" i="1"/>
  <c r="S479" i="1" s="1"/>
  <c r="Q202" i="1"/>
  <c r="S202" i="1" s="1"/>
  <c r="N277" i="1"/>
  <c r="J277" i="1"/>
  <c r="R277" i="1"/>
  <c r="K277" i="1"/>
  <c r="I296" i="1"/>
  <c r="G296" i="1"/>
  <c r="F347" i="1"/>
  <c r="H296" i="1"/>
  <c r="K296" i="1" s="1"/>
  <c r="O378" i="1"/>
  <c r="P327" i="1"/>
  <c r="G327" i="1" s="1"/>
  <c r="H327" i="1" s="1"/>
  <c r="L410" i="1"/>
  <c r="M410" i="1" s="1"/>
  <c r="L191" i="1"/>
  <c r="M191" i="1" s="1"/>
  <c r="Q188" i="1"/>
  <c r="S188" i="1" s="1"/>
  <c r="R339" i="1"/>
  <c r="J339" i="1"/>
  <c r="N339" i="1"/>
  <c r="K339" i="1"/>
  <c r="Q123" i="1"/>
  <c r="S123" i="1" s="1"/>
  <c r="I468" i="1"/>
  <c r="F519" i="1"/>
  <c r="Q103" i="1"/>
  <c r="S103" i="1" s="1"/>
  <c r="Q247" i="1"/>
  <c r="G445" i="1"/>
  <c r="H445" i="1"/>
  <c r="I445" i="1"/>
  <c r="K445" i="1"/>
  <c r="F496" i="1"/>
  <c r="O468" i="1"/>
  <c r="P417" i="1"/>
  <c r="G417" i="1" s="1"/>
  <c r="H417" i="1" s="1"/>
  <c r="P212" i="1"/>
  <c r="O263" i="1"/>
  <c r="S225" i="1"/>
  <c r="Q415" i="1"/>
  <c r="S415" i="1" s="1"/>
  <c r="J389" i="1"/>
  <c r="N389" i="1"/>
  <c r="R389" i="1"/>
  <c r="K389" i="1"/>
  <c r="G325" i="1"/>
  <c r="H325" i="1" s="1"/>
  <c r="I325" i="1"/>
  <c r="F376" i="1"/>
  <c r="S466" i="1"/>
  <c r="S247" i="1"/>
  <c r="F335" i="1"/>
  <c r="I284" i="1"/>
  <c r="Q315" i="1"/>
  <c r="S315" i="1" s="1"/>
  <c r="P233" i="1"/>
  <c r="G233" i="1" s="1"/>
  <c r="H233" i="1" s="1"/>
  <c r="O284" i="1"/>
  <c r="P323" i="1"/>
  <c r="O374" i="1"/>
  <c r="O474" i="1"/>
  <c r="P423" i="1"/>
  <c r="Q187" i="1"/>
  <c r="S187" i="1" s="1"/>
  <c r="I492" i="1"/>
  <c r="F543" i="1"/>
  <c r="Q261" i="1"/>
  <c r="S261" i="1" s="1"/>
  <c r="G403" i="1"/>
  <c r="H403" i="1" s="1"/>
  <c r="F454" i="1"/>
  <c r="I403" i="1"/>
  <c r="L170" i="1"/>
  <c r="M170" i="1" s="1"/>
  <c r="K434" i="1"/>
  <c r="O432" i="1"/>
  <c r="P381" i="1"/>
  <c r="G381" i="1" s="1"/>
  <c r="H381" i="1" s="1"/>
  <c r="P218" i="1"/>
  <c r="G218" i="1" s="1"/>
  <c r="H218" i="1" s="1"/>
  <c r="O269" i="1"/>
  <c r="Q117" i="1"/>
  <c r="S117" i="1" s="1"/>
  <c r="Q157" i="1"/>
  <c r="S157" i="1" s="1"/>
  <c r="I486" i="1"/>
  <c r="F537" i="1"/>
  <c r="Q231" i="1"/>
  <c r="S231" i="1" s="1"/>
  <c r="Q234" i="1"/>
  <c r="S234" i="1" s="1"/>
  <c r="Q102" i="1"/>
  <c r="S102" i="1" s="1"/>
  <c r="Q133" i="1"/>
  <c r="S133" i="1" s="1"/>
  <c r="Q62" i="1"/>
  <c r="S62" i="1" s="1"/>
  <c r="Q80" i="1"/>
  <c r="S80" i="1" s="1"/>
  <c r="K227" i="1"/>
  <c r="K221" i="1"/>
  <c r="Q108" i="1"/>
  <c r="S108" i="1" s="1"/>
  <c r="F263" i="1"/>
  <c r="G212" i="1"/>
  <c r="H212" i="1" s="1"/>
  <c r="I212" i="1"/>
  <c r="L205" i="1"/>
  <c r="M205" i="1" s="1"/>
  <c r="F344" i="1"/>
  <c r="I293" i="1"/>
  <c r="G293" i="1"/>
  <c r="H293" i="1" s="1"/>
  <c r="O435" i="1"/>
  <c r="P384" i="1"/>
  <c r="G384" i="1" s="1"/>
  <c r="H384" i="1" s="1"/>
  <c r="I567" i="1"/>
  <c r="J276" i="1"/>
  <c r="N276" i="1"/>
  <c r="R276" i="1"/>
  <c r="K276" i="1"/>
  <c r="S383" i="1"/>
  <c r="Q270" i="1"/>
  <c r="S270" i="1" s="1"/>
  <c r="Q509" i="1"/>
  <c r="S509" i="1" s="1"/>
  <c r="S240" i="1"/>
  <c r="L110" i="1"/>
  <c r="M110" i="1" s="1"/>
  <c r="S285" i="1"/>
  <c r="Q410" i="1"/>
  <c r="S410" i="1" s="1"/>
  <c r="Q279" i="1"/>
  <c r="S279" i="1" s="1"/>
  <c r="L223" i="1"/>
  <c r="M223" i="1" s="1"/>
  <c r="L439" i="1"/>
  <c r="M439" i="1" s="1"/>
  <c r="K4" i="1"/>
  <c r="J4" i="1"/>
  <c r="Q343" i="1" l="1"/>
  <c r="S343" i="1" s="1"/>
  <c r="Q439" i="1"/>
  <c r="S439" i="1" s="1"/>
  <c r="Q110" i="1"/>
  <c r="S110" i="1" s="1"/>
  <c r="Q214" i="1"/>
  <c r="S214" i="1" s="1"/>
  <c r="Q470" i="1"/>
  <c r="S470" i="1" s="1"/>
  <c r="L517" i="1"/>
  <c r="M517" i="1" s="1"/>
  <c r="L242" i="1"/>
  <c r="M242" i="1" s="1"/>
  <c r="L256" i="1"/>
  <c r="M256" i="1" s="1"/>
  <c r="L530" i="1"/>
  <c r="M530" i="1" s="1"/>
  <c r="Q394" i="1"/>
  <c r="L490" i="1"/>
  <c r="M490" i="1" s="1"/>
  <c r="L295" i="1"/>
  <c r="M295" i="1" s="1"/>
  <c r="L352" i="1"/>
  <c r="M352" i="1" s="1"/>
  <c r="Q131" i="1"/>
  <c r="S131" i="1" s="1"/>
  <c r="J381" i="1"/>
  <c r="R381" i="1"/>
  <c r="N381" i="1"/>
  <c r="K381" i="1"/>
  <c r="N485" i="1"/>
  <c r="J485" i="1"/>
  <c r="R485" i="1"/>
  <c r="K485" i="1"/>
  <c r="J319" i="1"/>
  <c r="R319" i="1"/>
  <c r="N319" i="1"/>
  <c r="K319" i="1"/>
  <c r="R218" i="1"/>
  <c r="N218" i="1"/>
  <c r="J218" i="1"/>
  <c r="K218" i="1"/>
  <c r="R212" i="1"/>
  <c r="N212" i="1"/>
  <c r="J212" i="1"/>
  <c r="K212" i="1"/>
  <c r="N325" i="1"/>
  <c r="R325" i="1"/>
  <c r="J325" i="1"/>
  <c r="K325" i="1"/>
  <c r="R300" i="1"/>
  <c r="N300" i="1"/>
  <c r="J300" i="1"/>
  <c r="K300" i="1"/>
  <c r="N307" i="1"/>
  <c r="J307" i="1"/>
  <c r="R307" i="1"/>
  <c r="K307" i="1"/>
  <c r="J293" i="1"/>
  <c r="R293" i="1"/>
  <c r="N293" i="1"/>
  <c r="K293" i="1"/>
  <c r="J514" i="1"/>
  <c r="R514" i="1"/>
  <c r="N514" i="1"/>
  <c r="K514" i="1"/>
  <c r="N464" i="1"/>
  <c r="R464" i="1"/>
  <c r="J464" i="1"/>
  <c r="K464" i="1"/>
  <c r="N406" i="1"/>
  <c r="J406" i="1"/>
  <c r="R406" i="1"/>
  <c r="K406" i="1"/>
  <c r="J316" i="1"/>
  <c r="R316" i="1"/>
  <c r="N316" i="1"/>
  <c r="K316" i="1"/>
  <c r="J487" i="1"/>
  <c r="N487" i="1"/>
  <c r="R487" i="1"/>
  <c r="K487" i="1"/>
  <c r="J299" i="1"/>
  <c r="R299" i="1"/>
  <c r="N299" i="1"/>
  <c r="K299" i="1"/>
  <c r="N512" i="1"/>
  <c r="J512" i="1"/>
  <c r="R512" i="1"/>
  <c r="K512" i="1"/>
  <c r="N328" i="1"/>
  <c r="J328" i="1"/>
  <c r="R328" i="1"/>
  <c r="K328" i="1"/>
  <c r="P400" i="1"/>
  <c r="G400" i="1" s="1"/>
  <c r="H400" i="1" s="1"/>
  <c r="O451" i="1"/>
  <c r="P446" i="1"/>
  <c r="O497" i="1"/>
  <c r="N289" i="1"/>
  <c r="R289" i="1"/>
  <c r="J289" i="1"/>
  <c r="K289" i="1"/>
  <c r="J363" i="1"/>
  <c r="R363" i="1"/>
  <c r="N363" i="1"/>
  <c r="K363" i="1"/>
  <c r="I454" i="1"/>
  <c r="F505" i="1"/>
  <c r="I543" i="1"/>
  <c r="O525" i="1"/>
  <c r="P525" i="1" s="1"/>
  <c r="P474" i="1"/>
  <c r="P263" i="1"/>
  <c r="O314" i="1"/>
  <c r="O429" i="1"/>
  <c r="P378" i="1"/>
  <c r="G378" i="1" s="1"/>
  <c r="H378" i="1" s="1"/>
  <c r="N345" i="1"/>
  <c r="R345" i="1"/>
  <c r="J345" i="1"/>
  <c r="N387" i="1"/>
  <c r="J387" i="1"/>
  <c r="L387" i="1" s="1"/>
  <c r="M387" i="1" s="1"/>
  <c r="R387" i="1"/>
  <c r="G367" i="1"/>
  <c r="H367" i="1" s="1"/>
  <c r="F418" i="1"/>
  <c r="I367" i="1"/>
  <c r="P379" i="1"/>
  <c r="G379" i="1" s="1"/>
  <c r="H379" i="1" s="1"/>
  <c r="O430" i="1"/>
  <c r="N342" i="1"/>
  <c r="R342" i="1"/>
  <c r="J342" i="1"/>
  <c r="J349" i="1"/>
  <c r="R349" i="1"/>
  <c r="N349" i="1"/>
  <c r="K349" i="1"/>
  <c r="Q362" i="1"/>
  <c r="S362" i="1" s="1"/>
  <c r="Q248" i="1"/>
  <c r="S248" i="1" s="1"/>
  <c r="O465" i="1"/>
  <c r="P414" i="1"/>
  <c r="G414" i="1" s="1"/>
  <c r="H414" i="1" s="1"/>
  <c r="I536" i="1"/>
  <c r="G536" i="1"/>
  <c r="H536" i="1" s="1"/>
  <c r="K536" i="1" s="1"/>
  <c r="O453" i="1"/>
  <c r="P402" i="1"/>
  <c r="J558" i="1"/>
  <c r="R558" i="1"/>
  <c r="N558" i="1"/>
  <c r="J382" i="1"/>
  <c r="R382" i="1"/>
  <c r="N382" i="1"/>
  <c r="Q297" i="1"/>
  <c r="S297" i="1" s="1"/>
  <c r="N346" i="1"/>
  <c r="J346" i="1"/>
  <c r="R346" i="1"/>
  <c r="N455" i="1"/>
  <c r="R455" i="1"/>
  <c r="J455" i="1"/>
  <c r="L455" i="1" s="1"/>
  <c r="M455" i="1" s="1"/>
  <c r="K455" i="1"/>
  <c r="I269" i="1"/>
  <c r="F320" i="1"/>
  <c r="P444" i="1"/>
  <c r="O495" i="1"/>
  <c r="I351" i="1"/>
  <c r="F402" i="1"/>
  <c r="G351" i="1"/>
  <c r="H351" i="1" s="1"/>
  <c r="L221" i="1"/>
  <c r="M221" i="1" s="1"/>
  <c r="L560" i="1"/>
  <c r="M560" i="1" s="1"/>
  <c r="L521" i="1"/>
  <c r="M521" i="1" s="1"/>
  <c r="Q256" i="1"/>
  <c r="Q530" i="1"/>
  <c r="P431" i="1"/>
  <c r="O482" i="1"/>
  <c r="P520" i="1"/>
  <c r="O571" i="1"/>
  <c r="P571" i="1" s="1"/>
  <c r="I344" i="1"/>
  <c r="F395" i="1"/>
  <c r="G344" i="1"/>
  <c r="H344" i="1" s="1"/>
  <c r="O483" i="1"/>
  <c r="P432" i="1"/>
  <c r="N403" i="1"/>
  <c r="J403" i="1"/>
  <c r="R403" i="1"/>
  <c r="P374" i="1"/>
  <c r="O425" i="1"/>
  <c r="I335" i="1"/>
  <c r="F386" i="1"/>
  <c r="G376" i="1"/>
  <c r="H376" i="1"/>
  <c r="I376" i="1"/>
  <c r="K376" i="1"/>
  <c r="F427" i="1"/>
  <c r="N445" i="1"/>
  <c r="R445" i="1"/>
  <c r="J445" i="1"/>
  <c r="L445" i="1" s="1"/>
  <c r="M445" i="1" s="1"/>
  <c r="J296" i="1"/>
  <c r="L296" i="1" s="1"/>
  <c r="M296" i="1" s="1"/>
  <c r="R296" i="1"/>
  <c r="N296" i="1"/>
  <c r="I475" i="1"/>
  <c r="F526" i="1"/>
  <c r="I396" i="1"/>
  <c r="K396" i="1"/>
  <c r="F447" i="1"/>
  <c r="G396" i="1"/>
  <c r="H396" i="1"/>
  <c r="P494" i="1"/>
  <c r="O545" i="1"/>
  <c r="P545" i="1" s="1"/>
  <c r="P448" i="1"/>
  <c r="O499" i="1"/>
  <c r="I552" i="1"/>
  <c r="I438" i="1"/>
  <c r="F489" i="1"/>
  <c r="Q191" i="1"/>
  <c r="S191" i="1" s="1"/>
  <c r="L227" i="1"/>
  <c r="M227" i="1" s="1"/>
  <c r="Q271" i="1"/>
  <c r="S271" i="1" s="1"/>
  <c r="P503" i="1"/>
  <c r="O554" i="1"/>
  <c r="P554" i="1" s="1"/>
  <c r="I432" i="1"/>
  <c r="F483" i="1"/>
  <c r="G432" i="1"/>
  <c r="H432" i="1" s="1"/>
  <c r="G433" i="1"/>
  <c r="H433" i="1" s="1"/>
  <c r="F484" i="1"/>
  <c r="I433" i="1"/>
  <c r="Q223" i="1"/>
  <c r="S223" i="1" s="1"/>
  <c r="L309" i="1"/>
  <c r="M309" i="1" s="1"/>
  <c r="R272" i="1"/>
  <c r="J272" i="1"/>
  <c r="N272" i="1"/>
  <c r="R278" i="1"/>
  <c r="N278" i="1"/>
  <c r="J278" i="1"/>
  <c r="L348" i="1"/>
  <c r="M348" i="1" s="1"/>
  <c r="P506" i="1"/>
  <c r="G506" i="1" s="1"/>
  <c r="H506" i="1" s="1"/>
  <c r="O557" i="1"/>
  <c r="P557" i="1" s="1"/>
  <c r="G557" i="1" s="1"/>
  <c r="H557" i="1" s="1"/>
  <c r="G565" i="1"/>
  <c r="H565" i="1"/>
  <c r="I565" i="1"/>
  <c r="L434" i="1"/>
  <c r="M434" i="1" s="1"/>
  <c r="L274" i="1"/>
  <c r="M274" i="1" s="1"/>
  <c r="G538" i="1"/>
  <c r="H538" i="1" s="1"/>
  <c r="I538" i="1"/>
  <c r="Q170" i="1"/>
  <c r="S170" i="1" s="1"/>
  <c r="L268" i="1"/>
  <c r="M268" i="1" s="1"/>
  <c r="L245" i="1"/>
  <c r="M245" i="1" s="1"/>
  <c r="G563" i="1"/>
  <c r="H563" i="1"/>
  <c r="K563" i="1" s="1"/>
  <c r="I563" i="1"/>
  <c r="L239" i="1"/>
  <c r="M239" i="1" s="1"/>
  <c r="R420" i="1"/>
  <c r="J420" i="1"/>
  <c r="N420" i="1"/>
  <c r="K420" i="1"/>
  <c r="K403" i="1"/>
  <c r="R417" i="1"/>
  <c r="J417" i="1"/>
  <c r="L417" i="1" s="1"/>
  <c r="M417" i="1" s="1"/>
  <c r="N417" i="1"/>
  <c r="K417" i="1"/>
  <c r="I519" i="1"/>
  <c r="F570" i="1"/>
  <c r="L339" i="1"/>
  <c r="M339" i="1" s="1"/>
  <c r="G347" i="1"/>
  <c r="H347" i="1" s="1"/>
  <c r="I347" i="1"/>
  <c r="F398" i="1"/>
  <c r="L277" i="1"/>
  <c r="M277" i="1" s="1"/>
  <c r="P457" i="1"/>
  <c r="O508" i="1"/>
  <c r="P496" i="1"/>
  <c r="O547" i="1"/>
  <c r="P547" i="1" s="1"/>
  <c r="Q291" i="1"/>
  <c r="S291" i="1" s="1"/>
  <c r="K345" i="1"/>
  <c r="I442" i="1"/>
  <c r="F493" i="1"/>
  <c r="R440" i="1"/>
  <c r="J440" i="1"/>
  <c r="N440" i="1"/>
  <c r="K440" i="1"/>
  <c r="I451" i="1"/>
  <c r="F502" i="1"/>
  <c r="L369" i="1"/>
  <c r="M369" i="1" s="1"/>
  <c r="R572" i="1"/>
  <c r="N572" i="1"/>
  <c r="J572" i="1"/>
  <c r="L572" i="1" s="1"/>
  <c r="M572" i="1" s="1"/>
  <c r="I393" i="1"/>
  <c r="G393" i="1"/>
  <c r="F444" i="1"/>
  <c r="H393" i="1"/>
  <c r="K393" i="1" s="1"/>
  <c r="L306" i="1"/>
  <c r="M306" i="1" s="1"/>
  <c r="I481" i="1"/>
  <c r="F532" i="1"/>
  <c r="Q436" i="1"/>
  <c r="R360" i="1"/>
  <c r="J360" i="1"/>
  <c r="N360" i="1"/>
  <c r="K360" i="1"/>
  <c r="L238" i="1"/>
  <c r="M238" i="1" s="1"/>
  <c r="L298" i="1"/>
  <c r="M298" i="1" s="1"/>
  <c r="O528" i="1"/>
  <c r="P528" i="1" s="1"/>
  <c r="G528" i="1" s="1"/>
  <c r="H528" i="1" s="1"/>
  <c r="P477" i="1"/>
  <c r="G477" i="1" s="1"/>
  <c r="H477" i="1" s="1"/>
  <c r="G370" i="1"/>
  <c r="H370" i="1" s="1"/>
  <c r="K370" i="1" s="1"/>
  <c r="I370" i="1"/>
  <c r="F421" i="1"/>
  <c r="K558" i="1"/>
  <c r="Q205" i="1"/>
  <c r="S205" i="1" s="1"/>
  <c r="Q348" i="1"/>
  <c r="S348" i="1" s="1"/>
  <c r="L312" i="1"/>
  <c r="M312" i="1" s="1"/>
  <c r="Q274" i="1"/>
  <c r="S274" i="1" s="1"/>
  <c r="Q245" i="1"/>
  <c r="G358" i="1"/>
  <c r="H358" i="1" s="1"/>
  <c r="I358" i="1"/>
  <c r="F409" i="1"/>
  <c r="L413" i="1"/>
  <c r="M413" i="1" s="1"/>
  <c r="L249" i="1"/>
  <c r="M249" i="1" s="1"/>
  <c r="L355" i="1"/>
  <c r="M355" i="1" s="1"/>
  <c r="Q521" i="1"/>
  <c r="S521" i="1" s="1"/>
  <c r="L336" i="1"/>
  <c r="M336" i="1" s="1"/>
  <c r="L294" i="1"/>
  <c r="M294" i="1" s="1"/>
  <c r="N327" i="1"/>
  <c r="R327" i="1"/>
  <c r="J327" i="1"/>
  <c r="L327" i="1" s="1"/>
  <c r="M327" i="1" s="1"/>
  <c r="K327" i="1"/>
  <c r="P454" i="1"/>
  <c r="G454" i="1" s="1"/>
  <c r="H454" i="1" s="1"/>
  <c r="O505" i="1"/>
  <c r="N372" i="1"/>
  <c r="R372" i="1"/>
  <c r="J372" i="1"/>
  <c r="L372" i="1" s="1"/>
  <c r="M372" i="1" s="1"/>
  <c r="L389" i="1"/>
  <c r="M389" i="1" s="1"/>
  <c r="L333" i="1"/>
  <c r="M333" i="1" s="1"/>
  <c r="J357" i="1"/>
  <c r="N357" i="1"/>
  <c r="R357" i="1"/>
  <c r="K357" i="1"/>
  <c r="N541" i="1"/>
  <c r="J541" i="1"/>
  <c r="L541" i="1" s="1"/>
  <c r="M541" i="1" s="1"/>
  <c r="R541" i="1"/>
  <c r="P491" i="1"/>
  <c r="G491" i="1" s="1"/>
  <c r="H491" i="1" s="1"/>
  <c r="O542" i="1"/>
  <c r="P542" i="1" s="1"/>
  <c r="G542" i="1" s="1"/>
  <c r="H542" i="1" s="1"/>
  <c r="Q369" i="1"/>
  <c r="S369" i="1" s="1"/>
  <c r="K342" i="1"/>
  <c r="Q306" i="1"/>
  <c r="S306" i="1" s="1"/>
  <c r="Q282" i="1"/>
  <c r="S282" i="1" s="1"/>
  <c r="I462" i="1"/>
  <c r="F513" i="1"/>
  <c r="S436" i="1"/>
  <c r="I341" i="1"/>
  <c r="G341" i="1"/>
  <c r="H341" i="1" s="1"/>
  <c r="F392" i="1"/>
  <c r="P411" i="1"/>
  <c r="G411" i="1" s="1"/>
  <c r="H411" i="1" s="1"/>
  <c r="O462" i="1"/>
  <c r="N399" i="1"/>
  <c r="J399" i="1"/>
  <c r="R399" i="1"/>
  <c r="K399" i="1"/>
  <c r="R322" i="1"/>
  <c r="N322" i="1"/>
  <c r="J322" i="1"/>
  <c r="K322" i="1"/>
  <c r="N426" i="1"/>
  <c r="R426" i="1"/>
  <c r="J426" i="1"/>
  <c r="K426" i="1"/>
  <c r="K382" i="1"/>
  <c r="G323" i="1"/>
  <c r="H323" i="1" s="1"/>
  <c r="I323" i="1"/>
  <c r="F374" i="1"/>
  <c r="K278" i="1"/>
  <c r="G397" i="1"/>
  <c r="H397" i="1" s="1"/>
  <c r="K397" i="1" s="1"/>
  <c r="I397" i="1"/>
  <c r="F448" i="1"/>
  <c r="Q312" i="1"/>
  <c r="S312" i="1" s="1"/>
  <c r="S375" i="1"/>
  <c r="R390" i="1"/>
  <c r="J390" i="1"/>
  <c r="L390" i="1" s="1"/>
  <c r="M390" i="1" s="1"/>
  <c r="N390" i="1"/>
  <c r="K390" i="1"/>
  <c r="L182" i="1"/>
  <c r="M182" i="1" s="1"/>
  <c r="S245" i="1"/>
  <c r="K350" i="1"/>
  <c r="H350" i="1"/>
  <c r="F401" i="1"/>
  <c r="I350" i="1"/>
  <c r="G350" i="1"/>
  <c r="L507" i="1"/>
  <c r="M507" i="1" s="1"/>
  <c r="L461" i="1"/>
  <c r="M461" i="1" s="1"/>
  <c r="L265" i="1"/>
  <c r="M265" i="1" s="1"/>
  <c r="L161" i="1"/>
  <c r="M161" i="1" s="1"/>
  <c r="L167" i="1"/>
  <c r="M167" i="1" s="1"/>
  <c r="L321" i="1"/>
  <c r="M321" i="1" s="1"/>
  <c r="N290" i="1"/>
  <c r="Q290" i="1" s="1"/>
  <c r="R290" i="1"/>
  <c r="J290" i="1"/>
  <c r="L290" i="1" s="1"/>
  <c r="M290" i="1" s="1"/>
  <c r="G329" i="1"/>
  <c r="F380" i="1"/>
  <c r="H329" i="1"/>
  <c r="I329" i="1"/>
  <c r="J384" i="1"/>
  <c r="R384" i="1"/>
  <c r="N384" i="1"/>
  <c r="K384" i="1"/>
  <c r="I263" i="1"/>
  <c r="G263" i="1"/>
  <c r="H263" i="1" s="1"/>
  <c r="F314" i="1"/>
  <c r="O335" i="1"/>
  <c r="P284" i="1"/>
  <c r="G284" i="1" s="1"/>
  <c r="H284" i="1" s="1"/>
  <c r="P468" i="1"/>
  <c r="G468" i="1" s="1"/>
  <c r="H468" i="1" s="1"/>
  <c r="O519" i="1"/>
  <c r="L276" i="1"/>
  <c r="M276" i="1" s="1"/>
  <c r="P435" i="1"/>
  <c r="G435" i="1" s="1"/>
  <c r="H435" i="1" s="1"/>
  <c r="O486" i="1"/>
  <c r="I537" i="1"/>
  <c r="P269" i="1"/>
  <c r="G269" i="1" s="1"/>
  <c r="H269" i="1" s="1"/>
  <c r="O320" i="1"/>
  <c r="R233" i="1"/>
  <c r="J233" i="1"/>
  <c r="N233" i="1"/>
  <c r="K233" i="1"/>
  <c r="G496" i="1"/>
  <c r="H496" i="1" s="1"/>
  <c r="I496" i="1"/>
  <c r="F547" i="1"/>
  <c r="Q176" i="1"/>
  <c r="S176" i="1" s="1"/>
  <c r="Q304" i="1"/>
  <c r="S304" i="1" s="1"/>
  <c r="O522" i="1"/>
  <c r="P471" i="1"/>
  <c r="G471" i="1" s="1"/>
  <c r="H471" i="1" s="1"/>
  <c r="Q463" i="1"/>
  <c r="S463" i="1" s="1"/>
  <c r="P408" i="1"/>
  <c r="G408" i="1" s="1"/>
  <c r="H408" i="1" s="1"/>
  <c r="O459" i="1"/>
  <c r="I423" i="1"/>
  <c r="F474" i="1"/>
  <c r="G423" i="1"/>
  <c r="H423" i="1" s="1"/>
  <c r="Q366" i="1"/>
  <c r="S366" i="1" s="1"/>
  <c r="I457" i="1"/>
  <c r="F508" i="1"/>
  <c r="G457" i="1"/>
  <c r="H457" i="1"/>
  <c r="Q330" i="1"/>
  <c r="S330" i="1" s="1"/>
  <c r="Q244" i="1"/>
  <c r="S244" i="1" s="1"/>
  <c r="Q194" i="1"/>
  <c r="S194" i="1" s="1"/>
  <c r="S394" i="1"/>
  <c r="Q243" i="1"/>
  <c r="S243" i="1" s="1"/>
  <c r="Q198" i="1"/>
  <c r="S198" i="1" s="1"/>
  <c r="P450" i="1"/>
  <c r="G450" i="1" s="1"/>
  <c r="H450" i="1" s="1"/>
  <c r="O501" i="1"/>
  <c r="L404" i="1"/>
  <c r="M404" i="1" s="1"/>
  <c r="P373" i="1"/>
  <c r="G373" i="1" s="1"/>
  <c r="H373" i="1" s="1"/>
  <c r="O424" i="1"/>
  <c r="Q238" i="1"/>
  <c r="S238" i="1" s="1"/>
  <c r="Q517" i="1"/>
  <c r="S517" i="1" s="1"/>
  <c r="Q255" i="1"/>
  <c r="S255" i="1" s="1"/>
  <c r="I429" i="1"/>
  <c r="F480" i="1"/>
  <c r="Q331" i="1"/>
  <c r="S331" i="1" s="1"/>
  <c r="P438" i="1"/>
  <c r="G438" i="1" s="1"/>
  <c r="H438" i="1" s="1"/>
  <c r="O489" i="1"/>
  <c r="K272" i="1"/>
  <c r="K346" i="1"/>
  <c r="P447" i="1"/>
  <c r="O498" i="1"/>
  <c r="P340" i="1"/>
  <c r="G340" i="1" s="1"/>
  <c r="H340" i="1" s="1"/>
  <c r="O391" i="1"/>
  <c r="L568" i="1"/>
  <c r="M568" i="1" s="1"/>
  <c r="I515" i="1"/>
  <c r="F566" i="1"/>
  <c r="G515" i="1"/>
  <c r="H515" i="1" s="1"/>
  <c r="K515" i="1" s="1"/>
  <c r="P441" i="1"/>
  <c r="G441" i="1" s="1"/>
  <c r="H441" i="1" s="1"/>
  <c r="O492" i="1"/>
  <c r="Q182" i="1"/>
  <c r="S182" i="1" s="1"/>
  <c r="Q226" i="1"/>
  <c r="S226" i="1" s="1"/>
  <c r="Q413" i="1"/>
  <c r="S413" i="1" s="1"/>
  <c r="Q295" i="1"/>
  <c r="S295" i="1" s="1"/>
  <c r="Q242" i="1"/>
  <c r="S242" i="1" s="1"/>
  <c r="Q265" i="1"/>
  <c r="S265" i="1" s="1"/>
  <c r="S256" i="1"/>
  <c r="S530" i="1"/>
  <c r="Q352" i="1"/>
  <c r="S352" i="1" s="1"/>
  <c r="L357" i="1" l="1"/>
  <c r="M357" i="1" s="1"/>
  <c r="L420" i="1"/>
  <c r="M420" i="1" s="1"/>
  <c r="L363" i="1"/>
  <c r="M363" i="1" s="1"/>
  <c r="L328" i="1"/>
  <c r="M328" i="1" s="1"/>
  <c r="Q487" i="1"/>
  <c r="L307" i="1"/>
  <c r="M307" i="1" s="1"/>
  <c r="L485" i="1"/>
  <c r="M485" i="1" s="1"/>
  <c r="Q221" i="1"/>
  <c r="S221" i="1" s="1"/>
  <c r="L487" i="1"/>
  <c r="M487" i="1" s="1"/>
  <c r="Q461" i="1"/>
  <c r="S461" i="1" s="1"/>
  <c r="Q277" i="1"/>
  <c r="S277" i="1" s="1"/>
  <c r="Q309" i="1"/>
  <c r="S309" i="1" s="1"/>
  <c r="Q296" i="1"/>
  <c r="Q490" i="1"/>
  <c r="S490" i="1" s="1"/>
  <c r="R341" i="1"/>
  <c r="J341" i="1"/>
  <c r="N341" i="1"/>
  <c r="K341" i="1"/>
  <c r="N323" i="1"/>
  <c r="J323" i="1"/>
  <c r="R323" i="1"/>
  <c r="K323" i="1"/>
  <c r="J454" i="1"/>
  <c r="R454" i="1"/>
  <c r="N454" i="1"/>
  <c r="K454" i="1"/>
  <c r="J433" i="1"/>
  <c r="N433" i="1"/>
  <c r="R433" i="1"/>
  <c r="K433" i="1"/>
  <c r="R263" i="1"/>
  <c r="J263" i="1"/>
  <c r="N263" i="1"/>
  <c r="K263" i="1"/>
  <c r="J358" i="1"/>
  <c r="R358" i="1"/>
  <c r="N358" i="1"/>
  <c r="K358" i="1"/>
  <c r="J432" i="1"/>
  <c r="R432" i="1"/>
  <c r="N432" i="1"/>
  <c r="K432" i="1"/>
  <c r="N423" i="1"/>
  <c r="R423" i="1"/>
  <c r="J423" i="1"/>
  <c r="K423" i="1"/>
  <c r="R438" i="1"/>
  <c r="J438" i="1"/>
  <c r="N438" i="1"/>
  <c r="K438" i="1"/>
  <c r="R269" i="1"/>
  <c r="J269" i="1"/>
  <c r="N269" i="1"/>
  <c r="K269" i="1"/>
  <c r="N351" i="1"/>
  <c r="J351" i="1"/>
  <c r="R351" i="1"/>
  <c r="K351" i="1"/>
  <c r="N367" i="1"/>
  <c r="R367" i="1"/>
  <c r="J367" i="1"/>
  <c r="K367" i="1"/>
  <c r="R340" i="1"/>
  <c r="N340" i="1"/>
  <c r="J340" i="1"/>
  <c r="K340" i="1"/>
  <c r="I508" i="1"/>
  <c r="F559" i="1"/>
  <c r="F525" i="1"/>
  <c r="G474" i="1"/>
  <c r="H474" i="1" s="1"/>
  <c r="I474" i="1"/>
  <c r="O573" i="1"/>
  <c r="P573" i="1" s="1"/>
  <c r="G573" i="1" s="1"/>
  <c r="H573" i="1" s="1"/>
  <c r="P522" i="1"/>
  <c r="G522" i="1" s="1"/>
  <c r="H522" i="1" s="1"/>
  <c r="O371" i="1"/>
  <c r="P320" i="1"/>
  <c r="P486" i="1"/>
  <c r="G486" i="1" s="1"/>
  <c r="H486" i="1" s="1"/>
  <c r="O537" i="1"/>
  <c r="P537" i="1" s="1"/>
  <c r="G537" i="1" s="1"/>
  <c r="H537" i="1" s="1"/>
  <c r="P335" i="1"/>
  <c r="G335" i="1" s="1"/>
  <c r="H335" i="1" s="1"/>
  <c r="O386" i="1"/>
  <c r="N329" i="1"/>
  <c r="J329" i="1"/>
  <c r="R329" i="1"/>
  <c r="N350" i="1"/>
  <c r="J350" i="1"/>
  <c r="L350" i="1" s="1"/>
  <c r="M350" i="1" s="1"/>
  <c r="R350" i="1"/>
  <c r="R397" i="1"/>
  <c r="N397" i="1"/>
  <c r="J397" i="1"/>
  <c r="L397" i="1" s="1"/>
  <c r="M397" i="1" s="1"/>
  <c r="J411" i="1"/>
  <c r="L411" i="1" s="1"/>
  <c r="M411" i="1" s="1"/>
  <c r="R411" i="1"/>
  <c r="N411" i="1"/>
  <c r="Q411" i="1" s="1"/>
  <c r="K411" i="1"/>
  <c r="Q276" i="1"/>
  <c r="S276" i="1" s="1"/>
  <c r="Q167" i="1"/>
  <c r="S167" i="1" s="1"/>
  <c r="G409" i="1"/>
  <c r="H409" i="1" s="1"/>
  <c r="F460" i="1"/>
  <c r="I409" i="1"/>
  <c r="G421" i="1"/>
  <c r="H421" i="1" s="1"/>
  <c r="F472" i="1"/>
  <c r="I421" i="1"/>
  <c r="R528" i="1"/>
  <c r="N528" i="1"/>
  <c r="J528" i="1"/>
  <c r="K528" i="1"/>
  <c r="I502" i="1"/>
  <c r="F553" i="1"/>
  <c r="L278" i="1"/>
  <c r="M278" i="1" s="1"/>
  <c r="Q339" i="1"/>
  <c r="S339" i="1" s="1"/>
  <c r="I386" i="1"/>
  <c r="F437" i="1"/>
  <c r="L403" i="1"/>
  <c r="M403" i="1" s="1"/>
  <c r="R344" i="1"/>
  <c r="J344" i="1"/>
  <c r="N344" i="1"/>
  <c r="O546" i="1"/>
  <c r="P546" i="1" s="1"/>
  <c r="P495" i="1"/>
  <c r="P430" i="1"/>
  <c r="G430" i="1" s="1"/>
  <c r="H430" i="1" s="1"/>
  <c r="O481" i="1"/>
  <c r="I505" i="1"/>
  <c r="F556" i="1"/>
  <c r="P498" i="1"/>
  <c r="O549" i="1"/>
  <c r="P549" i="1" s="1"/>
  <c r="J496" i="1"/>
  <c r="N496" i="1"/>
  <c r="R496" i="1"/>
  <c r="R435" i="1"/>
  <c r="J435" i="1"/>
  <c r="N435" i="1"/>
  <c r="K435" i="1"/>
  <c r="F365" i="1"/>
  <c r="I314" i="1"/>
  <c r="K380" i="1"/>
  <c r="F431" i="1"/>
  <c r="G380" i="1"/>
  <c r="H380" i="1"/>
  <c r="I380" i="1"/>
  <c r="I392" i="1"/>
  <c r="G392" i="1"/>
  <c r="H392" i="1" s="1"/>
  <c r="F443" i="1"/>
  <c r="P508" i="1"/>
  <c r="G508" i="1" s="1"/>
  <c r="H508" i="1" s="1"/>
  <c r="O559" i="1"/>
  <c r="P559" i="1" s="1"/>
  <c r="N347" i="1"/>
  <c r="J347" i="1"/>
  <c r="R347" i="1"/>
  <c r="Q249" i="1"/>
  <c r="S249" i="1" s="1"/>
  <c r="N538" i="1"/>
  <c r="J538" i="1"/>
  <c r="R538" i="1"/>
  <c r="N565" i="1"/>
  <c r="R565" i="1"/>
  <c r="J565" i="1"/>
  <c r="Q333" i="1"/>
  <c r="S333" i="1" s="1"/>
  <c r="Q403" i="1"/>
  <c r="Q294" i="1"/>
  <c r="S294" i="1" s="1"/>
  <c r="Q355" i="1"/>
  <c r="S355" i="1" s="1"/>
  <c r="L558" i="1"/>
  <c r="M558" i="1" s="1"/>
  <c r="L342" i="1"/>
  <c r="M342" i="1" s="1"/>
  <c r="R379" i="1"/>
  <c r="J379" i="1"/>
  <c r="N379" i="1"/>
  <c r="K379" i="1"/>
  <c r="Q328" i="1"/>
  <c r="Q307" i="1"/>
  <c r="L325" i="1"/>
  <c r="M325" i="1" s="1"/>
  <c r="Q485" i="1"/>
  <c r="J450" i="1"/>
  <c r="N450" i="1"/>
  <c r="R450" i="1"/>
  <c r="K450" i="1"/>
  <c r="P459" i="1"/>
  <c r="G459" i="1" s="1"/>
  <c r="H459" i="1" s="1"/>
  <c r="O510" i="1"/>
  <c r="Q541" i="1"/>
  <c r="S541" i="1" s="1"/>
  <c r="Q161" i="1"/>
  <c r="S161" i="1" s="1"/>
  <c r="Q507" i="1"/>
  <c r="S507" i="1" s="1"/>
  <c r="I532" i="1"/>
  <c r="J393" i="1"/>
  <c r="L393" i="1" s="1"/>
  <c r="M393" i="1" s="1"/>
  <c r="R393" i="1"/>
  <c r="N393" i="1"/>
  <c r="Q393" i="1" s="1"/>
  <c r="Q572" i="1"/>
  <c r="L440" i="1"/>
  <c r="M440" i="1" s="1"/>
  <c r="Q389" i="1"/>
  <c r="S389" i="1" s="1"/>
  <c r="J376" i="1"/>
  <c r="L376" i="1" s="1"/>
  <c r="M376" i="1" s="1"/>
  <c r="R376" i="1"/>
  <c r="N376" i="1"/>
  <c r="K344" i="1"/>
  <c r="Q239" i="1"/>
  <c r="S239" i="1" s="1"/>
  <c r="I402" i="1"/>
  <c r="G402" i="1"/>
  <c r="H402" i="1" s="1"/>
  <c r="F453" i="1"/>
  <c r="Q568" i="1"/>
  <c r="S568" i="1" s="1"/>
  <c r="Q455" i="1"/>
  <c r="S455" i="1" s="1"/>
  <c r="N536" i="1"/>
  <c r="J536" i="1"/>
  <c r="L536" i="1" s="1"/>
  <c r="M536" i="1" s="1"/>
  <c r="R536" i="1"/>
  <c r="R378" i="1"/>
  <c r="N378" i="1"/>
  <c r="J378" i="1"/>
  <c r="K378" i="1"/>
  <c r="O502" i="1"/>
  <c r="P451" i="1"/>
  <c r="G451" i="1" s="1"/>
  <c r="H451" i="1" s="1"/>
  <c r="L406" i="1"/>
  <c r="M406" i="1" s="1"/>
  <c r="J457" i="1"/>
  <c r="R457" i="1"/>
  <c r="N457" i="1"/>
  <c r="N408" i="1"/>
  <c r="J408" i="1"/>
  <c r="R408" i="1"/>
  <c r="K408" i="1"/>
  <c r="G547" i="1"/>
  <c r="H547" i="1" s="1"/>
  <c r="K547" i="1" s="1"/>
  <c r="I547" i="1"/>
  <c r="O570" i="1"/>
  <c r="P570" i="1" s="1"/>
  <c r="P519" i="1"/>
  <c r="G519" i="1" s="1"/>
  <c r="H519" i="1" s="1"/>
  <c r="L384" i="1"/>
  <c r="M384" i="1" s="1"/>
  <c r="K329" i="1"/>
  <c r="L399" i="1"/>
  <c r="M399" i="1" s="1"/>
  <c r="I513" i="1"/>
  <c r="F564" i="1"/>
  <c r="Q372" i="1"/>
  <c r="S372" i="1" s="1"/>
  <c r="Q327" i="1"/>
  <c r="S327" i="1" s="1"/>
  <c r="N370" i="1"/>
  <c r="R370" i="1"/>
  <c r="J370" i="1"/>
  <c r="L370" i="1" s="1"/>
  <c r="M370" i="1" s="1"/>
  <c r="S572" i="1"/>
  <c r="K347" i="1"/>
  <c r="R557" i="1"/>
  <c r="J557" i="1"/>
  <c r="N557" i="1"/>
  <c r="K557" i="1"/>
  <c r="R396" i="1"/>
  <c r="J396" i="1"/>
  <c r="L396" i="1" s="1"/>
  <c r="M396" i="1" s="1"/>
  <c r="N396" i="1"/>
  <c r="Q445" i="1"/>
  <c r="S445" i="1" s="1"/>
  <c r="P425" i="1"/>
  <c r="O476" i="1"/>
  <c r="O534" i="1"/>
  <c r="P534" i="1" s="1"/>
  <c r="P483" i="1"/>
  <c r="Q336" i="1"/>
  <c r="S336" i="1" s="1"/>
  <c r="O504" i="1"/>
  <c r="P453" i="1"/>
  <c r="J414" i="1"/>
  <c r="R414" i="1"/>
  <c r="N414" i="1"/>
  <c r="K414" i="1"/>
  <c r="Q342" i="1"/>
  <c r="S342" i="1" s="1"/>
  <c r="Q387" i="1"/>
  <c r="S387" i="1" s="1"/>
  <c r="P429" i="1"/>
  <c r="G429" i="1" s="1"/>
  <c r="H429" i="1" s="1"/>
  <c r="O480" i="1"/>
  <c r="Q434" i="1"/>
  <c r="S434" i="1" s="1"/>
  <c r="P497" i="1"/>
  <c r="O548" i="1"/>
  <c r="P548" i="1" s="1"/>
  <c r="N400" i="1"/>
  <c r="J400" i="1"/>
  <c r="R400" i="1"/>
  <c r="K400" i="1"/>
  <c r="L299" i="1"/>
  <c r="M299" i="1" s="1"/>
  <c r="L293" i="1"/>
  <c r="M293" i="1" s="1"/>
  <c r="L300" i="1"/>
  <c r="M300" i="1" s="1"/>
  <c r="Q325" i="1"/>
  <c r="S325" i="1" s="1"/>
  <c r="L218" i="1"/>
  <c r="M218" i="1" s="1"/>
  <c r="L319" i="1"/>
  <c r="M319" i="1" s="1"/>
  <c r="G566" i="1"/>
  <c r="H566" i="1" s="1"/>
  <c r="I566" i="1"/>
  <c r="O552" i="1"/>
  <c r="P552" i="1" s="1"/>
  <c r="G552" i="1" s="1"/>
  <c r="H552" i="1" s="1"/>
  <c r="P501" i="1"/>
  <c r="G501" i="1" s="1"/>
  <c r="H501" i="1" s="1"/>
  <c r="O543" i="1"/>
  <c r="P543" i="1" s="1"/>
  <c r="G543" i="1" s="1"/>
  <c r="H543" i="1" s="1"/>
  <c r="P492" i="1"/>
  <c r="G492" i="1" s="1"/>
  <c r="H492" i="1" s="1"/>
  <c r="F531" i="1"/>
  <c r="I480" i="1"/>
  <c r="K496" i="1"/>
  <c r="L233" i="1"/>
  <c r="M233" i="1" s="1"/>
  <c r="R468" i="1"/>
  <c r="J468" i="1"/>
  <c r="N468" i="1"/>
  <c r="K468" i="1"/>
  <c r="G448" i="1"/>
  <c r="H448" i="1" s="1"/>
  <c r="I448" i="1"/>
  <c r="F499" i="1"/>
  <c r="I374" i="1"/>
  <c r="G374" i="1"/>
  <c r="H374" i="1"/>
  <c r="K374" i="1" s="1"/>
  <c r="F425" i="1"/>
  <c r="L322" i="1"/>
  <c r="M322" i="1" s="1"/>
  <c r="Q399" i="1"/>
  <c r="S399" i="1" s="1"/>
  <c r="N542" i="1"/>
  <c r="R542" i="1"/>
  <c r="J542" i="1"/>
  <c r="K542" i="1"/>
  <c r="P505" i="1"/>
  <c r="G505" i="1" s="1"/>
  <c r="H505" i="1" s="1"/>
  <c r="O556" i="1"/>
  <c r="P556" i="1" s="1"/>
  <c r="Q321" i="1"/>
  <c r="S321" i="1" s="1"/>
  <c r="I444" i="1"/>
  <c r="G444" i="1"/>
  <c r="H444" i="1" s="1"/>
  <c r="F495" i="1"/>
  <c r="I493" i="1"/>
  <c r="F544" i="1"/>
  <c r="R563" i="1"/>
  <c r="N563" i="1"/>
  <c r="J563" i="1"/>
  <c r="L563" i="1" s="1"/>
  <c r="M563" i="1" s="1"/>
  <c r="N506" i="1"/>
  <c r="J506" i="1"/>
  <c r="L506" i="1" s="1"/>
  <c r="M506" i="1" s="1"/>
  <c r="R506" i="1"/>
  <c r="K506" i="1"/>
  <c r="L272" i="1"/>
  <c r="M272" i="1" s="1"/>
  <c r="F535" i="1"/>
  <c r="G484" i="1"/>
  <c r="H484" i="1" s="1"/>
  <c r="I484" i="1"/>
  <c r="I483" i="1"/>
  <c r="F534" i="1"/>
  <c r="G483" i="1"/>
  <c r="H483" i="1" s="1"/>
  <c r="I526" i="1"/>
  <c r="S296" i="1"/>
  <c r="L346" i="1"/>
  <c r="M346" i="1" s="1"/>
  <c r="L382" i="1"/>
  <c r="M382" i="1" s="1"/>
  <c r="Q298" i="1"/>
  <c r="S298" i="1" s="1"/>
  <c r="P465" i="1"/>
  <c r="G465" i="1" s="1"/>
  <c r="H465" i="1" s="1"/>
  <c r="O516" i="1"/>
  <c r="L345" i="1"/>
  <c r="M345" i="1" s="1"/>
  <c r="P314" i="1"/>
  <c r="G314" i="1" s="1"/>
  <c r="H314" i="1" s="1"/>
  <c r="O365" i="1"/>
  <c r="L512" i="1"/>
  <c r="M512" i="1" s="1"/>
  <c r="Q300" i="1"/>
  <c r="S300" i="1" s="1"/>
  <c r="N515" i="1"/>
  <c r="J515" i="1"/>
  <c r="L515" i="1" s="1"/>
  <c r="M515" i="1" s="1"/>
  <c r="R515" i="1"/>
  <c r="J441" i="1"/>
  <c r="N441" i="1"/>
  <c r="R441" i="1"/>
  <c r="K441" i="1"/>
  <c r="P424" i="1"/>
  <c r="G424" i="1" s="1"/>
  <c r="H424" i="1" s="1"/>
  <c r="O475" i="1"/>
  <c r="P391" i="1"/>
  <c r="G391" i="1" s="1"/>
  <c r="H391" i="1" s="1"/>
  <c r="O442" i="1"/>
  <c r="O540" i="1"/>
  <c r="P540" i="1" s="1"/>
  <c r="P489" i="1"/>
  <c r="G489" i="1" s="1"/>
  <c r="H489" i="1" s="1"/>
  <c r="J373" i="1"/>
  <c r="L373" i="1" s="1"/>
  <c r="M373" i="1" s="1"/>
  <c r="R373" i="1"/>
  <c r="N373" i="1"/>
  <c r="K373" i="1"/>
  <c r="K457" i="1"/>
  <c r="R471" i="1"/>
  <c r="J471" i="1"/>
  <c r="N471" i="1"/>
  <c r="K471" i="1"/>
  <c r="N284" i="1"/>
  <c r="J284" i="1"/>
  <c r="R284" i="1"/>
  <c r="K284" i="1"/>
  <c r="S290" i="1"/>
  <c r="F452" i="1"/>
  <c r="H401" i="1"/>
  <c r="I401" i="1"/>
  <c r="G401" i="1"/>
  <c r="Q390" i="1"/>
  <c r="S390" i="1" s="1"/>
  <c r="L426" i="1"/>
  <c r="M426" i="1" s="1"/>
  <c r="O513" i="1"/>
  <c r="P462" i="1"/>
  <c r="G462" i="1" s="1"/>
  <c r="H462" i="1" s="1"/>
  <c r="N491" i="1"/>
  <c r="J491" i="1"/>
  <c r="L491" i="1" s="1"/>
  <c r="M491" i="1" s="1"/>
  <c r="R491" i="1"/>
  <c r="K491" i="1"/>
  <c r="Q357" i="1"/>
  <c r="S357" i="1" s="1"/>
  <c r="Q268" i="1"/>
  <c r="S268" i="1" s="1"/>
  <c r="R477" i="1"/>
  <c r="J477" i="1"/>
  <c r="L477" i="1" s="1"/>
  <c r="M477" i="1" s="1"/>
  <c r="N477" i="1"/>
  <c r="K477" i="1"/>
  <c r="L360" i="1"/>
  <c r="M360" i="1" s="1"/>
  <c r="I398" i="1"/>
  <c r="G398" i="1"/>
  <c r="H398" i="1" s="1"/>
  <c r="K398" i="1" s="1"/>
  <c r="F449" i="1"/>
  <c r="I570" i="1"/>
  <c r="G570" i="1"/>
  <c r="H570" i="1" s="1"/>
  <c r="Q417" i="1"/>
  <c r="S417" i="1" s="1"/>
  <c r="Q420" i="1"/>
  <c r="S420" i="1" s="1"/>
  <c r="K538" i="1"/>
  <c r="K565" i="1"/>
  <c r="F540" i="1"/>
  <c r="I489" i="1"/>
  <c r="P499" i="1"/>
  <c r="O550" i="1"/>
  <c r="P550" i="1" s="1"/>
  <c r="I447" i="1"/>
  <c r="F498" i="1"/>
  <c r="G447" i="1"/>
  <c r="H447" i="1" s="1"/>
  <c r="G427" i="1"/>
  <c r="H427" i="1" s="1"/>
  <c r="F478" i="1"/>
  <c r="I427" i="1"/>
  <c r="S403" i="1"/>
  <c r="I395" i="1"/>
  <c r="F446" i="1"/>
  <c r="G395" i="1"/>
  <c r="H395" i="1" s="1"/>
  <c r="P482" i="1"/>
  <c r="O533" i="1"/>
  <c r="P533" i="1" s="1"/>
  <c r="G320" i="1"/>
  <c r="H320" i="1"/>
  <c r="I320" i="1"/>
  <c r="F371" i="1"/>
  <c r="Q346" i="1"/>
  <c r="S346" i="1" s="1"/>
  <c r="Q558" i="1"/>
  <c r="S558" i="1" s="1"/>
  <c r="Q404" i="1"/>
  <c r="S404" i="1" s="1"/>
  <c r="L349" i="1"/>
  <c r="M349" i="1" s="1"/>
  <c r="Q227" i="1"/>
  <c r="S227" i="1" s="1"/>
  <c r="G418" i="1"/>
  <c r="H418" i="1" s="1"/>
  <c r="F469" i="1"/>
  <c r="I418" i="1"/>
  <c r="Q560" i="1"/>
  <c r="S560" i="1" s="1"/>
  <c r="L289" i="1"/>
  <c r="M289" i="1" s="1"/>
  <c r="S328" i="1"/>
  <c r="Q512" i="1"/>
  <c r="S512" i="1" s="1"/>
  <c r="S487" i="1"/>
  <c r="L316" i="1"/>
  <c r="M316" i="1" s="1"/>
  <c r="L464" i="1"/>
  <c r="M464" i="1" s="1"/>
  <c r="L514" i="1"/>
  <c r="M514" i="1" s="1"/>
  <c r="S307" i="1"/>
  <c r="L212" i="1"/>
  <c r="M212" i="1" s="1"/>
  <c r="S485" i="1"/>
  <c r="L381" i="1"/>
  <c r="M381" i="1" s="1"/>
  <c r="F5" i="1"/>
  <c r="Q515" i="1" l="1"/>
  <c r="Q506" i="1"/>
  <c r="L400" i="1"/>
  <c r="M400" i="1" s="1"/>
  <c r="L408" i="1"/>
  <c r="M408" i="1" s="1"/>
  <c r="L379" i="1"/>
  <c r="M379" i="1" s="1"/>
  <c r="Q299" i="1"/>
  <c r="S299" i="1" s="1"/>
  <c r="Q322" i="1"/>
  <c r="S322" i="1" s="1"/>
  <c r="Q373" i="1"/>
  <c r="Q406" i="1"/>
  <c r="S406" i="1" s="1"/>
  <c r="L557" i="1"/>
  <c r="M557" i="1" s="1"/>
  <c r="Q376" i="1"/>
  <c r="Q278" i="1"/>
  <c r="S278" i="1" s="1"/>
  <c r="Q397" i="1"/>
  <c r="L284" i="1"/>
  <c r="M284" i="1" s="1"/>
  <c r="S506" i="1"/>
  <c r="L468" i="1"/>
  <c r="M468" i="1" s="1"/>
  <c r="Q396" i="1"/>
  <c r="L351" i="1"/>
  <c r="M351" i="1" s="1"/>
  <c r="L263" i="1"/>
  <c r="M263" i="1" s="1"/>
  <c r="L323" i="1"/>
  <c r="M323" i="1" s="1"/>
  <c r="Q363" i="1"/>
  <c r="S363" i="1" s="1"/>
  <c r="J505" i="1"/>
  <c r="R505" i="1"/>
  <c r="N505" i="1"/>
  <c r="K505" i="1"/>
  <c r="R392" i="1"/>
  <c r="J392" i="1"/>
  <c r="N392" i="1"/>
  <c r="K392" i="1"/>
  <c r="R418" i="1"/>
  <c r="J418" i="1"/>
  <c r="N418" i="1"/>
  <c r="K418" i="1"/>
  <c r="J395" i="1"/>
  <c r="R395" i="1"/>
  <c r="N395" i="1"/>
  <c r="K395" i="1"/>
  <c r="J427" i="1"/>
  <c r="R427" i="1"/>
  <c r="N427" i="1"/>
  <c r="K427" i="1"/>
  <c r="R489" i="1"/>
  <c r="J489" i="1"/>
  <c r="N489" i="1"/>
  <c r="K489" i="1"/>
  <c r="N447" i="1"/>
  <c r="R447" i="1"/>
  <c r="J447" i="1"/>
  <c r="K447" i="1"/>
  <c r="R483" i="1"/>
  <c r="J483" i="1"/>
  <c r="N483" i="1"/>
  <c r="K483" i="1"/>
  <c r="N444" i="1"/>
  <c r="R444" i="1"/>
  <c r="J444" i="1"/>
  <c r="K444" i="1"/>
  <c r="J448" i="1"/>
  <c r="R448" i="1"/>
  <c r="N448" i="1"/>
  <c r="K448" i="1"/>
  <c r="J314" i="1"/>
  <c r="R314" i="1"/>
  <c r="N314" i="1"/>
  <c r="K314" i="1"/>
  <c r="R474" i="1"/>
  <c r="N474" i="1"/>
  <c r="J474" i="1"/>
  <c r="K474" i="1"/>
  <c r="R566" i="1"/>
  <c r="N566" i="1"/>
  <c r="J566" i="1"/>
  <c r="K566" i="1"/>
  <c r="J508" i="1"/>
  <c r="R508" i="1"/>
  <c r="N508" i="1"/>
  <c r="K508" i="1"/>
  <c r="J421" i="1"/>
  <c r="N421" i="1"/>
  <c r="R421" i="1"/>
  <c r="K421" i="1"/>
  <c r="N391" i="1"/>
  <c r="R391" i="1"/>
  <c r="J391" i="1"/>
  <c r="K391" i="1"/>
  <c r="L441" i="1"/>
  <c r="M441" i="1" s="1"/>
  <c r="I544" i="1"/>
  <c r="R492" i="1"/>
  <c r="N492" i="1"/>
  <c r="J492" i="1"/>
  <c r="K492" i="1"/>
  <c r="Q349" i="1"/>
  <c r="S349" i="1" s="1"/>
  <c r="O555" i="1"/>
  <c r="P555" i="1" s="1"/>
  <c r="P504" i="1"/>
  <c r="O527" i="1"/>
  <c r="P527" i="1" s="1"/>
  <c r="P476" i="1"/>
  <c r="Q272" i="1"/>
  <c r="S272" i="1" s="1"/>
  <c r="N402" i="1"/>
  <c r="R402" i="1"/>
  <c r="J402" i="1"/>
  <c r="I431" i="1"/>
  <c r="F482" i="1"/>
  <c r="G431" i="1"/>
  <c r="H431" i="1" s="1"/>
  <c r="I553" i="1"/>
  <c r="G472" i="1"/>
  <c r="H472" i="1" s="1"/>
  <c r="I472" i="1"/>
  <c r="F523" i="1"/>
  <c r="R409" i="1"/>
  <c r="J409" i="1"/>
  <c r="N409" i="1"/>
  <c r="L329" i="1"/>
  <c r="M329" i="1" s="1"/>
  <c r="J570" i="1"/>
  <c r="N570" i="1"/>
  <c r="R570" i="1"/>
  <c r="F422" i="1"/>
  <c r="I371" i="1"/>
  <c r="J398" i="1"/>
  <c r="L398" i="1" s="1"/>
  <c r="M398" i="1" s="1"/>
  <c r="R398" i="1"/>
  <c r="N398" i="1"/>
  <c r="Q491" i="1"/>
  <c r="S373" i="1"/>
  <c r="P475" i="1"/>
  <c r="G475" i="1" s="1"/>
  <c r="H475" i="1" s="1"/>
  <c r="O526" i="1"/>
  <c r="P526" i="1" s="1"/>
  <c r="G526" i="1" s="1"/>
  <c r="H526" i="1" s="1"/>
  <c r="S515" i="1"/>
  <c r="F546" i="1"/>
  <c r="G495" i="1"/>
  <c r="H495" i="1" s="1"/>
  <c r="I495" i="1"/>
  <c r="J543" i="1"/>
  <c r="R543" i="1"/>
  <c r="N543" i="1"/>
  <c r="K543" i="1"/>
  <c r="Q408" i="1"/>
  <c r="L378" i="1"/>
  <c r="M378" i="1" s="1"/>
  <c r="Q536" i="1"/>
  <c r="K402" i="1"/>
  <c r="S376" i="1"/>
  <c r="Q440" i="1"/>
  <c r="S440" i="1" s="1"/>
  <c r="Q426" i="1"/>
  <c r="S426" i="1" s="1"/>
  <c r="Q345" i="1"/>
  <c r="S345" i="1" s="1"/>
  <c r="L528" i="1"/>
  <c r="M528" i="1" s="1"/>
  <c r="S411" i="1"/>
  <c r="S397" i="1"/>
  <c r="Q329" i="1"/>
  <c r="P371" i="1"/>
  <c r="G371" i="1" s="1"/>
  <c r="H371" i="1" s="1"/>
  <c r="O422" i="1"/>
  <c r="G525" i="1"/>
  <c r="H525" i="1" s="1"/>
  <c r="I525" i="1"/>
  <c r="L367" i="1"/>
  <c r="M367" i="1" s="1"/>
  <c r="Q351" i="1"/>
  <c r="Q323" i="1"/>
  <c r="K570" i="1"/>
  <c r="R462" i="1"/>
  <c r="N462" i="1"/>
  <c r="J462" i="1"/>
  <c r="K462" i="1"/>
  <c r="L471" i="1"/>
  <c r="M471" i="1" s="1"/>
  <c r="N424" i="1"/>
  <c r="R424" i="1"/>
  <c r="J424" i="1"/>
  <c r="K424" i="1"/>
  <c r="P516" i="1"/>
  <c r="G516" i="1" s="1"/>
  <c r="H516" i="1" s="1"/>
  <c r="O567" i="1"/>
  <c r="P567" i="1" s="1"/>
  <c r="G567" i="1" s="1"/>
  <c r="H567" i="1" s="1"/>
  <c r="I534" i="1"/>
  <c r="G534" i="1"/>
  <c r="H534" i="1" s="1"/>
  <c r="I535" i="1"/>
  <c r="G535" i="1"/>
  <c r="H535" i="1"/>
  <c r="K535" i="1" s="1"/>
  <c r="Q468" i="1"/>
  <c r="R501" i="1"/>
  <c r="J501" i="1"/>
  <c r="L501" i="1" s="1"/>
  <c r="M501" i="1" s="1"/>
  <c r="N501" i="1"/>
  <c r="K501" i="1"/>
  <c r="Q381" i="1"/>
  <c r="S381" i="1" s="1"/>
  <c r="Q514" i="1"/>
  <c r="S514" i="1" s="1"/>
  <c r="P480" i="1"/>
  <c r="G480" i="1" s="1"/>
  <c r="H480" i="1" s="1"/>
  <c r="O531" i="1"/>
  <c r="P531" i="1" s="1"/>
  <c r="I564" i="1"/>
  <c r="G564" i="1"/>
  <c r="H564" i="1"/>
  <c r="N547" i="1"/>
  <c r="Q547" i="1" s="1"/>
  <c r="J547" i="1"/>
  <c r="L547" i="1" s="1"/>
  <c r="M547" i="1" s="1"/>
  <c r="R547" i="1"/>
  <c r="Q378" i="1"/>
  <c r="Q382" i="1"/>
  <c r="S382" i="1" s="1"/>
  <c r="Q289" i="1"/>
  <c r="S289" i="1" s="1"/>
  <c r="G443" i="1"/>
  <c r="H443" i="1" s="1"/>
  <c r="I443" i="1"/>
  <c r="F494" i="1"/>
  <c r="Q384" i="1"/>
  <c r="S384" i="1" s="1"/>
  <c r="L496" i="1"/>
  <c r="M496" i="1" s="1"/>
  <c r="P481" i="1"/>
  <c r="G481" i="1" s="1"/>
  <c r="H481" i="1" s="1"/>
  <c r="O532" i="1"/>
  <c r="P532" i="1" s="1"/>
  <c r="G532" i="1" s="1"/>
  <c r="H532" i="1" s="1"/>
  <c r="L344" i="1"/>
  <c r="M344" i="1" s="1"/>
  <c r="P386" i="1"/>
  <c r="G386" i="1" s="1"/>
  <c r="H386" i="1" s="1"/>
  <c r="O437" i="1"/>
  <c r="R522" i="1"/>
  <c r="N522" i="1"/>
  <c r="J522" i="1"/>
  <c r="K522" i="1"/>
  <c r="L438" i="1"/>
  <c r="M438" i="1" s="1"/>
  <c r="I540" i="1"/>
  <c r="G540" i="1"/>
  <c r="H540" i="1" s="1"/>
  <c r="O564" i="1"/>
  <c r="P564" i="1" s="1"/>
  <c r="P513" i="1"/>
  <c r="G513" i="1" s="1"/>
  <c r="H513" i="1" s="1"/>
  <c r="R465" i="1"/>
  <c r="J465" i="1"/>
  <c r="L465" i="1" s="1"/>
  <c r="M465" i="1" s="1"/>
  <c r="N465" i="1"/>
  <c r="Q465" i="1" s="1"/>
  <c r="K465" i="1"/>
  <c r="J484" i="1"/>
  <c r="N484" i="1"/>
  <c r="R484" i="1"/>
  <c r="G425" i="1"/>
  <c r="H425" i="1" s="1"/>
  <c r="F476" i="1"/>
  <c r="I425" i="1"/>
  <c r="I499" i="1"/>
  <c r="G499" i="1"/>
  <c r="H499" i="1" s="1"/>
  <c r="F550" i="1"/>
  <c r="I531" i="1"/>
  <c r="G531" i="1"/>
  <c r="H531" i="1" s="1"/>
  <c r="J552" i="1"/>
  <c r="R552" i="1"/>
  <c r="N552" i="1"/>
  <c r="K552" i="1"/>
  <c r="R429" i="1"/>
  <c r="J429" i="1"/>
  <c r="N429" i="1"/>
  <c r="K429" i="1"/>
  <c r="R519" i="1"/>
  <c r="J519" i="1"/>
  <c r="L519" i="1" s="1"/>
  <c r="M519" i="1" s="1"/>
  <c r="N519" i="1"/>
  <c r="K519" i="1"/>
  <c r="S378" i="1"/>
  <c r="S393" i="1"/>
  <c r="L450" i="1"/>
  <c r="M450" i="1" s="1"/>
  <c r="Q293" i="1"/>
  <c r="S293" i="1" s="1"/>
  <c r="L538" i="1"/>
  <c r="M538" i="1" s="1"/>
  <c r="L347" i="1"/>
  <c r="M347" i="1" s="1"/>
  <c r="G556" i="1"/>
  <c r="H556" i="1"/>
  <c r="I556" i="1"/>
  <c r="N430" i="1"/>
  <c r="J430" i="1"/>
  <c r="R430" i="1"/>
  <c r="K430" i="1"/>
  <c r="N335" i="1"/>
  <c r="R335" i="1"/>
  <c r="J335" i="1"/>
  <c r="K335" i="1"/>
  <c r="J573" i="1"/>
  <c r="R573" i="1"/>
  <c r="N573" i="1"/>
  <c r="K573" i="1"/>
  <c r="L340" i="1"/>
  <c r="M340" i="1" s="1"/>
  <c r="Q367" i="1"/>
  <c r="S367" i="1" s="1"/>
  <c r="L358" i="1"/>
  <c r="M358" i="1" s="1"/>
  <c r="L454" i="1"/>
  <c r="M454" i="1" s="1"/>
  <c r="J320" i="1"/>
  <c r="R320" i="1"/>
  <c r="N320" i="1"/>
  <c r="I498" i="1"/>
  <c r="F549" i="1"/>
  <c r="G498" i="1"/>
  <c r="H498" i="1" s="1"/>
  <c r="I478" i="1"/>
  <c r="G478" i="1"/>
  <c r="H478" i="1"/>
  <c r="F529" i="1"/>
  <c r="I449" i="1"/>
  <c r="G449" i="1"/>
  <c r="H449" i="1" s="1"/>
  <c r="F500" i="1"/>
  <c r="G452" i="1"/>
  <c r="H452" i="1" s="1"/>
  <c r="I452" i="1"/>
  <c r="F503" i="1"/>
  <c r="P365" i="1"/>
  <c r="O416" i="1"/>
  <c r="Q563" i="1"/>
  <c r="Q360" i="1"/>
  <c r="S360" i="1" s="1"/>
  <c r="L542" i="1"/>
  <c r="M542" i="1" s="1"/>
  <c r="J374" i="1"/>
  <c r="L374" i="1" s="1"/>
  <c r="M374" i="1" s="1"/>
  <c r="N374" i="1"/>
  <c r="R374" i="1"/>
  <c r="S468" i="1"/>
  <c r="Q316" i="1"/>
  <c r="S316" i="1" s="1"/>
  <c r="Q400" i="1"/>
  <c r="S400" i="1" s="1"/>
  <c r="L414" i="1"/>
  <c r="M414" i="1" s="1"/>
  <c r="Q370" i="1"/>
  <c r="S370" i="1" s="1"/>
  <c r="L457" i="1"/>
  <c r="M457" i="1" s="1"/>
  <c r="J451" i="1"/>
  <c r="L451" i="1" s="1"/>
  <c r="M451" i="1" s="1"/>
  <c r="N451" i="1"/>
  <c r="R451" i="1"/>
  <c r="K451" i="1"/>
  <c r="O561" i="1"/>
  <c r="P561" i="1" s="1"/>
  <c r="G561" i="1" s="1"/>
  <c r="H561" i="1" s="1"/>
  <c r="P510" i="1"/>
  <c r="G510" i="1" s="1"/>
  <c r="H510" i="1" s="1"/>
  <c r="Q464" i="1"/>
  <c r="S464" i="1" s="1"/>
  <c r="Q347" i="1"/>
  <c r="S347" i="1" s="1"/>
  <c r="N380" i="1"/>
  <c r="J380" i="1"/>
  <c r="L380" i="1" s="1"/>
  <c r="M380" i="1" s="1"/>
  <c r="R380" i="1"/>
  <c r="L435" i="1"/>
  <c r="M435" i="1" s="1"/>
  <c r="I460" i="1"/>
  <c r="G460" i="1"/>
  <c r="H460" i="1" s="1"/>
  <c r="F511" i="1"/>
  <c r="Q350" i="1"/>
  <c r="S350" i="1" s="1"/>
  <c r="R537" i="1"/>
  <c r="J537" i="1"/>
  <c r="N537" i="1"/>
  <c r="K537" i="1"/>
  <c r="L269" i="1"/>
  <c r="M269" i="1" s="1"/>
  <c r="L341" i="1"/>
  <c r="M341" i="1" s="1"/>
  <c r="G446" i="1"/>
  <c r="H446" i="1" s="1"/>
  <c r="I446" i="1"/>
  <c r="F497" i="1"/>
  <c r="R401" i="1"/>
  <c r="J401" i="1"/>
  <c r="N401" i="1"/>
  <c r="Q284" i="1"/>
  <c r="S284" i="1" s="1"/>
  <c r="I469" i="1"/>
  <c r="G469" i="1"/>
  <c r="H469" i="1" s="1"/>
  <c r="F520" i="1"/>
  <c r="K320" i="1"/>
  <c r="Q477" i="1"/>
  <c r="S477" i="1" s="1"/>
  <c r="S491" i="1"/>
  <c r="K401" i="1"/>
  <c r="P442" i="1"/>
  <c r="G442" i="1" s="1"/>
  <c r="H442" i="1" s="1"/>
  <c r="O493" i="1"/>
  <c r="Q441" i="1"/>
  <c r="S441" i="1" s="1"/>
  <c r="Q218" i="1"/>
  <c r="S218" i="1" s="1"/>
  <c r="K484" i="1"/>
  <c r="S563" i="1"/>
  <c r="S396" i="1"/>
  <c r="Q233" i="1"/>
  <c r="S233" i="1" s="1"/>
  <c r="S408" i="1"/>
  <c r="P502" i="1"/>
  <c r="G502" i="1" s="1"/>
  <c r="H502" i="1" s="1"/>
  <c r="O553" i="1"/>
  <c r="P553" i="1" s="1"/>
  <c r="G553" i="1" s="1"/>
  <c r="H553" i="1" s="1"/>
  <c r="S536" i="1"/>
  <c r="I453" i="1"/>
  <c r="F504" i="1"/>
  <c r="G453" i="1"/>
  <c r="H453" i="1" s="1"/>
  <c r="K453" i="1" s="1"/>
  <c r="R459" i="1"/>
  <c r="J459" i="1"/>
  <c r="N459" i="1"/>
  <c r="K459" i="1"/>
  <c r="Q319" i="1"/>
  <c r="S319" i="1" s="1"/>
  <c r="L565" i="1"/>
  <c r="M565" i="1" s="1"/>
  <c r="G365" i="1"/>
  <c r="H365" i="1"/>
  <c r="I365" i="1"/>
  <c r="F416" i="1"/>
  <c r="Q212" i="1"/>
  <c r="S212" i="1" s="1"/>
  <c r="I437" i="1"/>
  <c r="F488" i="1"/>
  <c r="K409" i="1"/>
  <c r="S329" i="1"/>
  <c r="R486" i="1"/>
  <c r="J486" i="1"/>
  <c r="L486" i="1" s="1"/>
  <c r="M486" i="1" s="1"/>
  <c r="N486" i="1"/>
  <c r="K486" i="1"/>
  <c r="G559" i="1"/>
  <c r="H559" i="1" s="1"/>
  <c r="K559" i="1" s="1"/>
  <c r="I559" i="1"/>
  <c r="S351" i="1"/>
  <c r="L423" i="1"/>
  <c r="M423" i="1" s="1"/>
  <c r="L432" i="1"/>
  <c r="M432" i="1" s="1"/>
  <c r="Q263" i="1"/>
  <c r="S263" i="1" s="1"/>
  <c r="L433" i="1"/>
  <c r="M433" i="1" s="1"/>
  <c r="S323" i="1"/>
  <c r="F6" i="1"/>
  <c r="F7" i="1" s="1"/>
  <c r="G5" i="1"/>
  <c r="H5" i="1" s="1"/>
  <c r="K5" i="1" s="1"/>
  <c r="I4" i="1"/>
  <c r="I5" i="1"/>
  <c r="I6" i="1"/>
  <c r="I3" i="1"/>
  <c r="L429" i="1" l="1"/>
  <c r="M429" i="1" s="1"/>
  <c r="L483" i="1"/>
  <c r="M483" i="1" s="1"/>
  <c r="L392" i="1"/>
  <c r="M392" i="1" s="1"/>
  <c r="Q344" i="1"/>
  <c r="S344" i="1" s="1"/>
  <c r="L508" i="1"/>
  <c r="M508" i="1" s="1"/>
  <c r="L314" i="1"/>
  <c r="M314" i="1" s="1"/>
  <c r="L427" i="1"/>
  <c r="M427" i="1" s="1"/>
  <c r="Q340" i="1"/>
  <c r="S340" i="1" s="1"/>
  <c r="Q374" i="1"/>
  <c r="Q501" i="1"/>
  <c r="Q379" i="1"/>
  <c r="S379" i="1" s="1"/>
  <c r="Q538" i="1"/>
  <c r="S538" i="1" s="1"/>
  <c r="Q451" i="1"/>
  <c r="L402" i="1"/>
  <c r="M402" i="1" s="1"/>
  <c r="Q557" i="1"/>
  <c r="S557" i="1" s="1"/>
  <c r="J472" i="1"/>
  <c r="R472" i="1"/>
  <c r="N472" i="1"/>
  <c r="K472" i="1"/>
  <c r="R446" i="1"/>
  <c r="N446" i="1"/>
  <c r="J446" i="1"/>
  <c r="K446" i="1"/>
  <c r="R531" i="1"/>
  <c r="J531" i="1"/>
  <c r="N531" i="1"/>
  <c r="K531" i="1"/>
  <c r="N425" i="1"/>
  <c r="J425" i="1"/>
  <c r="R425" i="1"/>
  <c r="K425" i="1"/>
  <c r="R371" i="1"/>
  <c r="J371" i="1"/>
  <c r="N371" i="1"/>
  <c r="K371" i="1"/>
  <c r="N431" i="1"/>
  <c r="J431" i="1"/>
  <c r="R431" i="1"/>
  <c r="K431" i="1"/>
  <c r="R495" i="1"/>
  <c r="J495" i="1"/>
  <c r="N495" i="1"/>
  <c r="K495" i="1"/>
  <c r="J460" i="1"/>
  <c r="N460" i="1"/>
  <c r="R460" i="1"/>
  <c r="K460" i="1"/>
  <c r="R498" i="1"/>
  <c r="N498" i="1"/>
  <c r="J498" i="1"/>
  <c r="K498" i="1"/>
  <c r="R525" i="1"/>
  <c r="N525" i="1"/>
  <c r="J525" i="1"/>
  <c r="K525" i="1"/>
  <c r="J553" i="1"/>
  <c r="N553" i="1"/>
  <c r="R553" i="1"/>
  <c r="K553" i="1"/>
  <c r="N443" i="1"/>
  <c r="J443" i="1"/>
  <c r="R443" i="1"/>
  <c r="K443" i="1"/>
  <c r="F554" i="1"/>
  <c r="G503" i="1"/>
  <c r="H503" i="1" s="1"/>
  <c r="I503" i="1"/>
  <c r="R449" i="1"/>
  <c r="J449" i="1"/>
  <c r="N449" i="1"/>
  <c r="J478" i="1"/>
  <c r="R478" i="1"/>
  <c r="N478" i="1"/>
  <c r="N556" i="1"/>
  <c r="J556" i="1"/>
  <c r="R556" i="1"/>
  <c r="J499" i="1"/>
  <c r="N499" i="1"/>
  <c r="R499" i="1"/>
  <c r="R540" i="1"/>
  <c r="J540" i="1"/>
  <c r="N540" i="1"/>
  <c r="P437" i="1"/>
  <c r="G437" i="1" s="1"/>
  <c r="H437" i="1" s="1"/>
  <c r="O488" i="1"/>
  <c r="J481" i="1"/>
  <c r="L481" i="1" s="1"/>
  <c r="M481" i="1" s="1"/>
  <c r="N481" i="1"/>
  <c r="R481" i="1"/>
  <c r="K481" i="1"/>
  <c r="Q450" i="1"/>
  <c r="S450" i="1" s="1"/>
  <c r="J567" i="1"/>
  <c r="L567" i="1" s="1"/>
  <c r="M567" i="1" s="1"/>
  <c r="N567" i="1"/>
  <c r="R567" i="1"/>
  <c r="K567" i="1"/>
  <c r="Q438" i="1"/>
  <c r="S438" i="1" s="1"/>
  <c r="Q565" i="1"/>
  <c r="S565" i="1" s="1"/>
  <c r="J475" i="1"/>
  <c r="L475" i="1" s="1"/>
  <c r="M475" i="1" s="1"/>
  <c r="R475" i="1"/>
  <c r="N475" i="1"/>
  <c r="K475" i="1"/>
  <c r="R365" i="1"/>
  <c r="N365" i="1"/>
  <c r="J365" i="1"/>
  <c r="L335" i="1"/>
  <c r="M335" i="1" s="1"/>
  <c r="N386" i="1"/>
  <c r="R386" i="1"/>
  <c r="J386" i="1"/>
  <c r="K386" i="1"/>
  <c r="J564" i="1"/>
  <c r="N564" i="1"/>
  <c r="R564" i="1"/>
  <c r="R480" i="1"/>
  <c r="N480" i="1"/>
  <c r="J480" i="1"/>
  <c r="K480" i="1"/>
  <c r="R516" i="1"/>
  <c r="J516" i="1"/>
  <c r="N516" i="1"/>
  <c r="K516" i="1"/>
  <c r="P422" i="1"/>
  <c r="O473" i="1"/>
  <c r="L409" i="1"/>
  <c r="M409" i="1" s="1"/>
  <c r="L474" i="1"/>
  <c r="M474" i="1" s="1"/>
  <c r="L444" i="1"/>
  <c r="M444" i="1" s="1"/>
  <c r="J469" i="1"/>
  <c r="N469" i="1"/>
  <c r="R469" i="1"/>
  <c r="G511" i="1"/>
  <c r="H511" i="1" s="1"/>
  <c r="I511" i="1"/>
  <c r="F562" i="1"/>
  <c r="R510" i="1"/>
  <c r="N510" i="1"/>
  <c r="J510" i="1"/>
  <c r="K510" i="1"/>
  <c r="J452" i="1"/>
  <c r="R452" i="1"/>
  <c r="N452" i="1"/>
  <c r="L430" i="1"/>
  <c r="M430" i="1" s="1"/>
  <c r="Q435" i="1"/>
  <c r="S435" i="1" s="1"/>
  <c r="S465" i="1"/>
  <c r="K540" i="1"/>
  <c r="S501" i="1"/>
  <c r="R534" i="1"/>
  <c r="J534" i="1"/>
  <c r="N534" i="1"/>
  <c r="Q454" i="1"/>
  <c r="S454" i="1" s="1"/>
  <c r="I546" i="1"/>
  <c r="G546" i="1"/>
  <c r="H546" i="1" s="1"/>
  <c r="Q471" i="1"/>
  <c r="S471" i="1" s="1"/>
  <c r="G482" i="1"/>
  <c r="H482" i="1" s="1"/>
  <c r="F533" i="1"/>
  <c r="I482" i="1"/>
  <c r="Q542" i="1"/>
  <c r="S542" i="1" s="1"/>
  <c r="L489" i="1"/>
  <c r="M489" i="1" s="1"/>
  <c r="L418" i="1"/>
  <c r="M418" i="1" s="1"/>
  <c r="L459" i="1"/>
  <c r="M459" i="1" s="1"/>
  <c r="K365" i="1"/>
  <c r="N442" i="1"/>
  <c r="J442" i="1"/>
  <c r="R442" i="1"/>
  <c r="K442" i="1"/>
  <c r="G520" i="1"/>
  <c r="H520" i="1" s="1"/>
  <c r="I520" i="1"/>
  <c r="F571" i="1"/>
  <c r="L401" i="1"/>
  <c r="M401" i="1" s="1"/>
  <c r="J561" i="1"/>
  <c r="R561" i="1"/>
  <c r="N561" i="1"/>
  <c r="K561" i="1"/>
  <c r="S374" i="1"/>
  <c r="P416" i="1"/>
  <c r="O467" i="1"/>
  <c r="K449" i="1"/>
  <c r="Q432" i="1"/>
  <c r="S432" i="1" s="1"/>
  <c r="Q335" i="1"/>
  <c r="S335" i="1" s="1"/>
  <c r="L522" i="1"/>
  <c r="M522" i="1" s="1"/>
  <c r="Q528" i="1"/>
  <c r="S528" i="1" s="1"/>
  <c r="G494" i="1"/>
  <c r="H494" i="1" s="1"/>
  <c r="I494" i="1"/>
  <c r="F545" i="1"/>
  <c r="Q457" i="1"/>
  <c r="S457" i="1" s="1"/>
  <c r="K564" i="1"/>
  <c r="L424" i="1"/>
  <c r="M424" i="1" s="1"/>
  <c r="L462" i="1"/>
  <c r="M462" i="1" s="1"/>
  <c r="Q496" i="1"/>
  <c r="S496" i="1" s="1"/>
  <c r="L570" i="1"/>
  <c r="M570" i="1" s="1"/>
  <c r="G523" i="1"/>
  <c r="H523" i="1" s="1"/>
  <c r="I523" i="1"/>
  <c r="F574" i="1"/>
  <c r="Q402" i="1"/>
  <c r="S402" i="1" s="1"/>
  <c r="L391" i="1"/>
  <c r="M391" i="1" s="1"/>
  <c r="L421" i="1"/>
  <c r="M421" i="1" s="1"/>
  <c r="L566" i="1"/>
  <c r="M566" i="1" s="1"/>
  <c r="Q444" i="1"/>
  <c r="S444" i="1" s="1"/>
  <c r="L447" i="1"/>
  <c r="M447" i="1" s="1"/>
  <c r="R453" i="1"/>
  <c r="N453" i="1"/>
  <c r="J453" i="1"/>
  <c r="L453" i="1" s="1"/>
  <c r="M453" i="1" s="1"/>
  <c r="N559" i="1"/>
  <c r="R559" i="1"/>
  <c r="J559" i="1"/>
  <c r="L559" i="1" s="1"/>
  <c r="M559" i="1" s="1"/>
  <c r="I488" i="1"/>
  <c r="F539" i="1"/>
  <c r="K469" i="1"/>
  <c r="Q380" i="1"/>
  <c r="S380" i="1" s="1"/>
  <c r="K452" i="1"/>
  <c r="G529" i="1"/>
  <c r="H529" i="1" s="1"/>
  <c r="I529" i="1"/>
  <c r="L320" i="1"/>
  <c r="M320" i="1" s="1"/>
  <c r="K556" i="1"/>
  <c r="G550" i="1"/>
  <c r="H550" i="1" s="1"/>
  <c r="I550" i="1"/>
  <c r="L484" i="1"/>
  <c r="M484" i="1" s="1"/>
  <c r="R513" i="1"/>
  <c r="J513" i="1"/>
  <c r="N513" i="1"/>
  <c r="K513" i="1"/>
  <c r="Q522" i="1"/>
  <c r="S522" i="1" s="1"/>
  <c r="S547" i="1"/>
  <c r="J535" i="1"/>
  <c r="L535" i="1" s="1"/>
  <c r="M535" i="1" s="1"/>
  <c r="R535" i="1"/>
  <c r="N535" i="1"/>
  <c r="K534" i="1"/>
  <c r="Q462" i="1"/>
  <c r="S462" i="1" s="1"/>
  <c r="Q358" i="1"/>
  <c r="S358" i="1" s="1"/>
  <c r="L543" i="1"/>
  <c r="M543" i="1" s="1"/>
  <c r="I422" i="1"/>
  <c r="F473" i="1"/>
  <c r="H422" i="1"/>
  <c r="G422" i="1"/>
  <c r="Q459" i="1"/>
  <c r="S459" i="1" s="1"/>
  <c r="P493" i="1"/>
  <c r="G493" i="1" s="1"/>
  <c r="H493" i="1" s="1"/>
  <c r="O544" i="1"/>
  <c r="P544" i="1" s="1"/>
  <c r="G544" i="1" s="1"/>
  <c r="H544" i="1" s="1"/>
  <c r="Q486" i="1"/>
  <c r="S486" i="1" s="1"/>
  <c r="G416" i="1"/>
  <c r="H416" i="1" s="1"/>
  <c r="I416" i="1"/>
  <c r="F467" i="1"/>
  <c r="G504" i="1"/>
  <c r="H504" i="1" s="1"/>
  <c r="F555" i="1"/>
  <c r="I504" i="1"/>
  <c r="J502" i="1"/>
  <c r="L502" i="1" s="1"/>
  <c r="M502" i="1" s="1"/>
  <c r="R502" i="1"/>
  <c r="N502" i="1"/>
  <c r="Q502" i="1" s="1"/>
  <c r="K502" i="1"/>
  <c r="I497" i="1"/>
  <c r="G497" i="1"/>
  <c r="H497" i="1" s="1"/>
  <c r="F548" i="1"/>
  <c r="Q433" i="1"/>
  <c r="S433" i="1" s="1"/>
  <c r="L537" i="1"/>
  <c r="M537" i="1" s="1"/>
  <c r="S451" i="1"/>
  <c r="I500" i="1"/>
  <c r="F551" i="1"/>
  <c r="G500" i="1"/>
  <c r="H500" i="1" s="1"/>
  <c r="K500" i="1" s="1"/>
  <c r="K478" i="1"/>
  <c r="I549" i="1"/>
  <c r="H549" i="1"/>
  <c r="K549" i="1" s="1"/>
  <c r="G549" i="1"/>
  <c r="Q341" i="1"/>
  <c r="S341" i="1" s="1"/>
  <c r="Q269" i="1"/>
  <c r="S269" i="1" s="1"/>
  <c r="L573" i="1"/>
  <c r="M573" i="1" s="1"/>
  <c r="Q519" i="1"/>
  <c r="S519" i="1" s="1"/>
  <c r="Q429" i="1"/>
  <c r="S429" i="1" s="1"/>
  <c r="L552" i="1"/>
  <c r="M552" i="1" s="1"/>
  <c r="K499" i="1"/>
  <c r="F527" i="1"/>
  <c r="G476" i="1"/>
  <c r="H476" i="1" s="1"/>
  <c r="I476" i="1"/>
  <c r="J532" i="1"/>
  <c r="R532" i="1"/>
  <c r="N532" i="1"/>
  <c r="K532" i="1"/>
  <c r="Q414" i="1"/>
  <c r="S414" i="1" s="1"/>
  <c r="Q424" i="1"/>
  <c r="S424" i="1" s="1"/>
  <c r="Q423" i="1"/>
  <c r="S423" i="1" s="1"/>
  <c r="J526" i="1"/>
  <c r="N526" i="1"/>
  <c r="R526" i="1"/>
  <c r="K526" i="1"/>
  <c r="Q398" i="1"/>
  <c r="S398" i="1" s="1"/>
  <c r="L492" i="1"/>
  <c r="M492" i="1" s="1"/>
  <c r="Q391" i="1"/>
  <c r="S391" i="1" s="1"/>
  <c r="Q508" i="1"/>
  <c r="S508" i="1" s="1"/>
  <c r="Q314" i="1"/>
  <c r="S314" i="1" s="1"/>
  <c r="L448" i="1"/>
  <c r="M448" i="1" s="1"/>
  <c r="Q483" i="1"/>
  <c r="S483" i="1" s="1"/>
  <c r="Q447" i="1"/>
  <c r="S447" i="1" s="1"/>
  <c r="Q427" i="1"/>
  <c r="S427" i="1" s="1"/>
  <c r="L395" i="1"/>
  <c r="M395" i="1" s="1"/>
  <c r="Q392" i="1"/>
  <c r="S392" i="1" s="1"/>
  <c r="L505" i="1"/>
  <c r="M505" i="1" s="1"/>
  <c r="G7" i="1"/>
  <c r="H7" i="1" s="1"/>
  <c r="G6" i="1"/>
  <c r="H6" i="1" s="1"/>
  <c r="K6" i="1" s="1"/>
  <c r="I7" i="1"/>
  <c r="F8" i="1"/>
  <c r="L526" i="1" l="1"/>
  <c r="M526" i="1" s="1"/>
  <c r="Q418" i="1"/>
  <c r="S418" i="1" s="1"/>
  <c r="Q535" i="1"/>
  <c r="Q559" i="1"/>
  <c r="S559" i="1" s="1"/>
  <c r="Q489" i="1"/>
  <c r="S489" i="1" s="1"/>
  <c r="L386" i="1"/>
  <c r="M386" i="1" s="1"/>
  <c r="L371" i="1"/>
  <c r="M371" i="1" s="1"/>
  <c r="L561" i="1"/>
  <c r="M561" i="1" s="1"/>
  <c r="L510" i="1"/>
  <c r="M510" i="1" s="1"/>
  <c r="Q401" i="1"/>
  <c r="S401" i="1" s="1"/>
  <c r="L553" i="1"/>
  <c r="M553" i="1" s="1"/>
  <c r="L460" i="1"/>
  <c r="M460" i="1" s="1"/>
  <c r="Q526" i="1"/>
  <c r="Q430" i="1"/>
  <c r="S430" i="1" s="1"/>
  <c r="Q474" i="1"/>
  <c r="S474" i="1" s="1"/>
  <c r="Q567" i="1"/>
  <c r="J511" i="1"/>
  <c r="N511" i="1"/>
  <c r="R511" i="1"/>
  <c r="K511" i="1"/>
  <c r="N482" i="1"/>
  <c r="R482" i="1"/>
  <c r="J482" i="1"/>
  <c r="K482" i="1"/>
  <c r="N494" i="1"/>
  <c r="J494" i="1"/>
  <c r="R494" i="1"/>
  <c r="K494" i="1"/>
  <c r="R504" i="1"/>
  <c r="N504" i="1"/>
  <c r="J504" i="1"/>
  <c r="K504" i="1"/>
  <c r="J529" i="1"/>
  <c r="N529" i="1"/>
  <c r="R529" i="1"/>
  <c r="K529" i="1"/>
  <c r="J523" i="1"/>
  <c r="N523" i="1"/>
  <c r="R523" i="1"/>
  <c r="K523" i="1"/>
  <c r="J416" i="1"/>
  <c r="R416" i="1"/>
  <c r="N416" i="1"/>
  <c r="K416" i="1"/>
  <c r="N503" i="1"/>
  <c r="R503" i="1"/>
  <c r="J503" i="1"/>
  <c r="K503" i="1"/>
  <c r="N476" i="1"/>
  <c r="R476" i="1"/>
  <c r="J476" i="1"/>
  <c r="K476" i="1"/>
  <c r="N497" i="1"/>
  <c r="J497" i="1"/>
  <c r="R497" i="1"/>
  <c r="K497" i="1"/>
  <c r="N550" i="1"/>
  <c r="J550" i="1"/>
  <c r="L550" i="1" s="1"/>
  <c r="M550" i="1" s="1"/>
  <c r="R550" i="1"/>
  <c r="K550" i="1"/>
  <c r="J520" i="1"/>
  <c r="R520" i="1"/>
  <c r="N520" i="1"/>
  <c r="K520" i="1"/>
  <c r="J422" i="1"/>
  <c r="N422" i="1"/>
  <c r="R422" i="1"/>
  <c r="I539" i="1"/>
  <c r="G574" i="1"/>
  <c r="H574" i="1"/>
  <c r="K574" i="1" s="1"/>
  <c r="I574" i="1"/>
  <c r="G545" i="1"/>
  <c r="H545" i="1" s="1"/>
  <c r="K545" i="1" s="1"/>
  <c r="I545" i="1"/>
  <c r="Q484" i="1"/>
  <c r="S484" i="1" s="1"/>
  <c r="I533" i="1"/>
  <c r="G533" i="1"/>
  <c r="H533" i="1" s="1"/>
  <c r="H527" i="1"/>
  <c r="G527" i="1"/>
  <c r="I527" i="1"/>
  <c r="G548" i="1"/>
  <c r="H548" i="1" s="1"/>
  <c r="I548" i="1"/>
  <c r="S502" i="1"/>
  <c r="F524" i="1"/>
  <c r="I473" i="1"/>
  <c r="Q395" i="1"/>
  <c r="S395" i="1" s="1"/>
  <c r="Q552" i="1"/>
  <c r="S552" i="1" s="1"/>
  <c r="R546" i="1"/>
  <c r="J546" i="1"/>
  <c r="N546" i="1"/>
  <c r="L365" i="1"/>
  <c r="M365" i="1" s="1"/>
  <c r="Q492" i="1"/>
  <c r="S492" i="1" s="1"/>
  <c r="P488" i="1"/>
  <c r="G488" i="1" s="1"/>
  <c r="H488" i="1" s="1"/>
  <c r="O539" i="1"/>
  <c r="P539" i="1" s="1"/>
  <c r="G539" i="1" s="1"/>
  <c r="H539" i="1" s="1"/>
  <c r="L498" i="1"/>
  <c r="M498" i="1" s="1"/>
  <c r="Q531" i="1"/>
  <c r="N500" i="1"/>
  <c r="J500" i="1"/>
  <c r="L500" i="1" s="1"/>
  <c r="M500" i="1" s="1"/>
  <c r="R500" i="1"/>
  <c r="I467" i="1"/>
  <c r="G467" i="1"/>
  <c r="H467" i="1" s="1"/>
  <c r="F518" i="1"/>
  <c r="P467" i="1"/>
  <c r="O518" i="1"/>
  <c r="Q421" i="1"/>
  <c r="S421" i="1" s="1"/>
  <c r="L534" i="1"/>
  <c r="M534" i="1" s="1"/>
  <c r="L452" i="1"/>
  <c r="M452" i="1" s="1"/>
  <c r="G562" i="1"/>
  <c r="H562" i="1" s="1"/>
  <c r="K562" i="1" s="1"/>
  <c r="I562" i="1"/>
  <c r="L516" i="1"/>
  <c r="M516" i="1" s="1"/>
  <c r="Q386" i="1"/>
  <c r="S386" i="1" s="1"/>
  <c r="Q365" i="1"/>
  <c r="S365" i="1" s="1"/>
  <c r="Q409" i="1"/>
  <c r="S409" i="1" s="1"/>
  <c r="J437" i="1"/>
  <c r="L437" i="1" s="1"/>
  <c r="M437" i="1" s="1"/>
  <c r="R437" i="1"/>
  <c r="N437" i="1"/>
  <c r="K437" i="1"/>
  <c r="L499" i="1"/>
  <c r="M499" i="1" s="1"/>
  <c r="L478" i="1"/>
  <c r="M478" i="1" s="1"/>
  <c r="K554" i="1"/>
  <c r="G554" i="1"/>
  <c r="I554" i="1"/>
  <c r="H554" i="1"/>
  <c r="L443" i="1"/>
  <c r="M443" i="1" s="1"/>
  <c r="L431" i="1"/>
  <c r="M431" i="1" s="1"/>
  <c r="L531" i="1"/>
  <c r="M531" i="1" s="1"/>
  <c r="L532" i="1"/>
  <c r="M532" i="1" s="1"/>
  <c r="J493" i="1"/>
  <c r="N493" i="1"/>
  <c r="R493" i="1"/>
  <c r="K493" i="1"/>
  <c r="Q566" i="1"/>
  <c r="S566" i="1" s="1"/>
  <c r="K422" i="1"/>
  <c r="Q537" i="1"/>
  <c r="S537" i="1" s="1"/>
  <c r="Q453" i="1"/>
  <c r="K546" i="1"/>
  <c r="Q540" i="1"/>
  <c r="S540" i="1" s="1"/>
  <c r="Q449" i="1"/>
  <c r="L525" i="1"/>
  <c r="M525" i="1" s="1"/>
  <c r="S531" i="1"/>
  <c r="R549" i="1"/>
  <c r="J549" i="1"/>
  <c r="L549" i="1" s="1"/>
  <c r="M549" i="1" s="1"/>
  <c r="N549" i="1"/>
  <c r="I555" i="1"/>
  <c r="G555" i="1"/>
  <c r="H555" i="1" s="1"/>
  <c r="S535" i="1"/>
  <c r="L513" i="1"/>
  <c r="M513" i="1" s="1"/>
  <c r="S453" i="1"/>
  <c r="Q573" i="1"/>
  <c r="S573" i="1" s="1"/>
  <c r="L469" i="1"/>
  <c r="M469" i="1" s="1"/>
  <c r="O524" i="1"/>
  <c r="P473" i="1"/>
  <c r="G473" i="1" s="1"/>
  <c r="H473" i="1" s="1"/>
  <c r="L564" i="1"/>
  <c r="M564" i="1" s="1"/>
  <c r="L540" i="1"/>
  <c r="M540" i="1" s="1"/>
  <c r="L556" i="1"/>
  <c r="M556" i="1" s="1"/>
  <c r="L449" i="1"/>
  <c r="M449" i="1" s="1"/>
  <c r="L495" i="1"/>
  <c r="M495" i="1" s="1"/>
  <c r="L425" i="1"/>
  <c r="M425" i="1" s="1"/>
  <c r="J544" i="1"/>
  <c r="N544" i="1"/>
  <c r="R544" i="1"/>
  <c r="K544" i="1"/>
  <c r="S526" i="1"/>
  <c r="H551" i="1"/>
  <c r="K551" i="1" s="1"/>
  <c r="G551" i="1"/>
  <c r="I551" i="1"/>
  <c r="Q505" i="1"/>
  <c r="S505" i="1" s="1"/>
  <c r="Q448" i="1"/>
  <c r="S448" i="1" s="1"/>
  <c r="G571" i="1"/>
  <c r="H571" i="1" s="1"/>
  <c r="I571" i="1"/>
  <c r="L442" i="1"/>
  <c r="M442" i="1" s="1"/>
  <c r="Q570" i="1"/>
  <c r="S570" i="1" s="1"/>
  <c r="Q543" i="1"/>
  <c r="S543" i="1" s="1"/>
  <c r="Q320" i="1"/>
  <c r="S320" i="1" s="1"/>
  <c r="Q510" i="1"/>
  <c r="S510" i="1" s="1"/>
  <c r="L480" i="1"/>
  <c r="M480" i="1" s="1"/>
  <c r="Q475" i="1"/>
  <c r="S475" i="1" s="1"/>
  <c r="S567" i="1"/>
  <c r="Q481" i="1"/>
  <c r="S481" i="1" s="1"/>
  <c r="S449" i="1"/>
  <c r="Q371" i="1"/>
  <c r="S371" i="1" s="1"/>
  <c r="L446" i="1"/>
  <c r="M446" i="1" s="1"/>
  <c r="L472" i="1"/>
  <c r="M472" i="1" s="1"/>
  <c r="K7" i="1"/>
  <c r="J7" i="1"/>
  <c r="L7" i="1" s="1"/>
  <c r="M7" i="1" s="1"/>
  <c r="N7" i="1"/>
  <c r="R7" i="1"/>
  <c r="H8" i="1"/>
  <c r="K8" i="1" s="1"/>
  <c r="F9" i="1"/>
  <c r="I8" i="1"/>
  <c r="J6" i="1"/>
  <c r="L6" i="1" s="1"/>
  <c r="M6" i="1" s="1"/>
  <c r="N6" i="1"/>
  <c r="R6" i="1"/>
  <c r="J5" i="1"/>
  <c r="L5" i="1" s="1"/>
  <c r="M5" i="1" s="1"/>
  <c r="R5" i="1"/>
  <c r="N5" i="1"/>
  <c r="R3" i="1"/>
  <c r="N3" i="1"/>
  <c r="J3" i="1"/>
  <c r="L3" i="1" s="1"/>
  <c r="M3" i="1" s="1"/>
  <c r="L4" i="1"/>
  <c r="M4" i="1" s="1"/>
  <c r="R4" i="1"/>
  <c r="N4" i="1"/>
  <c r="Q425" i="1" l="1"/>
  <c r="S425" i="1" s="1"/>
  <c r="Q525" i="1"/>
  <c r="S525" i="1" s="1"/>
  <c r="Q529" i="1"/>
  <c r="L544" i="1"/>
  <c r="M544" i="1" s="1"/>
  <c r="Q443" i="1"/>
  <c r="S443" i="1" s="1"/>
  <c r="Q498" i="1"/>
  <c r="S498" i="1" s="1"/>
  <c r="Q452" i="1"/>
  <c r="S452" i="1" s="1"/>
  <c r="L529" i="1"/>
  <c r="M529" i="1" s="1"/>
  <c r="Q460" i="1"/>
  <c r="S460" i="1" s="1"/>
  <c r="Q553" i="1"/>
  <c r="S553" i="1" s="1"/>
  <c r="Q561" i="1"/>
  <c r="S561" i="1" s="1"/>
  <c r="Q513" i="1"/>
  <c r="S513" i="1" s="1"/>
  <c r="Q516" i="1"/>
  <c r="S516" i="1" s="1"/>
  <c r="Q495" i="1"/>
  <c r="S495" i="1" s="1"/>
  <c r="R548" i="1"/>
  <c r="N548" i="1"/>
  <c r="J548" i="1"/>
  <c r="K548" i="1"/>
  <c r="N473" i="1"/>
  <c r="R473" i="1"/>
  <c r="J473" i="1"/>
  <c r="K473" i="1"/>
  <c r="N467" i="1"/>
  <c r="J467" i="1"/>
  <c r="R467" i="1"/>
  <c r="K467" i="1"/>
  <c r="J555" i="1"/>
  <c r="N555" i="1"/>
  <c r="R555" i="1"/>
  <c r="K555" i="1"/>
  <c r="N539" i="1"/>
  <c r="R539" i="1"/>
  <c r="J539" i="1"/>
  <c r="K539" i="1"/>
  <c r="N571" i="1"/>
  <c r="R571" i="1"/>
  <c r="J571" i="1"/>
  <c r="K571" i="1"/>
  <c r="L546" i="1"/>
  <c r="M546" i="1" s="1"/>
  <c r="F575" i="1"/>
  <c r="I524" i="1"/>
  <c r="N527" i="1"/>
  <c r="J527" i="1"/>
  <c r="R527" i="1"/>
  <c r="Q480" i="1"/>
  <c r="S480" i="1" s="1"/>
  <c r="N533" i="1"/>
  <c r="J533" i="1"/>
  <c r="R533" i="1"/>
  <c r="Q499" i="1"/>
  <c r="S499" i="1" s="1"/>
  <c r="Q532" i="1"/>
  <c r="S532" i="1" s="1"/>
  <c r="Q442" i="1"/>
  <c r="S442" i="1" s="1"/>
  <c r="Q550" i="1"/>
  <c r="L476" i="1"/>
  <c r="M476" i="1" s="1"/>
  <c r="N551" i="1"/>
  <c r="Q551" i="1" s="1"/>
  <c r="R551" i="1"/>
  <c r="J551" i="1"/>
  <c r="L551" i="1" s="1"/>
  <c r="M551" i="1" s="1"/>
  <c r="Q472" i="1"/>
  <c r="S472" i="1" s="1"/>
  <c r="Q564" i="1"/>
  <c r="S564" i="1" s="1"/>
  <c r="P518" i="1"/>
  <c r="O569" i="1"/>
  <c r="P569" i="1" s="1"/>
  <c r="Q446" i="1"/>
  <c r="S446" i="1" s="1"/>
  <c r="L494" i="1"/>
  <c r="M494" i="1" s="1"/>
  <c r="L493" i="1"/>
  <c r="M493" i="1" s="1"/>
  <c r="R554" i="1"/>
  <c r="J554" i="1"/>
  <c r="L554" i="1" s="1"/>
  <c r="M554" i="1" s="1"/>
  <c r="N554" i="1"/>
  <c r="Q554" i="1" s="1"/>
  <c r="N562" i="1"/>
  <c r="R562" i="1"/>
  <c r="J562" i="1"/>
  <c r="L562" i="1" s="1"/>
  <c r="M562" i="1" s="1"/>
  <c r="N488" i="1"/>
  <c r="J488" i="1"/>
  <c r="R488" i="1"/>
  <c r="K488" i="1"/>
  <c r="K527" i="1"/>
  <c r="Q478" i="1"/>
  <c r="S478" i="1" s="1"/>
  <c r="N574" i="1"/>
  <c r="R574" i="1"/>
  <c r="J574" i="1"/>
  <c r="L574" i="1" s="1"/>
  <c r="M574" i="1" s="1"/>
  <c r="L520" i="1"/>
  <c r="M520" i="1" s="1"/>
  <c r="L523" i="1"/>
  <c r="M523" i="1" s="1"/>
  <c r="L504" i="1"/>
  <c r="M504" i="1" s="1"/>
  <c r="Q494" i="1"/>
  <c r="S494" i="1" s="1"/>
  <c r="Q469" i="1"/>
  <c r="S469" i="1" s="1"/>
  <c r="Q437" i="1"/>
  <c r="S437" i="1" s="1"/>
  <c r="Q534" i="1"/>
  <c r="S534" i="1" s="1"/>
  <c r="K533" i="1"/>
  <c r="R545" i="1"/>
  <c r="N545" i="1"/>
  <c r="J545" i="1"/>
  <c r="L545" i="1" s="1"/>
  <c r="M545" i="1" s="1"/>
  <c r="L497" i="1"/>
  <c r="M497" i="1" s="1"/>
  <c r="Q556" i="1"/>
  <c r="S556" i="1" s="1"/>
  <c r="Q544" i="1"/>
  <c r="S544" i="1" s="1"/>
  <c r="P524" i="1"/>
  <c r="G524" i="1" s="1"/>
  <c r="H524" i="1" s="1"/>
  <c r="O575" i="1"/>
  <c r="P575" i="1" s="1"/>
  <c r="Q549" i="1"/>
  <c r="S549" i="1" s="1"/>
  <c r="Q431" i="1"/>
  <c r="S431" i="1" s="1"/>
  <c r="F569" i="1"/>
  <c r="I518" i="1"/>
  <c r="G518" i="1"/>
  <c r="H518" i="1" s="1"/>
  <c r="K518" i="1" s="1"/>
  <c r="Q500" i="1"/>
  <c r="S500" i="1" s="1"/>
  <c r="Q546" i="1"/>
  <c r="S546" i="1" s="1"/>
  <c r="L422" i="1"/>
  <c r="M422" i="1" s="1"/>
  <c r="S550" i="1"/>
  <c r="L503" i="1"/>
  <c r="M503" i="1" s="1"/>
  <c r="L416" i="1"/>
  <c r="M416" i="1" s="1"/>
  <c r="S529" i="1"/>
  <c r="L482" i="1"/>
  <c r="M482" i="1" s="1"/>
  <c r="L511" i="1"/>
  <c r="M511" i="1" s="1"/>
  <c r="G9" i="1"/>
  <c r="H9" i="1" s="1"/>
  <c r="K9" i="1" s="1"/>
  <c r="Q4" i="1"/>
  <c r="S4" i="1" s="1"/>
  <c r="J8" i="1"/>
  <c r="L8" i="1" s="1"/>
  <c r="M8" i="1" s="1"/>
  <c r="R8" i="1"/>
  <c r="N8" i="1"/>
  <c r="F10" i="1"/>
  <c r="I9" i="1"/>
  <c r="Q6" i="1"/>
  <c r="S6" i="1" s="1"/>
  <c r="Q3" i="1"/>
  <c r="S3" i="1" s="1"/>
  <c r="Q7" i="1"/>
  <c r="S7" i="1" s="1"/>
  <c r="Q5" i="1"/>
  <c r="S5" i="1" s="1"/>
  <c r="S551" i="1" l="1"/>
  <c r="N524" i="1"/>
  <c r="J524" i="1"/>
  <c r="R524" i="1"/>
  <c r="K524" i="1"/>
  <c r="L533" i="1"/>
  <c r="M533" i="1" s="1"/>
  <c r="G569" i="1"/>
  <c r="H569" i="1" s="1"/>
  <c r="I569" i="1"/>
  <c r="L571" i="1"/>
  <c r="M571" i="1" s="1"/>
  <c r="N518" i="1"/>
  <c r="J518" i="1"/>
  <c r="L518" i="1" s="1"/>
  <c r="M518" i="1" s="1"/>
  <c r="R518" i="1"/>
  <c r="Q422" i="1"/>
  <c r="S422" i="1" s="1"/>
  <c r="Q562" i="1"/>
  <c r="S562" i="1" s="1"/>
  <c r="Q523" i="1"/>
  <c r="S523" i="1" s="1"/>
  <c r="Q493" i="1"/>
  <c r="S493" i="1" s="1"/>
  <c r="Q482" i="1"/>
  <c r="S482" i="1" s="1"/>
  <c r="Q520" i="1"/>
  <c r="S520" i="1" s="1"/>
  <c r="L467" i="1"/>
  <c r="M467" i="1" s="1"/>
  <c r="Q416" i="1"/>
  <c r="S416" i="1" s="1"/>
  <c r="L488" i="1"/>
  <c r="M488" i="1" s="1"/>
  <c r="G575" i="1"/>
  <c r="H575" i="1"/>
  <c r="K575" i="1" s="1"/>
  <c r="I575" i="1"/>
  <c r="Q571" i="1"/>
  <c r="S571" i="1" s="1"/>
  <c r="L548" i="1"/>
  <c r="M548" i="1" s="1"/>
  <c r="Q511" i="1"/>
  <c r="S511" i="1" s="1"/>
  <c r="Q545" i="1"/>
  <c r="S545" i="1" s="1"/>
  <c r="Q476" i="1"/>
  <c r="S476" i="1" s="1"/>
  <c r="Q574" i="1"/>
  <c r="S574" i="1" s="1"/>
  <c r="Q488" i="1"/>
  <c r="S488" i="1" s="1"/>
  <c r="L527" i="1"/>
  <c r="M527" i="1" s="1"/>
  <c r="Q497" i="1"/>
  <c r="S497" i="1" s="1"/>
  <c r="Q504" i="1"/>
  <c r="S504" i="1" s="1"/>
  <c r="S554" i="1"/>
  <c r="Q503" i="1"/>
  <c r="S503" i="1" s="1"/>
  <c r="L539" i="1"/>
  <c r="M539" i="1" s="1"/>
  <c r="L555" i="1"/>
  <c r="M555" i="1" s="1"/>
  <c r="L473" i="1"/>
  <c r="M473" i="1" s="1"/>
  <c r="G10" i="1"/>
  <c r="H10" i="1" s="1"/>
  <c r="K10" i="1" s="1"/>
  <c r="Q8" i="1"/>
  <c r="S8" i="1" s="1"/>
  <c r="F11" i="1"/>
  <c r="I10" i="1"/>
  <c r="N9" i="1"/>
  <c r="J9" i="1"/>
  <c r="L9" i="1" s="1"/>
  <c r="M9" i="1" s="1"/>
  <c r="R9" i="1"/>
  <c r="Q555" i="1" l="1"/>
  <c r="S555" i="1" s="1"/>
  <c r="Q518" i="1"/>
  <c r="Q473" i="1"/>
  <c r="S473" i="1" s="1"/>
  <c r="R569" i="1"/>
  <c r="N569" i="1"/>
  <c r="J569" i="1"/>
  <c r="L569" i="1" s="1"/>
  <c r="M569" i="1" s="1"/>
  <c r="Q539" i="1"/>
  <c r="S539" i="1" s="1"/>
  <c r="R575" i="1"/>
  <c r="N575" i="1"/>
  <c r="J575" i="1"/>
  <c r="L575" i="1" s="1"/>
  <c r="M575" i="1" s="1"/>
  <c r="Q467" i="1"/>
  <c r="S467" i="1" s="1"/>
  <c r="Q527" i="1"/>
  <c r="S527" i="1" s="1"/>
  <c r="S518" i="1"/>
  <c r="K569" i="1"/>
  <c r="L524" i="1"/>
  <c r="M524" i="1" s="1"/>
  <c r="Q548" i="1"/>
  <c r="S548" i="1" s="1"/>
  <c r="Q533" i="1"/>
  <c r="S533" i="1" s="1"/>
  <c r="Q524" i="1"/>
  <c r="S524" i="1" s="1"/>
  <c r="G11" i="1"/>
  <c r="H11" i="1" s="1"/>
  <c r="K11" i="1" s="1"/>
  <c r="Q9" i="1"/>
  <c r="S9" i="1" s="1"/>
  <c r="N10" i="1"/>
  <c r="R10" i="1"/>
  <c r="J10" i="1"/>
  <c r="L10" i="1" s="1"/>
  <c r="M10" i="1" s="1"/>
  <c r="F12" i="1"/>
  <c r="I11" i="1"/>
  <c r="Q569" i="1" l="1"/>
  <c r="S569" i="1"/>
  <c r="Q575" i="1"/>
  <c r="S575" i="1" s="1"/>
  <c r="G12" i="1"/>
  <c r="H12" i="1" s="1"/>
  <c r="K12" i="1" s="1"/>
  <c r="I12" i="1"/>
  <c r="F13" i="1"/>
  <c r="R11" i="1"/>
  <c r="N11" i="1"/>
  <c r="J11" i="1"/>
  <c r="L11" i="1" s="1"/>
  <c r="M11" i="1" s="1"/>
  <c r="Q10" i="1"/>
  <c r="S10" i="1" s="1"/>
  <c r="G13" i="1" l="1"/>
  <c r="H13" i="1"/>
  <c r="K13" i="1" s="1"/>
  <c r="I13" i="1"/>
  <c r="F14" i="1"/>
  <c r="Q11" i="1"/>
  <c r="S11" i="1" s="1"/>
  <c r="J12" i="1"/>
  <c r="L12" i="1" s="1"/>
  <c r="M12" i="1" s="1"/>
  <c r="R12" i="1"/>
  <c r="N12" i="1"/>
  <c r="G14" i="1" l="1"/>
  <c r="H14" i="1" s="1"/>
  <c r="K14" i="1" s="1"/>
  <c r="J13" i="1"/>
  <c r="L13" i="1" s="1"/>
  <c r="M13" i="1" s="1"/>
  <c r="R13" i="1"/>
  <c r="N13" i="1"/>
  <c r="Q12" i="1"/>
  <c r="S12" i="1" s="1"/>
  <c r="F15" i="1"/>
  <c r="I14" i="1"/>
  <c r="G15" i="1" l="1"/>
  <c r="H15" i="1" s="1"/>
  <c r="K15" i="1" s="1"/>
  <c r="Q13" i="1"/>
  <c r="S13" i="1" s="1"/>
  <c r="J14" i="1"/>
  <c r="L14" i="1" s="1"/>
  <c r="M14" i="1" s="1"/>
  <c r="R14" i="1"/>
  <c r="N14" i="1"/>
  <c r="F16" i="1"/>
  <c r="I15" i="1"/>
  <c r="G16" i="1" l="1"/>
  <c r="H16" i="1" s="1"/>
  <c r="K16" i="1" s="1"/>
  <c r="Q14" i="1"/>
  <c r="S14" i="1" s="1"/>
  <c r="F17" i="1"/>
  <c r="I16" i="1"/>
  <c r="J15" i="1"/>
  <c r="L15" i="1" s="1"/>
  <c r="M15" i="1" s="1"/>
  <c r="R15" i="1"/>
  <c r="N15" i="1"/>
  <c r="G17" i="1" l="1"/>
  <c r="H17" i="1" s="1"/>
  <c r="K17" i="1" s="1"/>
  <c r="J16" i="1"/>
  <c r="L16" i="1" s="1"/>
  <c r="M16" i="1" s="1"/>
  <c r="R16" i="1"/>
  <c r="N16" i="1"/>
  <c r="Q15" i="1"/>
  <c r="S15" i="1" s="1"/>
  <c r="F18" i="1"/>
  <c r="I17" i="1"/>
  <c r="Q16" i="1" l="1"/>
  <c r="S16" i="1" s="1"/>
  <c r="G18" i="1"/>
  <c r="H18" i="1" s="1"/>
  <c r="K18" i="1" s="1"/>
  <c r="F19" i="1"/>
  <c r="I18" i="1"/>
  <c r="R17" i="1"/>
  <c r="N17" i="1"/>
  <c r="J17" i="1"/>
  <c r="L17" i="1" s="1"/>
  <c r="M17" i="1" s="1"/>
  <c r="G19" i="1" l="1"/>
  <c r="H19" i="1"/>
  <c r="K19" i="1" s="1"/>
  <c r="J18" i="1"/>
  <c r="L18" i="1" s="1"/>
  <c r="M18" i="1" s="1"/>
  <c r="R18" i="1"/>
  <c r="N18" i="1"/>
  <c r="F20" i="1"/>
  <c r="I19" i="1"/>
  <c r="Q17" i="1"/>
  <c r="S17" i="1" s="1"/>
  <c r="G20" i="1" l="1"/>
  <c r="H20" i="1" s="1"/>
  <c r="K20" i="1" s="1"/>
  <c r="Q18" i="1"/>
  <c r="S18" i="1" s="1"/>
  <c r="F21" i="1"/>
  <c r="I20" i="1"/>
  <c r="R19" i="1"/>
  <c r="J19" i="1"/>
  <c r="L19" i="1" s="1"/>
  <c r="M19" i="1" s="1"/>
  <c r="N19" i="1"/>
  <c r="G21" i="1" l="1"/>
  <c r="H21" i="1" s="1"/>
  <c r="K21" i="1" s="1"/>
  <c r="Q19" i="1"/>
  <c r="S19" i="1" s="1"/>
  <c r="F22" i="1"/>
  <c r="I21" i="1"/>
  <c r="J20" i="1"/>
  <c r="L20" i="1" s="1"/>
  <c r="M20" i="1" s="1"/>
  <c r="R20" i="1"/>
  <c r="N20" i="1"/>
  <c r="G22" i="1" l="1"/>
  <c r="H22" i="1" s="1"/>
  <c r="K22" i="1" s="1"/>
  <c r="F23" i="1"/>
  <c r="I22" i="1"/>
  <c r="Q20" i="1"/>
  <c r="S20" i="1" s="1"/>
  <c r="R21" i="1"/>
  <c r="J21" i="1"/>
  <c r="L21" i="1" s="1"/>
  <c r="M21" i="1" s="1"/>
  <c r="N21" i="1"/>
  <c r="G23" i="1" l="1"/>
  <c r="H23" i="1" s="1"/>
  <c r="K23" i="1" s="1"/>
  <c r="J22" i="1"/>
  <c r="L22" i="1" s="1"/>
  <c r="M22" i="1" s="1"/>
  <c r="N22" i="1"/>
  <c r="Q22" i="1" s="1"/>
  <c r="R22" i="1"/>
  <c r="F24" i="1"/>
  <c r="I23" i="1"/>
  <c r="Q21" i="1"/>
  <c r="S21" i="1" s="1"/>
  <c r="G24" i="1" l="1"/>
  <c r="H24" i="1" s="1"/>
  <c r="K24" i="1" s="1"/>
  <c r="I24" i="1"/>
  <c r="F25" i="1"/>
  <c r="R23" i="1"/>
  <c r="N23" i="1"/>
  <c r="J23" i="1"/>
  <c r="L23" i="1" s="1"/>
  <c r="M23" i="1" s="1"/>
  <c r="S22" i="1"/>
  <c r="G25" i="1" l="1"/>
  <c r="H25" i="1"/>
  <c r="K25" i="1" s="1"/>
  <c r="I25" i="1"/>
  <c r="F26" i="1"/>
  <c r="R24" i="1"/>
  <c r="J24" i="1"/>
  <c r="L24" i="1" s="1"/>
  <c r="M24" i="1" s="1"/>
  <c r="N24" i="1"/>
  <c r="Q23" i="1"/>
  <c r="S23" i="1" s="1"/>
  <c r="G26" i="1" l="1"/>
  <c r="H26" i="1" s="1"/>
  <c r="K26" i="1" s="1"/>
  <c r="Q24" i="1"/>
  <c r="S24" i="1" s="1"/>
  <c r="F27" i="1"/>
  <c r="I26" i="1"/>
  <c r="R25" i="1"/>
  <c r="J25" i="1"/>
  <c r="L25" i="1" s="1"/>
  <c r="M25" i="1" s="1"/>
  <c r="N25" i="1"/>
  <c r="G27" i="1" l="1"/>
  <c r="H27" i="1" s="1"/>
  <c r="K27" i="1" s="1"/>
  <c r="Q25" i="1"/>
  <c r="S25" i="1"/>
  <c r="N26" i="1"/>
  <c r="R26" i="1"/>
  <c r="J26" i="1"/>
  <c r="L26" i="1" s="1"/>
  <c r="M26" i="1" s="1"/>
  <c r="F28" i="1"/>
  <c r="I27" i="1"/>
  <c r="G28" i="1" l="1"/>
  <c r="H28" i="1" s="1"/>
  <c r="K28" i="1" s="1"/>
  <c r="R27" i="1"/>
  <c r="J27" i="1"/>
  <c r="L27" i="1" s="1"/>
  <c r="M27" i="1" s="1"/>
  <c r="N27" i="1"/>
  <c r="F29" i="1"/>
  <c r="I28" i="1"/>
  <c r="Q26" i="1"/>
  <c r="S26" i="1" s="1"/>
  <c r="G29" i="1" l="1"/>
  <c r="H29" i="1" s="1"/>
  <c r="K29" i="1" s="1"/>
  <c r="Q27" i="1"/>
  <c r="S27" i="1" s="1"/>
  <c r="I29" i="1"/>
  <c r="F30" i="1"/>
  <c r="R28" i="1"/>
  <c r="J28" i="1"/>
  <c r="L28" i="1" s="1"/>
  <c r="M28" i="1" s="1"/>
  <c r="N28" i="1"/>
  <c r="G30" i="1" l="1"/>
  <c r="H30" i="1"/>
  <c r="K30" i="1" s="1"/>
  <c r="Q28" i="1"/>
  <c r="S28" i="1" s="1"/>
  <c r="J29" i="1"/>
  <c r="L29" i="1" s="1"/>
  <c r="M29" i="1" s="1"/>
  <c r="N29" i="1"/>
  <c r="R29" i="1"/>
  <c r="F31" i="1"/>
  <c r="I30" i="1"/>
  <c r="G31" i="1" l="1"/>
  <c r="H31" i="1" s="1"/>
  <c r="K31" i="1" s="1"/>
  <c r="I31" i="1"/>
  <c r="F32" i="1"/>
  <c r="Q29" i="1"/>
  <c r="S29" i="1" s="1"/>
  <c r="J30" i="1"/>
  <c r="L30" i="1" s="1"/>
  <c r="M30" i="1" s="1"/>
  <c r="N30" i="1"/>
  <c r="R30" i="1"/>
  <c r="G32" i="1" l="1"/>
  <c r="H32" i="1" s="1"/>
  <c r="K32" i="1" s="1"/>
  <c r="Q30" i="1"/>
  <c r="S30" i="1" s="1"/>
  <c r="R31" i="1"/>
  <c r="J31" i="1"/>
  <c r="L31" i="1" s="1"/>
  <c r="M31" i="1" s="1"/>
  <c r="N31" i="1"/>
  <c r="F33" i="1"/>
  <c r="I32" i="1"/>
  <c r="G33" i="1" l="1"/>
  <c r="H33" i="1" s="1"/>
  <c r="K33" i="1" s="1"/>
  <c r="F34" i="1"/>
  <c r="I33" i="1"/>
  <c r="Q31" i="1"/>
  <c r="S31" i="1" s="1"/>
  <c r="J32" i="1"/>
  <c r="L32" i="1" s="1"/>
  <c r="M32" i="1" s="1"/>
  <c r="R32" i="1"/>
  <c r="N32" i="1"/>
  <c r="G34" i="1" l="1"/>
  <c r="H34" i="1" s="1"/>
  <c r="K34" i="1" s="1"/>
  <c r="Q32" i="1"/>
  <c r="S32" i="1" s="1"/>
  <c r="N33" i="1"/>
  <c r="R33" i="1"/>
  <c r="J33" i="1"/>
  <c r="L33" i="1" s="1"/>
  <c r="M33" i="1" s="1"/>
  <c r="F35" i="1"/>
  <c r="I34" i="1"/>
  <c r="G35" i="1" l="1"/>
  <c r="H35" i="1"/>
  <c r="K35" i="1" s="1"/>
  <c r="I35" i="1"/>
  <c r="F36" i="1"/>
  <c r="J34" i="1"/>
  <c r="L34" i="1" s="1"/>
  <c r="M34" i="1" s="1"/>
  <c r="N34" i="1"/>
  <c r="R34" i="1"/>
  <c r="Q33" i="1"/>
  <c r="S33" i="1" s="1"/>
  <c r="G36" i="1" l="1"/>
  <c r="H36" i="1" s="1"/>
  <c r="K36" i="1" s="1"/>
  <c r="I36" i="1"/>
  <c r="F37" i="1"/>
  <c r="N35" i="1"/>
  <c r="J35" i="1"/>
  <c r="L35" i="1" s="1"/>
  <c r="M35" i="1" s="1"/>
  <c r="R35" i="1"/>
  <c r="Q34" i="1"/>
  <c r="S34" i="1" s="1"/>
  <c r="G37" i="1" l="1"/>
  <c r="H37" i="1" s="1"/>
  <c r="K37" i="1" s="1"/>
  <c r="Q35" i="1"/>
  <c r="R36" i="1"/>
  <c r="N36" i="1"/>
  <c r="J36" i="1"/>
  <c r="L36" i="1" s="1"/>
  <c r="M36" i="1" s="1"/>
  <c r="F38" i="1"/>
  <c r="I37" i="1"/>
  <c r="S35" i="1"/>
  <c r="G38" i="1" l="1"/>
  <c r="H38" i="1" s="1"/>
  <c r="K38" i="1" s="1"/>
  <c r="Q36" i="1"/>
  <c r="S36" i="1" s="1"/>
  <c r="F39" i="1"/>
  <c r="I38" i="1"/>
  <c r="R37" i="1"/>
  <c r="J37" i="1"/>
  <c r="L37" i="1" s="1"/>
  <c r="M37" i="1" s="1"/>
  <c r="N37" i="1"/>
  <c r="G39" i="1" l="1"/>
  <c r="H39" i="1" s="1"/>
  <c r="K39" i="1" s="1"/>
  <c r="Q37" i="1"/>
  <c r="S37" i="1" s="1"/>
  <c r="N38" i="1"/>
  <c r="J38" i="1"/>
  <c r="L38" i="1" s="1"/>
  <c r="M38" i="1" s="1"/>
  <c r="R38" i="1"/>
  <c r="F40" i="1"/>
  <c r="I39" i="1"/>
  <c r="G40" i="1" l="1"/>
  <c r="H40" i="1" s="1"/>
  <c r="K40" i="1" s="1"/>
  <c r="R39" i="1"/>
  <c r="N39" i="1"/>
  <c r="J39" i="1"/>
  <c r="L39" i="1" s="1"/>
  <c r="M39" i="1" s="1"/>
  <c r="F41" i="1"/>
  <c r="I40" i="1"/>
  <c r="Q38" i="1"/>
  <c r="S38" i="1" s="1"/>
  <c r="G41" i="1" l="1"/>
  <c r="H41" i="1" s="1"/>
  <c r="K41" i="1" s="1"/>
  <c r="I41" i="1"/>
  <c r="F42" i="1"/>
  <c r="Q39" i="1"/>
  <c r="S39" i="1" s="1"/>
  <c r="J40" i="1"/>
  <c r="L40" i="1" s="1"/>
  <c r="M40" i="1" s="1"/>
  <c r="R40" i="1"/>
  <c r="N40" i="1"/>
  <c r="G42" i="1" l="1"/>
  <c r="H42" i="1"/>
  <c r="K42" i="1" s="1"/>
  <c r="Q40" i="1"/>
  <c r="S40" i="1" s="1"/>
  <c r="I42" i="1"/>
  <c r="F43" i="1"/>
  <c r="R41" i="1"/>
  <c r="J41" i="1"/>
  <c r="L41" i="1" s="1"/>
  <c r="M41" i="1" s="1"/>
  <c r="N41" i="1"/>
  <c r="G43" i="1" l="1"/>
  <c r="H43" i="1" s="1"/>
  <c r="K43" i="1" s="1"/>
  <c r="Q41" i="1"/>
  <c r="S41" i="1" s="1"/>
  <c r="F44" i="1"/>
  <c r="I43" i="1"/>
  <c r="J42" i="1"/>
  <c r="L42" i="1" s="1"/>
  <c r="M42" i="1" s="1"/>
  <c r="N42" i="1"/>
  <c r="R42" i="1"/>
  <c r="G44" i="1" l="1"/>
  <c r="H44" i="1" s="1"/>
  <c r="K44" i="1" s="1"/>
  <c r="R43" i="1"/>
  <c r="J43" i="1"/>
  <c r="L43" i="1" s="1"/>
  <c r="M43" i="1" s="1"/>
  <c r="N43" i="1"/>
  <c r="Q42" i="1"/>
  <c r="S42" i="1" s="1"/>
  <c r="F45" i="1"/>
  <c r="I44" i="1"/>
  <c r="G45" i="1" l="1"/>
  <c r="H45" i="1" s="1"/>
  <c r="K45" i="1" s="1"/>
  <c r="J44" i="1"/>
  <c r="L44" i="1" s="1"/>
  <c r="M44" i="1" s="1"/>
  <c r="R44" i="1"/>
  <c r="N44" i="1"/>
  <c r="Q43" i="1"/>
  <c r="S43" i="1" s="1"/>
  <c r="F46" i="1"/>
  <c r="I45" i="1"/>
  <c r="Q44" i="1" l="1"/>
  <c r="S44" i="1" s="1"/>
  <c r="G46" i="1"/>
  <c r="H46" i="1" s="1"/>
  <c r="K46" i="1" s="1"/>
  <c r="F47" i="1"/>
  <c r="I46" i="1"/>
  <c r="J45" i="1"/>
  <c r="L45" i="1" s="1"/>
  <c r="M45" i="1" s="1"/>
  <c r="R45" i="1"/>
  <c r="N45" i="1"/>
  <c r="G47" i="1" l="1"/>
  <c r="H47" i="1"/>
  <c r="K47" i="1" s="1"/>
  <c r="F48" i="1"/>
  <c r="I47" i="1"/>
  <c r="N46" i="1"/>
  <c r="J46" i="1"/>
  <c r="L46" i="1" s="1"/>
  <c r="M46" i="1" s="1"/>
  <c r="R46" i="1"/>
  <c r="Q45" i="1"/>
  <c r="S45" i="1" s="1"/>
  <c r="G48" i="1" l="1"/>
  <c r="H48" i="1" s="1"/>
  <c r="K48" i="1" s="1"/>
  <c r="Q46" i="1"/>
  <c r="S46" i="1" s="1"/>
  <c r="F49" i="1"/>
  <c r="I48" i="1"/>
  <c r="J47" i="1"/>
  <c r="L47" i="1" s="1"/>
  <c r="M47" i="1" s="1"/>
  <c r="R47" i="1"/>
  <c r="N47" i="1"/>
  <c r="G49" i="1" l="1"/>
  <c r="H49" i="1" s="1"/>
  <c r="K49" i="1" s="1"/>
  <c r="J48" i="1"/>
  <c r="L48" i="1" s="1"/>
  <c r="M48" i="1" s="1"/>
  <c r="N48" i="1"/>
  <c r="R48" i="1"/>
  <c r="Q47" i="1"/>
  <c r="S47" i="1" s="1"/>
  <c r="F50" i="1"/>
  <c r="I49" i="1"/>
  <c r="Q48" i="1" l="1"/>
  <c r="G50" i="1"/>
  <c r="H50" i="1" s="1"/>
  <c r="K50" i="1" s="1"/>
  <c r="S48" i="1"/>
  <c r="F51" i="1"/>
  <c r="I50" i="1"/>
  <c r="N49" i="1"/>
  <c r="J49" i="1"/>
  <c r="L49" i="1" s="1"/>
  <c r="M49" i="1" s="1"/>
  <c r="R49" i="1"/>
  <c r="G51" i="1" l="1"/>
  <c r="H51" i="1" s="1"/>
  <c r="K51" i="1" s="1"/>
  <c r="J50" i="1"/>
  <c r="L50" i="1" s="1"/>
  <c r="M50" i="1" s="1"/>
  <c r="R50" i="1"/>
  <c r="N50" i="1"/>
  <c r="I51" i="1"/>
  <c r="F52" i="1"/>
  <c r="Q49" i="1"/>
  <c r="S49" i="1" s="1"/>
  <c r="Q50" i="1" l="1"/>
  <c r="G52" i="1"/>
  <c r="H52" i="1" s="1"/>
  <c r="K52" i="1" s="1"/>
  <c r="R51" i="1"/>
  <c r="J51" i="1"/>
  <c r="L51" i="1" s="1"/>
  <c r="M51" i="1" s="1"/>
  <c r="N51" i="1"/>
  <c r="S50" i="1"/>
  <c r="F53" i="1"/>
  <c r="I52" i="1"/>
  <c r="Q51" i="1" l="1"/>
  <c r="G53" i="1"/>
  <c r="H53" i="1" s="1"/>
  <c r="K53" i="1" s="1"/>
  <c r="I53" i="1"/>
  <c r="J52" i="1"/>
  <c r="L52" i="1" s="1"/>
  <c r="M52" i="1" s="1"/>
  <c r="N52" i="1"/>
  <c r="R52" i="1"/>
  <c r="S51" i="1"/>
  <c r="Q52" i="1" l="1"/>
  <c r="S52" i="1" s="1"/>
  <c r="J53" i="1"/>
  <c r="L53" i="1" s="1"/>
  <c r="M53" i="1" s="1"/>
  <c r="N53" i="1"/>
  <c r="R53" i="1"/>
  <c r="Q53" i="1" l="1"/>
  <c r="S53" i="1" s="1"/>
</calcChain>
</file>

<file path=xl/sharedStrings.xml><?xml version="1.0" encoding="utf-8"?>
<sst xmlns="http://schemas.openxmlformats.org/spreadsheetml/2006/main" count="136" uniqueCount="79">
  <si>
    <t>Parameter</t>
  </si>
  <si>
    <t>Explanation</t>
  </si>
  <si>
    <t>Value</t>
  </si>
  <si>
    <t>Reference</t>
  </si>
  <si>
    <r>
      <t>f</t>
    </r>
    <r>
      <rPr>
        <i/>
        <vertAlign val="subscript"/>
        <sz val="12"/>
        <color theme="1"/>
        <rFont val="Calibri"/>
        <family val="2"/>
        <scheme val="minor"/>
      </rPr>
      <t>c</t>
    </r>
  </si>
  <si>
    <t>Feed cost</t>
  </si>
  <si>
    <t>MOWI 2020</t>
  </si>
  <si>
    <t>fcr</t>
  </si>
  <si>
    <t>Feed conversion radio</t>
  </si>
  <si>
    <t>gwt</t>
  </si>
  <si>
    <t>Gutted weight fraction</t>
  </si>
  <si>
    <t>h</t>
  </si>
  <si>
    <t>Harvest weight</t>
  </si>
  <si>
    <r>
      <t>h</t>
    </r>
    <r>
      <rPr>
        <i/>
        <vertAlign val="subscript"/>
        <sz val="12"/>
        <color theme="1"/>
        <rFont val="Calibri"/>
        <family val="2"/>
        <scheme val="minor"/>
      </rPr>
      <t>c</t>
    </r>
  </si>
  <si>
    <t>Harvest cost</t>
  </si>
  <si>
    <r>
      <t>j</t>
    </r>
    <r>
      <rPr>
        <i/>
        <vertAlign val="subscript"/>
        <sz val="12"/>
        <color theme="1"/>
        <rFont val="Calibri"/>
        <family val="2"/>
        <scheme val="minor"/>
      </rPr>
      <t>p</t>
    </r>
  </si>
  <si>
    <t>Juvenile price</t>
  </si>
  <si>
    <r>
      <t>j</t>
    </r>
    <r>
      <rPr>
        <i/>
        <vertAlign val="subscript"/>
        <sz val="12"/>
        <color theme="1"/>
        <rFont val="Calibri"/>
        <family val="2"/>
        <scheme val="minor"/>
      </rPr>
      <t>w</t>
    </r>
  </si>
  <si>
    <t>Juvenile weight</t>
  </si>
  <si>
    <t>This study</t>
  </si>
  <si>
    <r>
      <t>m</t>
    </r>
    <r>
      <rPr>
        <i/>
        <vertAlign val="subscript"/>
        <sz val="12"/>
        <color theme="1"/>
        <rFont val="Calibri"/>
        <family val="2"/>
        <scheme val="minor"/>
      </rPr>
      <t>1</t>
    </r>
  </si>
  <si>
    <t>Density independent mortality</t>
  </si>
  <si>
    <r>
      <t>m</t>
    </r>
    <r>
      <rPr>
        <i/>
        <vertAlign val="subscript"/>
        <sz val="12"/>
        <color theme="1"/>
        <rFont val="Calibri"/>
        <family val="2"/>
        <scheme val="minor"/>
      </rPr>
      <t>2</t>
    </r>
  </si>
  <si>
    <t>Density dependent mortality</t>
  </si>
  <si>
    <r>
      <t>s</t>
    </r>
    <r>
      <rPr>
        <i/>
        <vertAlign val="subscript"/>
        <sz val="12"/>
        <color theme="1"/>
        <rFont val="Calibri"/>
        <family val="2"/>
        <scheme val="minor"/>
      </rPr>
      <t>p</t>
    </r>
  </si>
  <si>
    <t>Sales price for gutted fish</t>
  </si>
  <si>
    <t>-</t>
  </si>
  <si>
    <t>Fixed cost for fish farm per harvest</t>
  </si>
  <si>
    <t>Variables</t>
  </si>
  <si>
    <r>
      <t>A</t>
    </r>
    <r>
      <rPr>
        <i/>
        <vertAlign val="subscript"/>
        <sz val="12"/>
        <color theme="1"/>
        <rFont val="Calibri"/>
        <family val="2"/>
        <scheme val="minor"/>
      </rPr>
      <t>n</t>
    </r>
  </si>
  <si>
    <t>Adult numbers</t>
  </si>
  <si>
    <r>
      <t>J</t>
    </r>
    <r>
      <rPr>
        <i/>
        <vertAlign val="subscript"/>
        <sz val="12"/>
        <color theme="1"/>
        <rFont val="Calibri"/>
        <family val="2"/>
        <scheme val="minor"/>
      </rPr>
      <t>n</t>
    </r>
  </si>
  <si>
    <t>Juvenile numbers</t>
  </si>
  <si>
    <r>
      <t>T</t>
    </r>
    <r>
      <rPr>
        <i/>
        <vertAlign val="subscript"/>
        <sz val="12"/>
        <color theme="1"/>
        <rFont val="Calibri"/>
        <family val="2"/>
        <scheme val="minor"/>
      </rPr>
      <t>f</t>
    </r>
  </si>
  <si>
    <t>Total feed use by farm</t>
  </si>
  <si>
    <t>kg</t>
  </si>
  <si>
    <t>Feed cost 1</t>
  </si>
  <si>
    <t>Feed cost 2</t>
  </si>
  <si>
    <t>Total feed cost</t>
  </si>
  <si>
    <t>Total feed use</t>
  </si>
  <si>
    <t>Units</t>
  </si>
  <si>
    <t>€</t>
  </si>
  <si>
    <t>Juveniles cost</t>
  </si>
  <si>
    <t>Sales</t>
  </si>
  <si>
    <t>Net earnings</t>
  </si>
  <si>
    <t>Total costs</t>
  </si>
  <si>
    <t>Variable costs</t>
  </si>
  <si>
    <t>Farm capacity</t>
  </si>
  <si>
    <t>C</t>
  </si>
  <si>
    <t>I</t>
  </si>
  <si>
    <t>Farm investment in capacity</t>
  </si>
  <si>
    <t>Capacity</t>
  </si>
  <si>
    <t>Row Labels</t>
  </si>
  <si>
    <t>Grand Total</t>
  </si>
  <si>
    <t>Column Labels</t>
  </si>
  <si>
    <t>Sum of Net earnings</t>
  </si>
  <si>
    <t>Juveniles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</si>
  <si>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</si>
  <si>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</si>
  <si>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</si>
  <si>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</si>
  <si>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</si>
  <si>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</si>
  <si>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</si>
  <si>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</si>
  <si>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</si>
  <si>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</si>
  <si>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</si>
  <si>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</si>
  <si>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Positive earnings</t>
  </si>
  <si>
    <t>capacity(as cost)</t>
  </si>
  <si>
    <r>
      <t>v</t>
    </r>
    <r>
      <rPr>
        <vertAlign val="subscript"/>
        <sz val="12"/>
        <color theme="1"/>
        <rFont val="Calibri (Body)"/>
      </rPr>
      <t>c</t>
    </r>
  </si>
  <si>
    <r>
      <t>€ kg</t>
    </r>
    <r>
      <rPr>
        <vertAlign val="superscript"/>
        <sz val="12"/>
        <color theme="1"/>
        <rFont val="Calibri (Body)"/>
      </rPr>
      <t>-1</t>
    </r>
  </si>
  <si>
    <r>
      <t>m</t>
    </r>
    <r>
      <rPr>
        <vertAlign val="superscript"/>
        <sz val="12"/>
        <color theme="1"/>
        <rFont val="Calibri (Body)"/>
      </rPr>
      <t>3</t>
    </r>
  </si>
  <si>
    <t>Farm investment</t>
  </si>
  <si>
    <r>
      <t>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.smolt</t>
    </r>
    <r>
      <rPr>
        <vertAlign val="superscript"/>
        <sz val="12"/>
        <color theme="1"/>
        <rFont val="Calibri (Body)"/>
      </rPr>
      <t>-1</t>
    </r>
  </si>
  <si>
    <r>
      <t>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 €</t>
    </r>
    <r>
      <rPr>
        <vertAlign val="superscript"/>
        <sz val="12"/>
        <color theme="1"/>
        <rFont val="Calibri (Body)"/>
      </rPr>
      <t>-1</t>
    </r>
  </si>
  <si>
    <t>Rate of change in farm capacity</t>
  </si>
  <si>
    <t>Input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</si>
</sst>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_);[Red]\(&quot;€&quot;#,##0\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9" formatCode="0.0000"/>
    <numFmt numFmtId="181" formatCode="_(* #,##0_);_(* \(#,##0\);_(* &quot;-&quot;??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vertAlign val="sub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2" xfId="0" applyFill="1" applyBorder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1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9" fontId="0" fillId="0" borderId="0" xfId="1" applyNumberFormat="1" applyFont="1"/>
    <xf numFmtId="43" fontId="0" fillId="0" borderId="0" xfId="0" applyNumberFormat="1"/>
    <xf numFmtId="181" fontId="0" fillId="0" borderId="0" xfId="0" applyNumberFormat="1"/>
    <xf numFmtId="0" fontId="0" fillId="0" borderId="0" xfId="0" pivotButton="1"/>
    <xf numFmtId="165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 wrapText="1"/>
    </xf>
    <xf numFmtId="166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/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Sheet2!$R$4</c:f>
              <c:strCache>
                <c:ptCount val="1"/>
                <c:pt idx="0">
                  <c:v>1M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Sheet2!$Q$5:$Q$55</c:f>
              <c:numCache>
                <c:formatCode>General</c:formatCode>
                <c:ptCount val="51"/>
                <c:pt idx="0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  <c:pt idx="17">
                  <c:v>1700000</c:v>
                </c:pt>
                <c:pt idx="18">
                  <c:v>1800000</c:v>
                </c:pt>
                <c:pt idx="19">
                  <c:v>1900000</c:v>
                </c:pt>
                <c:pt idx="20">
                  <c:v>2000000</c:v>
                </c:pt>
                <c:pt idx="21">
                  <c:v>2100000</c:v>
                </c:pt>
                <c:pt idx="22">
                  <c:v>2200000</c:v>
                </c:pt>
                <c:pt idx="23">
                  <c:v>2300000</c:v>
                </c:pt>
                <c:pt idx="24">
                  <c:v>2400000</c:v>
                </c:pt>
                <c:pt idx="25">
                  <c:v>2500000</c:v>
                </c:pt>
                <c:pt idx="26">
                  <c:v>2600000</c:v>
                </c:pt>
                <c:pt idx="27">
                  <c:v>2700000</c:v>
                </c:pt>
                <c:pt idx="28">
                  <c:v>2800000</c:v>
                </c:pt>
                <c:pt idx="29">
                  <c:v>2900000</c:v>
                </c:pt>
                <c:pt idx="30">
                  <c:v>3000000</c:v>
                </c:pt>
                <c:pt idx="31">
                  <c:v>3100000</c:v>
                </c:pt>
                <c:pt idx="32">
                  <c:v>3200000</c:v>
                </c:pt>
                <c:pt idx="33">
                  <c:v>3300000</c:v>
                </c:pt>
                <c:pt idx="34">
                  <c:v>3400000</c:v>
                </c:pt>
                <c:pt idx="35">
                  <c:v>3500000</c:v>
                </c:pt>
                <c:pt idx="36">
                  <c:v>3600000</c:v>
                </c:pt>
                <c:pt idx="37">
                  <c:v>3700000</c:v>
                </c:pt>
                <c:pt idx="38">
                  <c:v>3800000</c:v>
                </c:pt>
                <c:pt idx="39">
                  <c:v>3900000</c:v>
                </c:pt>
                <c:pt idx="40">
                  <c:v>4000000</c:v>
                </c:pt>
                <c:pt idx="41">
                  <c:v>4100000</c:v>
                </c:pt>
                <c:pt idx="42">
                  <c:v>4200000</c:v>
                </c:pt>
                <c:pt idx="43">
                  <c:v>4300000</c:v>
                </c:pt>
                <c:pt idx="44">
                  <c:v>4400000</c:v>
                </c:pt>
                <c:pt idx="45">
                  <c:v>4500000</c:v>
                </c:pt>
                <c:pt idx="46">
                  <c:v>4600000</c:v>
                </c:pt>
                <c:pt idx="47">
                  <c:v>4700000</c:v>
                </c:pt>
                <c:pt idx="48">
                  <c:v>4800000</c:v>
                </c:pt>
                <c:pt idx="49">
                  <c:v>4900000</c:v>
                </c:pt>
                <c:pt idx="50">
                  <c:v>5000000</c:v>
                </c:pt>
              </c:numCache>
            </c:numRef>
          </c:xVal>
          <c:yVal>
            <c:numRef>
              <c:f>Sheet2!$R$5:$R$55</c:f>
              <c:numCache>
                <c:formatCode>General</c:formatCode>
                <c:ptCount val="51"/>
                <c:pt idx="0">
                  <c:v>-1000000</c:v>
                </c:pt>
                <c:pt idx="1">
                  <c:v>211295.99999999977</c:v>
                </c:pt>
                <c:pt idx="2">
                  <c:v>1335903.9999999995</c:v>
                </c:pt>
                <c:pt idx="3">
                  <c:v>2373823.9999999991</c:v>
                </c:pt>
                <c:pt idx="4">
                  <c:v>3325056</c:v>
                </c:pt>
                <c:pt idx="5">
                  <c:v>4189600</c:v>
                </c:pt>
                <c:pt idx="6">
                  <c:v>4967455.9999999981</c:v>
                </c:pt>
                <c:pt idx="7">
                  <c:v>5658623.9999999991</c:v>
                </c:pt>
                <c:pt idx="8">
                  <c:v>6263103.9999999991</c:v>
                </c:pt>
                <c:pt idx="9">
                  <c:v>6780895.9999999981</c:v>
                </c:pt>
                <c:pt idx="10">
                  <c:v>7212000.0000000019</c:v>
                </c:pt>
                <c:pt idx="11">
                  <c:v>7556415.9999999981</c:v>
                </c:pt>
                <c:pt idx="12">
                  <c:v>7814143.9999999963</c:v>
                </c:pt>
                <c:pt idx="13">
                  <c:v>7985183.9999999963</c:v>
                </c:pt>
                <c:pt idx="14">
                  <c:v>8069535.9999999963</c:v>
                </c:pt>
                <c:pt idx="15">
                  <c:v>8067199.9999999963</c:v>
                </c:pt>
                <c:pt idx="16">
                  <c:v>7978175.9999999963</c:v>
                </c:pt>
                <c:pt idx="17">
                  <c:v>7802463.9999999963</c:v>
                </c:pt>
                <c:pt idx="18">
                  <c:v>7540063.9999999944</c:v>
                </c:pt>
                <c:pt idx="19">
                  <c:v>7190975.9999999981</c:v>
                </c:pt>
                <c:pt idx="20">
                  <c:v>6755199.9999999925</c:v>
                </c:pt>
                <c:pt idx="21">
                  <c:v>6232735.9999999925</c:v>
                </c:pt>
                <c:pt idx="22">
                  <c:v>5623583.9999999963</c:v>
                </c:pt>
                <c:pt idx="23">
                  <c:v>4927743.9999999963</c:v>
                </c:pt>
                <c:pt idx="24">
                  <c:v>4145215.9999999963</c:v>
                </c:pt>
                <c:pt idx="25">
                  <c:v>3275999.9999999925</c:v>
                </c:pt>
                <c:pt idx="26">
                  <c:v>2320095.9999999944</c:v>
                </c:pt>
                <c:pt idx="27">
                  <c:v>1277503.9999999963</c:v>
                </c:pt>
                <c:pt idx="28">
                  <c:v>148223.99999998882</c:v>
                </c:pt>
                <c:pt idx="29">
                  <c:v>-1067744.0000000149</c:v>
                </c:pt>
                <c:pt idx="30">
                  <c:v>-2370400.0000000093</c:v>
                </c:pt>
                <c:pt idx="31">
                  <c:v>-3759744.0000000093</c:v>
                </c:pt>
                <c:pt idx="32">
                  <c:v>-5235776.0000000093</c:v>
                </c:pt>
                <c:pt idx="33">
                  <c:v>-6798496.0000000093</c:v>
                </c:pt>
                <c:pt idx="34">
                  <c:v>-8447904.0000000075</c:v>
                </c:pt>
                <c:pt idx="35">
                  <c:v>-10184000.000000011</c:v>
                </c:pt>
                <c:pt idx="36">
                  <c:v>-12006784.000000017</c:v>
                </c:pt>
                <c:pt idx="37">
                  <c:v>-13916256.000000011</c:v>
                </c:pt>
                <c:pt idx="38">
                  <c:v>-15912416.000000013</c:v>
                </c:pt>
                <c:pt idx="39">
                  <c:v>-17995264.000000015</c:v>
                </c:pt>
                <c:pt idx="40">
                  <c:v>-20164800.000000019</c:v>
                </c:pt>
                <c:pt idx="41">
                  <c:v>-22421024.000000015</c:v>
                </c:pt>
                <c:pt idx="42">
                  <c:v>-24763936.000000022</c:v>
                </c:pt>
                <c:pt idx="43">
                  <c:v>-27193536.000000026</c:v>
                </c:pt>
                <c:pt idx="44">
                  <c:v>-29709824.000000004</c:v>
                </c:pt>
                <c:pt idx="45">
                  <c:v>-32312800.00000003</c:v>
                </c:pt>
                <c:pt idx="46">
                  <c:v>-35002464.000000015</c:v>
                </c:pt>
                <c:pt idx="47">
                  <c:v>-37778816.000000015</c:v>
                </c:pt>
                <c:pt idx="48">
                  <c:v>-40641856.000000015</c:v>
                </c:pt>
                <c:pt idx="49">
                  <c:v>-43591584.000000015</c:v>
                </c:pt>
                <c:pt idx="50">
                  <c:v>-46628000.000000022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D6-FC4F-BA90-1450FB222989}"/>
            </c:ext>
          </c:extLst>
        </c:ser>
        <c:ser>
          <c:idx val="1"/>
          <c:order val="1"/>
          <c:tx>
            <c:strRef>
              <c:f>Sheet2!$S$4</c:f>
              <c:strCache>
                <c:ptCount val="1"/>
                <c:pt idx="0">
                  <c:v>2M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Sheet2!$Q$5:$Q$55</c:f>
              <c:numCache>
                <c:formatCode>General</c:formatCode>
                <c:ptCount val="51"/>
                <c:pt idx="0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  <c:pt idx="17">
                  <c:v>1700000</c:v>
                </c:pt>
                <c:pt idx="18">
                  <c:v>1800000</c:v>
                </c:pt>
                <c:pt idx="19">
                  <c:v>1900000</c:v>
                </c:pt>
                <c:pt idx="20">
                  <c:v>2000000</c:v>
                </c:pt>
                <c:pt idx="21">
                  <c:v>2100000</c:v>
                </c:pt>
                <c:pt idx="22">
                  <c:v>2200000</c:v>
                </c:pt>
                <c:pt idx="23">
                  <c:v>2300000</c:v>
                </c:pt>
                <c:pt idx="24">
                  <c:v>2400000</c:v>
                </c:pt>
                <c:pt idx="25">
                  <c:v>2500000</c:v>
                </c:pt>
                <c:pt idx="26">
                  <c:v>2600000</c:v>
                </c:pt>
                <c:pt idx="27">
                  <c:v>2700000</c:v>
                </c:pt>
                <c:pt idx="28">
                  <c:v>2800000</c:v>
                </c:pt>
                <c:pt idx="29">
                  <c:v>2900000</c:v>
                </c:pt>
                <c:pt idx="30">
                  <c:v>3000000</c:v>
                </c:pt>
                <c:pt idx="31">
                  <c:v>3100000</c:v>
                </c:pt>
                <c:pt idx="32">
                  <c:v>3200000</c:v>
                </c:pt>
                <c:pt idx="33">
                  <c:v>3300000</c:v>
                </c:pt>
                <c:pt idx="34">
                  <c:v>3400000</c:v>
                </c:pt>
                <c:pt idx="35">
                  <c:v>3500000</c:v>
                </c:pt>
                <c:pt idx="36">
                  <c:v>3600000</c:v>
                </c:pt>
                <c:pt idx="37">
                  <c:v>3700000</c:v>
                </c:pt>
                <c:pt idx="38">
                  <c:v>3800000</c:v>
                </c:pt>
                <c:pt idx="39">
                  <c:v>3900000</c:v>
                </c:pt>
                <c:pt idx="40">
                  <c:v>4000000</c:v>
                </c:pt>
                <c:pt idx="41">
                  <c:v>4100000</c:v>
                </c:pt>
                <c:pt idx="42">
                  <c:v>4200000</c:v>
                </c:pt>
                <c:pt idx="43">
                  <c:v>4300000</c:v>
                </c:pt>
                <c:pt idx="44">
                  <c:v>4400000</c:v>
                </c:pt>
                <c:pt idx="45">
                  <c:v>4500000</c:v>
                </c:pt>
                <c:pt idx="46">
                  <c:v>4600000</c:v>
                </c:pt>
                <c:pt idx="47">
                  <c:v>4700000</c:v>
                </c:pt>
                <c:pt idx="48">
                  <c:v>4800000</c:v>
                </c:pt>
                <c:pt idx="49">
                  <c:v>4900000</c:v>
                </c:pt>
                <c:pt idx="50">
                  <c:v>5000000</c:v>
                </c:pt>
              </c:numCache>
            </c:numRef>
          </c:xVal>
          <c:yVal>
            <c:numRef>
              <c:f>Sheet2!$S$5:$S$55</c:f>
              <c:numCache>
                <c:formatCode>General</c:formatCode>
                <c:ptCount val="51"/>
                <c:pt idx="0">
                  <c:v>-2000000</c:v>
                </c:pt>
                <c:pt idx="1">
                  <c:v>-767032</c:v>
                </c:pt>
                <c:pt idx="2">
                  <c:v>422591.99999999953</c:v>
                </c:pt>
                <c:pt idx="3">
                  <c:v>1568872</c:v>
                </c:pt>
                <c:pt idx="4">
                  <c:v>2671807.9999999991</c:v>
                </c:pt>
                <c:pt idx="5">
                  <c:v>3731400</c:v>
                </c:pt>
                <c:pt idx="6">
                  <c:v>4747647.9999999981</c:v>
                </c:pt>
                <c:pt idx="7">
                  <c:v>5720551.9999999991</c:v>
                </c:pt>
                <c:pt idx="8">
                  <c:v>6650112</c:v>
                </c:pt>
                <c:pt idx="9">
                  <c:v>7536328.0000000019</c:v>
                </c:pt>
                <c:pt idx="10">
                  <c:v>8379200</c:v>
                </c:pt>
                <c:pt idx="11">
                  <c:v>9178727.9999999981</c:v>
                </c:pt>
                <c:pt idx="12">
                  <c:v>9934911.9999999963</c:v>
                </c:pt>
                <c:pt idx="13">
                  <c:v>10647751.999999996</c:v>
                </c:pt>
                <c:pt idx="14">
                  <c:v>11317247.999999998</c:v>
                </c:pt>
                <c:pt idx="15">
                  <c:v>11943399.999999996</c:v>
                </c:pt>
                <c:pt idx="16">
                  <c:v>12526207.999999998</c:v>
                </c:pt>
                <c:pt idx="17">
                  <c:v>13065672.000000002</c:v>
                </c:pt>
                <c:pt idx="18">
                  <c:v>13561791.999999996</c:v>
                </c:pt>
                <c:pt idx="19">
                  <c:v>14014568.000000002</c:v>
                </c:pt>
                <c:pt idx="20">
                  <c:v>14424000.000000004</c:v>
                </c:pt>
                <c:pt idx="21">
                  <c:v>14790088</c:v>
                </c:pt>
                <c:pt idx="22">
                  <c:v>15112831.999999996</c:v>
                </c:pt>
                <c:pt idx="23">
                  <c:v>15392232</c:v>
                </c:pt>
                <c:pt idx="24">
                  <c:v>15628287.999999993</c:v>
                </c:pt>
                <c:pt idx="25">
                  <c:v>15821000</c:v>
                </c:pt>
                <c:pt idx="26">
                  <c:v>15970367.999999993</c:v>
                </c:pt>
                <c:pt idx="27">
                  <c:v>16076392</c:v>
                </c:pt>
                <c:pt idx="28">
                  <c:v>16139071.999999993</c:v>
                </c:pt>
                <c:pt idx="29">
                  <c:v>16158407.999999996</c:v>
                </c:pt>
                <c:pt idx="30">
                  <c:v>16134399.999999993</c:v>
                </c:pt>
                <c:pt idx="31">
                  <c:v>16067047.999999996</c:v>
                </c:pt>
                <c:pt idx="32">
                  <c:v>15956351.999999993</c:v>
                </c:pt>
                <c:pt idx="33">
                  <c:v>15802311.999999985</c:v>
                </c:pt>
                <c:pt idx="34">
                  <c:v>15604927.999999993</c:v>
                </c:pt>
                <c:pt idx="35">
                  <c:v>15364200</c:v>
                </c:pt>
                <c:pt idx="36">
                  <c:v>15080127.999999989</c:v>
                </c:pt>
                <c:pt idx="37">
                  <c:v>14752711.999999996</c:v>
                </c:pt>
                <c:pt idx="38">
                  <c:v>14381951.999999996</c:v>
                </c:pt>
                <c:pt idx="39">
                  <c:v>13967847.999999996</c:v>
                </c:pt>
                <c:pt idx="40">
                  <c:v>13510399.999999985</c:v>
                </c:pt>
                <c:pt idx="41">
                  <c:v>13009607.999999996</c:v>
                </c:pt>
                <c:pt idx="42">
                  <c:v>12465471.999999985</c:v>
                </c:pt>
                <c:pt idx="43">
                  <c:v>11877991.999999985</c:v>
                </c:pt>
                <c:pt idx="44">
                  <c:v>11247167.999999993</c:v>
                </c:pt>
                <c:pt idx="45">
                  <c:v>10572999.999999981</c:v>
                </c:pt>
                <c:pt idx="46">
                  <c:v>9855487.9999999925</c:v>
                </c:pt>
                <c:pt idx="47">
                  <c:v>9094631.9999999925</c:v>
                </c:pt>
                <c:pt idx="48">
                  <c:v>8290431.9999999925</c:v>
                </c:pt>
                <c:pt idx="49">
                  <c:v>7442887.9999999888</c:v>
                </c:pt>
                <c:pt idx="50">
                  <c:v>6551999.9999999851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D6-FC4F-BA90-1450FB222989}"/>
            </c:ext>
          </c:extLst>
        </c:ser>
        <c:ser>
          <c:idx val="2"/>
          <c:order val="2"/>
          <c:tx>
            <c:strRef>
              <c:f>Sheet2!$T$4</c:f>
              <c:strCache>
                <c:ptCount val="1"/>
                <c:pt idx="0">
                  <c:v>3M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Sheet2!$Q$5:$Q$55</c:f>
              <c:numCache>
                <c:formatCode>General</c:formatCode>
                <c:ptCount val="51"/>
                <c:pt idx="0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  <c:pt idx="17">
                  <c:v>1700000</c:v>
                </c:pt>
                <c:pt idx="18">
                  <c:v>1800000</c:v>
                </c:pt>
                <c:pt idx="19">
                  <c:v>1900000</c:v>
                </c:pt>
                <c:pt idx="20">
                  <c:v>2000000</c:v>
                </c:pt>
                <c:pt idx="21">
                  <c:v>2100000</c:v>
                </c:pt>
                <c:pt idx="22">
                  <c:v>2200000</c:v>
                </c:pt>
                <c:pt idx="23">
                  <c:v>2300000</c:v>
                </c:pt>
                <c:pt idx="24">
                  <c:v>2400000</c:v>
                </c:pt>
                <c:pt idx="25">
                  <c:v>2500000</c:v>
                </c:pt>
                <c:pt idx="26">
                  <c:v>2600000</c:v>
                </c:pt>
                <c:pt idx="27">
                  <c:v>2700000</c:v>
                </c:pt>
                <c:pt idx="28">
                  <c:v>2800000</c:v>
                </c:pt>
                <c:pt idx="29">
                  <c:v>2900000</c:v>
                </c:pt>
                <c:pt idx="30">
                  <c:v>3000000</c:v>
                </c:pt>
                <c:pt idx="31">
                  <c:v>3100000</c:v>
                </c:pt>
                <c:pt idx="32">
                  <c:v>3200000</c:v>
                </c:pt>
                <c:pt idx="33">
                  <c:v>3300000</c:v>
                </c:pt>
                <c:pt idx="34">
                  <c:v>3400000</c:v>
                </c:pt>
                <c:pt idx="35">
                  <c:v>3500000</c:v>
                </c:pt>
                <c:pt idx="36">
                  <c:v>3600000</c:v>
                </c:pt>
                <c:pt idx="37">
                  <c:v>3700000</c:v>
                </c:pt>
                <c:pt idx="38">
                  <c:v>3800000</c:v>
                </c:pt>
                <c:pt idx="39">
                  <c:v>3900000</c:v>
                </c:pt>
                <c:pt idx="40">
                  <c:v>4000000</c:v>
                </c:pt>
                <c:pt idx="41">
                  <c:v>4100000</c:v>
                </c:pt>
                <c:pt idx="42">
                  <c:v>4200000</c:v>
                </c:pt>
                <c:pt idx="43">
                  <c:v>4300000</c:v>
                </c:pt>
                <c:pt idx="44">
                  <c:v>4400000</c:v>
                </c:pt>
                <c:pt idx="45">
                  <c:v>4500000</c:v>
                </c:pt>
                <c:pt idx="46">
                  <c:v>4600000</c:v>
                </c:pt>
                <c:pt idx="47">
                  <c:v>4700000</c:v>
                </c:pt>
                <c:pt idx="48">
                  <c:v>4800000</c:v>
                </c:pt>
                <c:pt idx="49">
                  <c:v>4900000</c:v>
                </c:pt>
                <c:pt idx="50">
                  <c:v>5000000</c:v>
                </c:pt>
              </c:numCache>
            </c:numRef>
          </c:xVal>
          <c:yVal>
            <c:numRef>
              <c:f>Sheet2!$T$5:$T$55</c:f>
              <c:numCache>
                <c:formatCode>General</c:formatCode>
                <c:ptCount val="51"/>
                <c:pt idx="0">
                  <c:v>-3000000</c:v>
                </c:pt>
                <c:pt idx="1">
                  <c:v>-1759807.9999999998</c:v>
                </c:pt>
                <c:pt idx="2">
                  <c:v>-548511.99999999953</c:v>
                </c:pt>
                <c:pt idx="3">
                  <c:v>633888.00000000093</c:v>
                </c:pt>
                <c:pt idx="4">
                  <c:v>1787391.9999999991</c:v>
                </c:pt>
                <c:pt idx="5">
                  <c:v>2912000</c:v>
                </c:pt>
                <c:pt idx="6">
                  <c:v>4007712</c:v>
                </c:pt>
                <c:pt idx="7">
                  <c:v>5074527.9999999981</c:v>
                </c:pt>
                <c:pt idx="8">
                  <c:v>6112447.9999999981</c:v>
                </c:pt>
                <c:pt idx="9">
                  <c:v>7121472.0000000019</c:v>
                </c:pt>
                <c:pt idx="10">
                  <c:v>8101600</c:v>
                </c:pt>
                <c:pt idx="11">
                  <c:v>9052832.0000000019</c:v>
                </c:pt>
                <c:pt idx="12">
                  <c:v>9975168.0000000019</c:v>
                </c:pt>
                <c:pt idx="13">
                  <c:v>10868608.000000002</c:v>
                </c:pt>
                <c:pt idx="14">
                  <c:v>11733152.000000002</c:v>
                </c:pt>
                <c:pt idx="15">
                  <c:v>12568800</c:v>
                </c:pt>
                <c:pt idx="16">
                  <c:v>13375552.000000002</c:v>
                </c:pt>
                <c:pt idx="17">
                  <c:v>14153408.000000002</c:v>
                </c:pt>
                <c:pt idx="18">
                  <c:v>14902367.999999996</c:v>
                </c:pt>
                <c:pt idx="19">
                  <c:v>15622431.999999996</c:v>
                </c:pt>
                <c:pt idx="20">
                  <c:v>16313600</c:v>
                </c:pt>
                <c:pt idx="21">
                  <c:v>16975872</c:v>
                </c:pt>
                <c:pt idx="22">
                  <c:v>17609248</c:v>
                </c:pt>
                <c:pt idx="23">
                  <c:v>18213728</c:v>
                </c:pt>
                <c:pt idx="24">
                  <c:v>18789312.000000007</c:v>
                </c:pt>
                <c:pt idx="25">
                  <c:v>19336000</c:v>
                </c:pt>
                <c:pt idx="26">
                  <c:v>19853792.000000007</c:v>
                </c:pt>
                <c:pt idx="27">
                  <c:v>20342688</c:v>
                </c:pt>
                <c:pt idx="28">
                  <c:v>20802688</c:v>
                </c:pt>
                <c:pt idx="29">
                  <c:v>21233792.000000007</c:v>
                </c:pt>
                <c:pt idx="30">
                  <c:v>21636000</c:v>
                </c:pt>
                <c:pt idx="31">
                  <c:v>22009312.000000007</c:v>
                </c:pt>
                <c:pt idx="32">
                  <c:v>22353728</c:v>
                </c:pt>
                <c:pt idx="33">
                  <c:v>22669248</c:v>
                </c:pt>
                <c:pt idx="34">
                  <c:v>22955871.999999993</c:v>
                </c:pt>
                <c:pt idx="35">
                  <c:v>23213599.999999993</c:v>
                </c:pt>
                <c:pt idx="36">
                  <c:v>23442431.999999993</c:v>
                </c:pt>
                <c:pt idx="37">
                  <c:v>23642367.999999996</c:v>
                </c:pt>
                <c:pt idx="38">
                  <c:v>23813407.999999996</c:v>
                </c:pt>
                <c:pt idx="39">
                  <c:v>23955551.999999993</c:v>
                </c:pt>
                <c:pt idx="40">
                  <c:v>24068799.999999993</c:v>
                </c:pt>
                <c:pt idx="41">
                  <c:v>24153151.999999993</c:v>
                </c:pt>
                <c:pt idx="42">
                  <c:v>24208608</c:v>
                </c:pt>
                <c:pt idx="43">
                  <c:v>24235167.999999996</c:v>
                </c:pt>
                <c:pt idx="44">
                  <c:v>24232832.000000007</c:v>
                </c:pt>
                <c:pt idx="45">
                  <c:v>24201599.999999993</c:v>
                </c:pt>
                <c:pt idx="46">
                  <c:v>24141472.000000007</c:v>
                </c:pt>
                <c:pt idx="47">
                  <c:v>24052447.999999985</c:v>
                </c:pt>
                <c:pt idx="48">
                  <c:v>23934528</c:v>
                </c:pt>
                <c:pt idx="49">
                  <c:v>23787712.000000007</c:v>
                </c:pt>
                <c:pt idx="50">
                  <c:v>23611999.999999993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D6-FC4F-BA90-1450FB222989}"/>
            </c:ext>
          </c:extLst>
        </c:ser>
        <c:ser>
          <c:idx val="5"/>
          <c:order val="3"/>
          <c:tx>
            <c:strRef>
              <c:f>Sheet2!$W$4</c:f>
              <c:strCache>
                <c:ptCount val="1"/>
                <c:pt idx="0">
                  <c:v>6M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Sheet2!$Q$5:$Q$55</c:f>
              <c:numCache>
                <c:formatCode>General</c:formatCode>
                <c:ptCount val="51"/>
                <c:pt idx="0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  <c:pt idx="17">
                  <c:v>1700000</c:v>
                </c:pt>
                <c:pt idx="18">
                  <c:v>1800000</c:v>
                </c:pt>
                <c:pt idx="19">
                  <c:v>1900000</c:v>
                </c:pt>
                <c:pt idx="20">
                  <c:v>2000000</c:v>
                </c:pt>
                <c:pt idx="21">
                  <c:v>2100000</c:v>
                </c:pt>
                <c:pt idx="22">
                  <c:v>2200000</c:v>
                </c:pt>
                <c:pt idx="23">
                  <c:v>2300000</c:v>
                </c:pt>
                <c:pt idx="24">
                  <c:v>2400000</c:v>
                </c:pt>
                <c:pt idx="25">
                  <c:v>2500000</c:v>
                </c:pt>
                <c:pt idx="26">
                  <c:v>2600000</c:v>
                </c:pt>
                <c:pt idx="27">
                  <c:v>2700000</c:v>
                </c:pt>
                <c:pt idx="28">
                  <c:v>2800000</c:v>
                </c:pt>
                <c:pt idx="29">
                  <c:v>2900000</c:v>
                </c:pt>
                <c:pt idx="30">
                  <c:v>3000000</c:v>
                </c:pt>
                <c:pt idx="31">
                  <c:v>3100000</c:v>
                </c:pt>
                <c:pt idx="32">
                  <c:v>3200000</c:v>
                </c:pt>
                <c:pt idx="33">
                  <c:v>3300000</c:v>
                </c:pt>
                <c:pt idx="34">
                  <c:v>3400000</c:v>
                </c:pt>
                <c:pt idx="35">
                  <c:v>3500000</c:v>
                </c:pt>
                <c:pt idx="36">
                  <c:v>3600000</c:v>
                </c:pt>
                <c:pt idx="37">
                  <c:v>3700000</c:v>
                </c:pt>
                <c:pt idx="38">
                  <c:v>3800000</c:v>
                </c:pt>
                <c:pt idx="39">
                  <c:v>3900000</c:v>
                </c:pt>
                <c:pt idx="40">
                  <c:v>4000000</c:v>
                </c:pt>
                <c:pt idx="41">
                  <c:v>4100000</c:v>
                </c:pt>
                <c:pt idx="42">
                  <c:v>4200000</c:v>
                </c:pt>
                <c:pt idx="43">
                  <c:v>4300000</c:v>
                </c:pt>
                <c:pt idx="44">
                  <c:v>4400000</c:v>
                </c:pt>
                <c:pt idx="45">
                  <c:v>4500000</c:v>
                </c:pt>
                <c:pt idx="46">
                  <c:v>4600000</c:v>
                </c:pt>
                <c:pt idx="47">
                  <c:v>4700000</c:v>
                </c:pt>
                <c:pt idx="48">
                  <c:v>4800000</c:v>
                </c:pt>
                <c:pt idx="49">
                  <c:v>4900000</c:v>
                </c:pt>
                <c:pt idx="50">
                  <c:v>5000000</c:v>
                </c:pt>
              </c:numCache>
            </c:numRef>
          </c:xVal>
          <c:yVal>
            <c:numRef>
              <c:f>Sheet2!$W$5:$W$55</c:f>
              <c:numCache>
                <c:formatCode>General</c:formatCode>
                <c:ptCount val="51"/>
                <c:pt idx="0">
                  <c:v>-6000000</c:v>
                </c:pt>
                <c:pt idx="1">
                  <c:v>-4752584</c:v>
                </c:pt>
                <c:pt idx="2">
                  <c:v>-3519615.9999999995</c:v>
                </c:pt>
                <c:pt idx="3">
                  <c:v>-2301096</c:v>
                </c:pt>
                <c:pt idx="4">
                  <c:v>-1097023.9999999991</c:v>
                </c:pt>
                <c:pt idx="5">
                  <c:v>92600</c:v>
                </c:pt>
                <c:pt idx="6">
                  <c:v>1267776.0000000019</c:v>
                </c:pt>
                <c:pt idx="7">
                  <c:v>2428504</c:v>
                </c:pt>
                <c:pt idx="8">
                  <c:v>3574783.9999999981</c:v>
                </c:pt>
                <c:pt idx="9">
                  <c:v>4706616</c:v>
                </c:pt>
                <c:pt idx="10">
                  <c:v>5824000</c:v>
                </c:pt>
                <c:pt idx="11">
                  <c:v>6926935.9999999963</c:v>
                </c:pt>
                <c:pt idx="12">
                  <c:v>8015424</c:v>
                </c:pt>
                <c:pt idx="13">
                  <c:v>9089463.9999999963</c:v>
                </c:pt>
                <c:pt idx="14">
                  <c:v>10149055.999999996</c:v>
                </c:pt>
                <c:pt idx="15">
                  <c:v>11194199.999999996</c:v>
                </c:pt>
                <c:pt idx="16">
                  <c:v>12224895.999999996</c:v>
                </c:pt>
                <c:pt idx="17">
                  <c:v>13241143.999999996</c:v>
                </c:pt>
                <c:pt idx="18">
                  <c:v>14242944.000000004</c:v>
                </c:pt>
                <c:pt idx="19">
                  <c:v>15230296.000000004</c:v>
                </c:pt>
                <c:pt idx="20">
                  <c:v>16203200</c:v>
                </c:pt>
                <c:pt idx="21">
                  <c:v>17161656.000000004</c:v>
                </c:pt>
                <c:pt idx="22">
                  <c:v>18105664.000000004</c:v>
                </c:pt>
                <c:pt idx="23">
                  <c:v>19035224.000000004</c:v>
                </c:pt>
                <c:pt idx="24">
                  <c:v>19950336.000000004</c:v>
                </c:pt>
                <c:pt idx="25">
                  <c:v>20851000</c:v>
                </c:pt>
                <c:pt idx="26">
                  <c:v>21737216.000000004</c:v>
                </c:pt>
                <c:pt idx="27">
                  <c:v>22608984.000000004</c:v>
                </c:pt>
                <c:pt idx="28">
                  <c:v>23466304.000000004</c:v>
                </c:pt>
                <c:pt idx="29">
                  <c:v>24309176.000000004</c:v>
                </c:pt>
                <c:pt idx="30">
                  <c:v>25137600</c:v>
                </c:pt>
                <c:pt idx="31">
                  <c:v>25951576.000000004</c:v>
                </c:pt>
                <c:pt idx="32">
                  <c:v>26751104.000000004</c:v>
                </c:pt>
                <c:pt idx="33">
                  <c:v>27536184.000000004</c:v>
                </c:pt>
                <c:pt idx="34">
                  <c:v>28306816.000000004</c:v>
                </c:pt>
                <c:pt idx="35">
                  <c:v>29062999.999999993</c:v>
                </c:pt>
                <c:pt idx="36">
                  <c:v>29804735.999999993</c:v>
                </c:pt>
                <c:pt idx="37">
                  <c:v>30532023.999999993</c:v>
                </c:pt>
                <c:pt idx="38">
                  <c:v>31244863.999999993</c:v>
                </c:pt>
                <c:pt idx="39">
                  <c:v>31943255.999999985</c:v>
                </c:pt>
                <c:pt idx="40">
                  <c:v>32627200</c:v>
                </c:pt>
                <c:pt idx="41">
                  <c:v>33296695.999999985</c:v>
                </c:pt>
                <c:pt idx="42">
                  <c:v>33951744</c:v>
                </c:pt>
                <c:pt idx="43">
                  <c:v>34592344</c:v>
                </c:pt>
                <c:pt idx="44">
                  <c:v>35218496</c:v>
                </c:pt>
                <c:pt idx="45">
                  <c:v>35830200</c:v>
                </c:pt>
                <c:pt idx="46">
                  <c:v>36427456</c:v>
                </c:pt>
                <c:pt idx="47">
                  <c:v>37010264</c:v>
                </c:pt>
                <c:pt idx="48">
                  <c:v>37578624.000000015</c:v>
                </c:pt>
                <c:pt idx="49">
                  <c:v>38132536</c:v>
                </c:pt>
                <c:pt idx="50">
                  <c:v>38672000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D6-FC4F-BA90-1450FB222989}"/>
            </c:ext>
          </c:extLst>
        </c:ser>
        <c:ser>
          <c:idx val="8"/>
          <c:order val="4"/>
          <c:tx>
            <c:strRef>
              <c:f>Sheet2!$Z$4</c:f>
              <c:strCache>
                <c:ptCount val="1"/>
                <c:pt idx="0">
                  <c:v>9M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Sheet2!$Q$5:$Q$55</c:f>
              <c:numCache>
                <c:formatCode>General</c:formatCode>
                <c:ptCount val="51"/>
                <c:pt idx="0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  <c:pt idx="17">
                  <c:v>1700000</c:v>
                </c:pt>
                <c:pt idx="18">
                  <c:v>1800000</c:v>
                </c:pt>
                <c:pt idx="19">
                  <c:v>1900000</c:v>
                </c:pt>
                <c:pt idx="20">
                  <c:v>2000000</c:v>
                </c:pt>
                <c:pt idx="21">
                  <c:v>2100000</c:v>
                </c:pt>
                <c:pt idx="22">
                  <c:v>2200000</c:v>
                </c:pt>
                <c:pt idx="23">
                  <c:v>2300000</c:v>
                </c:pt>
                <c:pt idx="24">
                  <c:v>2400000</c:v>
                </c:pt>
                <c:pt idx="25">
                  <c:v>2500000</c:v>
                </c:pt>
                <c:pt idx="26">
                  <c:v>2600000</c:v>
                </c:pt>
                <c:pt idx="27">
                  <c:v>2700000</c:v>
                </c:pt>
                <c:pt idx="28">
                  <c:v>2800000</c:v>
                </c:pt>
                <c:pt idx="29">
                  <c:v>2900000</c:v>
                </c:pt>
                <c:pt idx="30">
                  <c:v>3000000</c:v>
                </c:pt>
                <c:pt idx="31">
                  <c:v>3100000</c:v>
                </c:pt>
                <c:pt idx="32">
                  <c:v>3200000</c:v>
                </c:pt>
                <c:pt idx="33">
                  <c:v>3300000</c:v>
                </c:pt>
                <c:pt idx="34">
                  <c:v>3400000</c:v>
                </c:pt>
                <c:pt idx="35">
                  <c:v>3500000</c:v>
                </c:pt>
                <c:pt idx="36">
                  <c:v>3600000</c:v>
                </c:pt>
                <c:pt idx="37">
                  <c:v>3700000</c:v>
                </c:pt>
                <c:pt idx="38">
                  <c:v>3800000</c:v>
                </c:pt>
                <c:pt idx="39">
                  <c:v>3900000</c:v>
                </c:pt>
                <c:pt idx="40">
                  <c:v>4000000</c:v>
                </c:pt>
                <c:pt idx="41">
                  <c:v>4100000</c:v>
                </c:pt>
                <c:pt idx="42">
                  <c:v>4200000</c:v>
                </c:pt>
                <c:pt idx="43">
                  <c:v>4300000</c:v>
                </c:pt>
                <c:pt idx="44">
                  <c:v>4400000</c:v>
                </c:pt>
                <c:pt idx="45">
                  <c:v>4500000</c:v>
                </c:pt>
                <c:pt idx="46">
                  <c:v>4600000</c:v>
                </c:pt>
                <c:pt idx="47">
                  <c:v>4700000</c:v>
                </c:pt>
                <c:pt idx="48">
                  <c:v>4800000</c:v>
                </c:pt>
                <c:pt idx="49">
                  <c:v>4900000</c:v>
                </c:pt>
                <c:pt idx="50">
                  <c:v>5000000</c:v>
                </c:pt>
              </c:numCache>
            </c:numRef>
          </c:xVal>
          <c:yVal>
            <c:numRef>
              <c:f>Sheet2!$Z$5:$Z$55</c:f>
              <c:numCache>
                <c:formatCode>General</c:formatCode>
                <c:ptCount val="51"/>
                <c:pt idx="0">
                  <c:v>-9000000</c:v>
                </c:pt>
                <c:pt idx="1">
                  <c:v>-7750176.0000000009</c:v>
                </c:pt>
                <c:pt idx="2">
                  <c:v>-6509983.9999999991</c:v>
                </c:pt>
                <c:pt idx="3">
                  <c:v>-5279423.9999999991</c:v>
                </c:pt>
                <c:pt idx="4">
                  <c:v>-4058496</c:v>
                </c:pt>
                <c:pt idx="5">
                  <c:v>-2847200</c:v>
                </c:pt>
                <c:pt idx="6">
                  <c:v>-1645536</c:v>
                </c:pt>
                <c:pt idx="7">
                  <c:v>-453504</c:v>
                </c:pt>
                <c:pt idx="8">
                  <c:v>728895.99999999814</c:v>
                </c:pt>
                <c:pt idx="9">
                  <c:v>1901663.9999999963</c:v>
                </c:pt>
                <c:pt idx="10">
                  <c:v>3064800</c:v>
                </c:pt>
                <c:pt idx="11">
                  <c:v>4218304</c:v>
                </c:pt>
                <c:pt idx="12">
                  <c:v>5362176.0000000037</c:v>
                </c:pt>
                <c:pt idx="13">
                  <c:v>6496416.0000000037</c:v>
                </c:pt>
                <c:pt idx="14">
                  <c:v>7621024.0000000037</c:v>
                </c:pt>
                <c:pt idx="15">
                  <c:v>8735999.9999999963</c:v>
                </c:pt>
                <c:pt idx="16">
                  <c:v>9841344.0000000037</c:v>
                </c:pt>
                <c:pt idx="17">
                  <c:v>10937056.000000004</c:v>
                </c:pt>
                <c:pt idx="18">
                  <c:v>12023135.999999996</c:v>
                </c:pt>
                <c:pt idx="19">
                  <c:v>13099584.000000004</c:v>
                </c:pt>
                <c:pt idx="20">
                  <c:v>14166400</c:v>
                </c:pt>
                <c:pt idx="21">
                  <c:v>15223584</c:v>
                </c:pt>
                <c:pt idx="22">
                  <c:v>16271136.000000004</c:v>
                </c:pt>
                <c:pt idx="23">
                  <c:v>17309056.000000007</c:v>
                </c:pt>
                <c:pt idx="24">
                  <c:v>18337343.999999993</c:v>
                </c:pt>
                <c:pt idx="25">
                  <c:v>19355999.999999993</c:v>
                </c:pt>
                <c:pt idx="26">
                  <c:v>20365023.999999993</c:v>
                </c:pt>
                <c:pt idx="27">
                  <c:v>21364416.000000004</c:v>
                </c:pt>
                <c:pt idx="28">
                  <c:v>22354176</c:v>
                </c:pt>
                <c:pt idx="29">
                  <c:v>23334303.999999993</c:v>
                </c:pt>
                <c:pt idx="30">
                  <c:v>24304800</c:v>
                </c:pt>
                <c:pt idx="31">
                  <c:v>25265663.999999993</c:v>
                </c:pt>
                <c:pt idx="32">
                  <c:v>26216896</c:v>
                </c:pt>
                <c:pt idx="33">
                  <c:v>27158496</c:v>
                </c:pt>
                <c:pt idx="34">
                  <c:v>28090463.999999993</c:v>
                </c:pt>
                <c:pt idx="35">
                  <c:v>29012800.000000007</c:v>
                </c:pt>
                <c:pt idx="36">
                  <c:v>29925504</c:v>
                </c:pt>
                <c:pt idx="37">
                  <c:v>30828575.999999985</c:v>
                </c:pt>
                <c:pt idx="38">
                  <c:v>31722016</c:v>
                </c:pt>
                <c:pt idx="39">
                  <c:v>32605824</c:v>
                </c:pt>
                <c:pt idx="40">
                  <c:v>33480000</c:v>
                </c:pt>
                <c:pt idx="41">
                  <c:v>34344544.000000007</c:v>
                </c:pt>
                <c:pt idx="42">
                  <c:v>35199456</c:v>
                </c:pt>
                <c:pt idx="43">
                  <c:v>36044735.999999985</c:v>
                </c:pt>
                <c:pt idx="44">
                  <c:v>36880384.000000015</c:v>
                </c:pt>
                <c:pt idx="45">
                  <c:v>37706400</c:v>
                </c:pt>
                <c:pt idx="46">
                  <c:v>38522784.000000015</c:v>
                </c:pt>
                <c:pt idx="47">
                  <c:v>39329536</c:v>
                </c:pt>
                <c:pt idx="48">
                  <c:v>40126655.999999993</c:v>
                </c:pt>
                <c:pt idx="49">
                  <c:v>40914144.000000015</c:v>
                </c:pt>
                <c:pt idx="50">
                  <c:v>41692000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BD6-FC4F-BA90-1450FB222989}"/>
            </c:ext>
          </c:extLst>
        </c:ser>
        <c:ser>
          <c:idx val="11"/>
          <c:order val="5"/>
          <c:tx>
            <c:strRef>
              <c:f>Sheet2!$AC$4</c:f>
              <c:strCache>
                <c:ptCount val="1"/>
                <c:pt idx="0">
                  <c:v>12M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Sheet2!$Q$5:$Q$55</c:f>
              <c:numCache>
                <c:formatCode>General</c:formatCode>
                <c:ptCount val="51"/>
                <c:pt idx="0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  <c:pt idx="17">
                  <c:v>1700000</c:v>
                </c:pt>
                <c:pt idx="18">
                  <c:v>1800000</c:v>
                </c:pt>
                <c:pt idx="19">
                  <c:v>1900000</c:v>
                </c:pt>
                <c:pt idx="20">
                  <c:v>2000000</c:v>
                </c:pt>
                <c:pt idx="21">
                  <c:v>2100000</c:v>
                </c:pt>
                <c:pt idx="22">
                  <c:v>2200000</c:v>
                </c:pt>
                <c:pt idx="23">
                  <c:v>2300000</c:v>
                </c:pt>
                <c:pt idx="24">
                  <c:v>2400000</c:v>
                </c:pt>
                <c:pt idx="25">
                  <c:v>2500000</c:v>
                </c:pt>
                <c:pt idx="26">
                  <c:v>2600000</c:v>
                </c:pt>
                <c:pt idx="27">
                  <c:v>2700000</c:v>
                </c:pt>
                <c:pt idx="28">
                  <c:v>2800000</c:v>
                </c:pt>
                <c:pt idx="29">
                  <c:v>2900000</c:v>
                </c:pt>
                <c:pt idx="30">
                  <c:v>3000000</c:v>
                </c:pt>
                <c:pt idx="31">
                  <c:v>3100000</c:v>
                </c:pt>
                <c:pt idx="32">
                  <c:v>3200000</c:v>
                </c:pt>
                <c:pt idx="33">
                  <c:v>3300000</c:v>
                </c:pt>
                <c:pt idx="34">
                  <c:v>3400000</c:v>
                </c:pt>
                <c:pt idx="35">
                  <c:v>3500000</c:v>
                </c:pt>
                <c:pt idx="36">
                  <c:v>3600000</c:v>
                </c:pt>
                <c:pt idx="37">
                  <c:v>3700000</c:v>
                </c:pt>
                <c:pt idx="38">
                  <c:v>3800000</c:v>
                </c:pt>
                <c:pt idx="39">
                  <c:v>3900000</c:v>
                </c:pt>
                <c:pt idx="40">
                  <c:v>4000000</c:v>
                </c:pt>
                <c:pt idx="41">
                  <c:v>4100000</c:v>
                </c:pt>
                <c:pt idx="42">
                  <c:v>4200000</c:v>
                </c:pt>
                <c:pt idx="43">
                  <c:v>4300000</c:v>
                </c:pt>
                <c:pt idx="44">
                  <c:v>4400000</c:v>
                </c:pt>
                <c:pt idx="45">
                  <c:v>4500000</c:v>
                </c:pt>
                <c:pt idx="46">
                  <c:v>4600000</c:v>
                </c:pt>
                <c:pt idx="47">
                  <c:v>4700000</c:v>
                </c:pt>
                <c:pt idx="48">
                  <c:v>4800000</c:v>
                </c:pt>
                <c:pt idx="49">
                  <c:v>4900000</c:v>
                </c:pt>
                <c:pt idx="50">
                  <c:v>5000000</c:v>
                </c:pt>
              </c:numCache>
            </c:numRef>
          </c:xVal>
          <c:yVal>
            <c:numRef>
              <c:f>Sheet2!$AC$5:$AC$55</c:f>
              <c:numCache>
                <c:formatCode>General</c:formatCode>
                <c:ptCount val="51"/>
                <c:pt idx="0">
                  <c:v>-12000000</c:v>
                </c:pt>
                <c:pt idx="1">
                  <c:v>-10748972</c:v>
                </c:pt>
                <c:pt idx="2">
                  <c:v>-9505168</c:v>
                </c:pt>
                <c:pt idx="3">
                  <c:v>-8268588</c:v>
                </c:pt>
                <c:pt idx="4">
                  <c:v>-7039231.9999999991</c:v>
                </c:pt>
                <c:pt idx="5">
                  <c:v>-5817100</c:v>
                </c:pt>
                <c:pt idx="6">
                  <c:v>-4602192</c:v>
                </c:pt>
                <c:pt idx="7">
                  <c:v>-3394507.9999999981</c:v>
                </c:pt>
                <c:pt idx="8">
                  <c:v>-2194047.9999999981</c:v>
                </c:pt>
                <c:pt idx="9">
                  <c:v>-1000812.0000000037</c:v>
                </c:pt>
                <c:pt idx="10">
                  <c:v>185200</c:v>
                </c:pt>
                <c:pt idx="11">
                  <c:v>1363987.9999999963</c:v>
                </c:pt>
                <c:pt idx="12">
                  <c:v>2535552.0000000037</c:v>
                </c:pt>
                <c:pt idx="13">
                  <c:v>3699892.0000000037</c:v>
                </c:pt>
                <c:pt idx="14">
                  <c:v>4857008</c:v>
                </c:pt>
                <c:pt idx="15">
                  <c:v>6006899.9999999963</c:v>
                </c:pt>
                <c:pt idx="16">
                  <c:v>7149567.9999999963</c:v>
                </c:pt>
                <c:pt idx="17">
                  <c:v>8285012</c:v>
                </c:pt>
                <c:pt idx="18">
                  <c:v>9413232</c:v>
                </c:pt>
                <c:pt idx="19">
                  <c:v>10534227.999999993</c:v>
                </c:pt>
                <c:pt idx="20">
                  <c:v>11648000</c:v>
                </c:pt>
                <c:pt idx="21">
                  <c:v>12754547.999999996</c:v>
                </c:pt>
                <c:pt idx="22">
                  <c:v>13853871.999999993</c:v>
                </c:pt>
                <c:pt idx="23">
                  <c:v>14945971.999999993</c:v>
                </c:pt>
                <c:pt idx="24">
                  <c:v>16030848</c:v>
                </c:pt>
                <c:pt idx="25">
                  <c:v>17108499.999999993</c:v>
                </c:pt>
                <c:pt idx="26">
                  <c:v>18178927.999999993</c:v>
                </c:pt>
                <c:pt idx="27">
                  <c:v>19242131.999999993</c:v>
                </c:pt>
                <c:pt idx="28">
                  <c:v>20298111.999999993</c:v>
                </c:pt>
                <c:pt idx="29">
                  <c:v>21346868</c:v>
                </c:pt>
                <c:pt idx="30">
                  <c:v>22388399.999999993</c:v>
                </c:pt>
                <c:pt idx="31">
                  <c:v>23422708</c:v>
                </c:pt>
                <c:pt idx="32">
                  <c:v>24449791.999999993</c:v>
                </c:pt>
                <c:pt idx="33">
                  <c:v>25469651.999999993</c:v>
                </c:pt>
                <c:pt idx="34">
                  <c:v>26482287.999999993</c:v>
                </c:pt>
                <c:pt idx="35">
                  <c:v>27487700</c:v>
                </c:pt>
                <c:pt idx="36">
                  <c:v>28485888.000000007</c:v>
                </c:pt>
                <c:pt idx="37">
                  <c:v>29476852.000000007</c:v>
                </c:pt>
                <c:pt idx="38">
                  <c:v>30460592.000000007</c:v>
                </c:pt>
                <c:pt idx="39">
                  <c:v>31437108.000000007</c:v>
                </c:pt>
                <c:pt idx="40">
                  <c:v>32406400</c:v>
                </c:pt>
                <c:pt idx="41">
                  <c:v>33368468.000000007</c:v>
                </c:pt>
                <c:pt idx="42">
                  <c:v>34323312.000000007</c:v>
                </c:pt>
                <c:pt idx="43">
                  <c:v>35270932.000000007</c:v>
                </c:pt>
                <c:pt idx="44">
                  <c:v>36211328.000000007</c:v>
                </c:pt>
                <c:pt idx="45">
                  <c:v>37144500</c:v>
                </c:pt>
                <c:pt idx="46">
                  <c:v>38070448.000000007</c:v>
                </c:pt>
                <c:pt idx="47">
                  <c:v>38989172.000000007</c:v>
                </c:pt>
                <c:pt idx="48">
                  <c:v>39900672.000000007</c:v>
                </c:pt>
                <c:pt idx="49">
                  <c:v>40804948.000000007</c:v>
                </c:pt>
                <c:pt idx="50">
                  <c:v>41702000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BD6-FC4F-BA90-1450FB222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655392"/>
        <c:axId val="1155572848"/>
      </c:scatterChart>
      <c:valAx>
        <c:axId val="115565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572848"/>
        <c:crosses val="autoZero"/>
        <c:crossBetween val="midCat"/>
      </c:valAx>
      <c:valAx>
        <c:axId val="1155572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65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Sheet4!$B$37</c:f>
              <c:strCache>
                <c:ptCount val="1"/>
                <c:pt idx="0">
                  <c:v>s500000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Sheet4!$B$38:$B$49</c:f>
              <c:numCache>
                <c:formatCode>General</c:formatCode>
                <c:ptCount val="12"/>
                <c:pt idx="0">
                  <c:v>4189600</c:v>
                </c:pt>
                <c:pt idx="1">
                  <c:v>3731400</c:v>
                </c:pt>
                <c:pt idx="2">
                  <c:v>2912000</c:v>
                </c:pt>
                <c:pt idx="3">
                  <c:v>2002300</c:v>
                </c:pt>
                <c:pt idx="4">
                  <c:v>1056480</c:v>
                </c:pt>
                <c:pt idx="5">
                  <c:v>92600</c:v>
                </c:pt>
                <c:pt idx="6">
                  <c:v>-881600</c:v>
                </c:pt>
                <c:pt idx="7">
                  <c:v>-1862250</c:v>
                </c:pt>
                <c:pt idx="8">
                  <c:v>-2847200</c:v>
                </c:pt>
                <c:pt idx="9">
                  <c:v>-3835160</c:v>
                </c:pt>
                <c:pt idx="10">
                  <c:v>-4825309.0909090918</c:v>
                </c:pt>
                <c:pt idx="11">
                  <c:v>-5817100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B0-8742-A7E7-47EA3DA87FBC}"/>
            </c:ext>
          </c:extLst>
        </c:ser>
        <c:ser>
          <c:idx val="1"/>
          <c:order val="1"/>
          <c:tx>
            <c:strRef>
              <c:f>Sheet4!$C$37</c:f>
              <c:strCache>
                <c:ptCount val="1"/>
                <c:pt idx="0">
                  <c:v>s1000000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Sheet4!$C$38:$C$49</c:f>
              <c:numCache>
                <c:formatCode>General</c:formatCode>
                <c:ptCount val="12"/>
                <c:pt idx="0">
                  <c:v>7212000.0000000019</c:v>
                </c:pt>
                <c:pt idx="1">
                  <c:v>8379200</c:v>
                </c:pt>
                <c:pt idx="2">
                  <c:v>8101600</c:v>
                </c:pt>
                <c:pt idx="3">
                  <c:v>7462800</c:v>
                </c:pt>
                <c:pt idx="4">
                  <c:v>6679520</c:v>
                </c:pt>
                <c:pt idx="5">
                  <c:v>5824000</c:v>
                </c:pt>
                <c:pt idx="6">
                  <c:v>4927200</c:v>
                </c:pt>
                <c:pt idx="7">
                  <c:v>4004600</c:v>
                </c:pt>
                <c:pt idx="8">
                  <c:v>3064800</c:v>
                </c:pt>
                <c:pt idx="9">
                  <c:v>2112960</c:v>
                </c:pt>
                <c:pt idx="10">
                  <c:v>1152363.6363636367</c:v>
                </c:pt>
                <c:pt idx="11">
                  <c:v>185200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B0-8742-A7E7-47EA3DA87FBC}"/>
            </c:ext>
          </c:extLst>
        </c:ser>
        <c:ser>
          <c:idx val="2"/>
          <c:order val="2"/>
          <c:tx>
            <c:strRef>
              <c:f>Sheet4!$D$37</c:f>
              <c:strCache>
                <c:ptCount val="1"/>
                <c:pt idx="0">
                  <c:v>s1500000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Sheet4!$D$38:$D$49</c:f>
              <c:numCache>
                <c:formatCode>General</c:formatCode>
                <c:ptCount val="12"/>
                <c:pt idx="0">
                  <c:v>8067199.9999999963</c:v>
                </c:pt>
                <c:pt idx="1">
                  <c:v>11943399.999999996</c:v>
                </c:pt>
                <c:pt idx="2">
                  <c:v>12568800</c:v>
                </c:pt>
                <c:pt idx="3">
                  <c:v>12381500</c:v>
                </c:pt>
                <c:pt idx="4">
                  <c:v>11869120</c:v>
                </c:pt>
                <c:pt idx="5">
                  <c:v>11194199.999999996</c:v>
                </c:pt>
                <c:pt idx="6">
                  <c:v>10426400.000000007</c:v>
                </c:pt>
                <c:pt idx="7">
                  <c:v>9600549.9999999963</c:v>
                </c:pt>
                <c:pt idx="8">
                  <c:v>8735999.9999999963</c:v>
                </c:pt>
                <c:pt idx="9">
                  <c:v>7844359.9999999963</c:v>
                </c:pt>
                <c:pt idx="10">
                  <c:v>6933018.1818181761</c:v>
                </c:pt>
                <c:pt idx="11">
                  <c:v>6006899.9999999963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B0-8742-A7E7-47EA3DA87FBC}"/>
            </c:ext>
          </c:extLst>
        </c:ser>
        <c:ser>
          <c:idx val="3"/>
          <c:order val="3"/>
          <c:tx>
            <c:strRef>
              <c:f>Sheet4!$E$37</c:f>
              <c:strCache>
                <c:ptCount val="1"/>
                <c:pt idx="0">
                  <c:v>s2000000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Sheet4!$E$38:$E$49</c:f>
              <c:numCache>
                <c:formatCode>General</c:formatCode>
                <c:ptCount val="12"/>
                <c:pt idx="0">
                  <c:v>6755199.9999999925</c:v>
                </c:pt>
                <c:pt idx="1">
                  <c:v>14424000.000000004</c:v>
                </c:pt>
                <c:pt idx="2">
                  <c:v>16313600</c:v>
                </c:pt>
                <c:pt idx="3">
                  <c:v>16758400</c:v>
                </c:pt>
                <c:pt idx="4">
                  <c:v>16625280</c:v>
                </c:pt>
                <c:pt idx="5">
                  <c:v>16203200</c:v>
                </c:pt>
                <c:pt idx="6">
                  <c:v>15616000</c:v>
                </c:pt>
                <c:pt idx="7">
                  <c:v>14925600</c:v>
                </c:pt>
                <c:pt idx="8">
                  <c:v>14166400</c:v>
                </c:pt>
                <c:pt idx="9">
                  <c:v>13359040</c:v>
                </c:pt>
                <c:pt idx="10">
                  <c:v>12516654.545454551</c:v>
                </c:pt>
                <c:pt idx="11">
                  <c:v>11648000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B0-8742-A7E7-47EA3DA87FBC}"/>
            </c:ext>
          </c:extLst>
        </c:ser>
        <c:ser>
          <c:idx val="4"/>
          <c:order val="4"/>
          <c:tx>
            <c:strRef>
              <c:f>Sheet4!$F$37</c:f>
              <c:strCache>
                <c:ptCount val="1"/>
                <c:pt idx="0">
                  <c:v>s2500000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Sheet4!$F$38:$F$49</c:f>
              <c:numCache>
                <c:formatCode>General</c:formatCode>
                <c:ptCount val="12"/>
                <c:pt idx="0">
                  <c:v>3275999.9999999925</c:v>
                </c:pt>
                <c:pt idx="1">
                  <c:v>15821000</c:v>
                </c:pt>
                <c:pt idx="2">
                  <c:v>19336000</c:v>
                </c:pt>
                <c:pt idx="3">
                  <c:v>20593499.999999993</c:v>
                </c:pt>
                <c:pt idx="4">
                  <c:v>20947999.999999993</c:v>
                </c:pt>
                <c:pt idx="5">
                  <c:v>20851000</c:v>
                </c:pt>
                <c:pt idx="6">
                  <c:v>20495999.999999993</c:v>
                </c:pt>
                <c:pt idx="7">
                  <c:v>19979750</c:v>
                </c:pt>
                <c:pt idx="8">
                  <c:v>19355999.999999993</c:v>
                </c:pt>
                <c:pt idx="9">
                  <c:v>18656999.999999993</c:v>
                </c:pt>
                <c:pt idx="10">
                  <c:v>17903272.727272727</c:v>
                </c:pt>
                <c:pt idx="11">
                  <c:v>17108499.999999993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B0-8742-A7E7-47EA3DA87FBC}"/>
            </c:ext>
          </c:extLst>
        </c:ser>
        <c:ser>
          <c:idx val="5"/>
          <c:order val="5"/>
          <c:tx>
            <c:strRef>
              <c:f>Sheet4!$G$37</c:f>
              <c:strCache>
                <c:ptCount val="1"/>
                <c:pt idx="0">
                  <c:v>s3000000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Sheet4!$G$38:$G$49</c:f>
              <c:numCache>
                <c:formatCode>General</c:formatCode>
                <c:ptCount val="12"/>
                <c:pt idx="0">
                  <c:v>-2370400.0000000093</c:v>
                </c:pt>
                <c:pt idx="1">
                  <c:v>16134399.999999993</c:v>
                </c:pt>
                <c:pt idx="2">
                  <c:v>21636000</c:v>
                </c:pt>
                <c:pt idx="3">
                  <c:v>23886799.999999993</c:v>
                </c:pt>
                <c:pt idx="4">
                  <c:v>24837280</c:v>
                </c:pt>
                <c:pt idx="5">
                  <c:v>25137600</c:v>
                </c:pt>
                <c:pt idx="6">
                  <c:v>25066400</c:v>
                </c:pt>
                <c:pt idx="7">
                  <c:v>24763000</c:v>
                </c:pt>
                <c:pt idx="8">
                  <c:v>24304800</c:v>
                </c:pt>
                <c:pt idx="9">
                  <c:v>23738240</c:v>
                </c:pt>
                <c:pt idx="10">
                  <c:v>23092872.727272734</c:v>
                </c:pt>
                <c:pt idx="11">
                  <c:v>22388399.999999993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B0-8742-A7E7-47EA3DA87FBC}"/>
            </c:ext>
          </c:extLst>
        </c:ser>
        <c:ser>
          <c:idx val="6"/>
          <c:order val="6"/>
          <c:tx>
            <c:strRef>
              <c:f>Sheet4!$H$37</c:f>
              <c:strCache>
                <c:ptCount val="1"/>
                <c:pt idx="0">
                  <c:v>s4000000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Sheet4!$H$38:$H$49</c:f>
              <c:numCache>
                <c:formatCode>General</c:formatCode>
                <c:ptCount val="12"/>
                <c:pt idx="0">
                  <c:v>-20164800.000000019</c:v>
                </c:pt>
                <c:pt idx="1">
                  <c:v>13510399.999999985</c:v>
                </c:pt>
                <c:pt idx="2">
                  <c:v>24068799.999999993</c:v>
                </c:pt>
                <c:pt idx="3">
                  <c:v>28848000.000000007</c:v>
                </c:pt>
                <c:pt idx="4">
                  <c:v>31315520.000000007</c:v>
                </c:pt>
                <c:pt idx="5">
                  <c:v>32627200</c:v>
                </c:pt>
                <c:pt idx="6">
                  <c:v>33278400</c:v>
                </c:pt>
                <c:pt idx="7">
                  <c:v>33516800</c:v>
                </c:pt>
                <c:pt idx="8">
                  <c:v>33480000</c:v>
                </c:pt>
                <c:pt idx="9">
                  <c:v>33250560</c:v>
                </c:pt>
                <c:pt idx="10">
                  <c:v>32881018.18181818</c:v>
                </c:pt>
                <c:pt idx="11">
                  <c:v>32406400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B0-8742-A7E7-47EA3DA87FBC}"/>
            </c:ext>
          </c:extLst>
        </c:ser>
        <c:ser>
          <c:idx val="7"/>
          <c:order val="7"/>
          <c:tx>
            <c:strRef>
              <c:f>Sheet4!$I$37</c:f>
              <c:strCache>
                <c:ptCount val="1"/>
                <c:pt idx="0">
                  <c:v>s5000000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Sheet4!$A$38:$A$49</c:f>
              <c:numCache>
                <c:formatCode>General</c:formatCode>
                <c:ptCount val="12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</c:numCache>
            </c:numRef>
          </c:xVal>
          <c:yVal>
            <c:numRef>
              <c:f>Sheet4!$I$38:$I$49</c:f>
              <c:numCache>
                <c:formatCode>General</c:formatCode>
                <c:ptCount val="12"/>
                <c:pt idx="0">
                  <c:v>-46628000.000000022</c:v>
                </c:pt>
                <c:pt idx="1">
                  <c:v>6551999.9999999851</c:v>
                </c:pt>
                <c:pt idx="2">
                  <c:v>23611999.999999993</c:v>
                </c:pt>
                <c:pt idx="3">
                  <c:v>31642000</c:v>
                </c:pt>
                <c:pt idx="4">
                  <c:v>36060000</c:v>
                </c:pt>
                <c:pt idx="5">
                  <c:v>38672000</c:v>
                </c:pt>
                <c:pt idx="6">
                  <c:v>40252000</c:v>
                </c:pt>
                <c:pt idx="7">
                  <c:v>41186999.999999985</c:v>
                </c:pt>
                <c:pt idx="8">
                  <c:v>41692000</c:v>
                </c:pt>
                <c:pt idx="9">
                  <c:v>41895999.999999985</c:v>
                </c:pt>
                <c:pt idx="10">
                  <c:v>41881090.909090906</c:v>
                </c:pt>
                <c:pt idx="11">
                  <c:v>41702000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B0-8742-A7E7-47EA3DA87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263152"/>
        <c:axId val="1152579984"/>
      </c:scatterChart>
      <c:valAx>
        <c:axId val="119226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79984"/>
        <c:crosses val="autoZero"/>
        <c:crossBetween val="midCat"/>
      </c:valAx>
      <c:valAx>
        <c:axId val="11525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263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406400</xdr:colOff>
      <xdr:row>6</xdr:row>
      <xdr:rowOff>152400</xdr:rowOff>
    </xdr:from>
    <xdr:to>
      <xdr:col>27</xdr:col>
      <xdr:colOff>762000</xdr:colOff>
      <xdr:row>42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A6CC88-3982-D240-9620-FAEA1522F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927100</xdr:colOff>
      <xdr:row>22</xdr:row>
      <xdr:rowOff>63500</xdr:rowOff>
    </xdr:from>
    <xdr:to>
      <xdr:col>25</xdr:col>
      <xdr:colOff>558800</xdr:colOff>
      <xdr:row>55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66C477-4E53-6D4E-A4CB-2BFB0BB12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8.44095138889" createdVersion="7" refreshedVersion="7" minRefreshableVersion="3" recordCount="612" xr:uid="{EB4DBB34-3322-3743-9C89-7D9D01DE6ADA}">
  <cacheSource type="worksheet">
    <worksheetSource ref="F2:S614" sheet="Sheet1"/>
  </cacheSource>
  <cacheFields count="14">
    <cacheField name="Juvenile numbers" numFmtId="165">
      <sharedItems containsSemiMixedTypes="0" containsString="0" containsNumber="1" containsInteger="1" minValue="0" maxValue="5000000" count="51">
        <n v="0"/>
        <n v="100000"/>
        <n v="200000"/>
        <n v="300000"/>
        <n v="400000"/>
        <n v="500000"/>
        <n v="600000"/>
        <n v="700000"/>
        <n v="800000"/>
        <n v="900000"/>
        <n v="1000000"/>
        <n v="1100000"/>
        <n v="1200000"/>
        <n v="1300000"/>
        <n v="1400000"/>
        <n v="1500000"/>
        <n v="1600000"/>
        <n v="1700000"/>
        <n v="1800000"/>
        <n v="1900000"/>
        <n v="2000000"/>
        <n v="2100000"/>
        <n v="2200000"/>
        <n v="2300000"/>
        <n v="2400000"/>
        <n v="2500000"/>
        <n v="2600000"/>
        <n v="2700000"/>
        <n v="2800000"/>
        <n v="2900000"/>
        <n v="3000000"/>
        <n v="3100000"/>
        <n v="3200000"/>
        <n v="3300000"/>
        <n v="3400000"/>
        <n v="3500000"/>
        <n v="3600000"/>
        <n v="3700000"/>
        <n v="3800000"/>
        <n v="3900000"/>
        <n v="4000000"/>
        <n v="4100000"/>
        <n v="4200000"/>
        <n v="4300000"/>
        <n v="4400000"/>
        <n v="4500000"/>
        <n v="4600000"/>
        <n v="4700000"/>
        <n v="4800000"/>
        <n v="4900000"/>
        <n v="5000000"/>
      </sharedItems>
    </cacheField>
    <cacheField name="Density dependent mortality" numFmtId="169">
      <sharedItems containsSemiMixedTypes="0" containsString="0" containsNumber="1" minValue="0" maxValue="1.2000000000000002"/>
    </cacheField>
    <cacheField name="Adult numbers" numFmtId="181">
      <sharedItems containsSemiMixedTypes="0" containsString="0" containsNumber="1" minValue="-1300000.0000000012" maxValue="4200000"/>
    </cacheField>
    <cacheField name="Juveniles cost" numFmtId="0">
      <sharedItems containsSemiMixedTypes="0" containsString="0" containsNumber="1" containsInteger="1" minValue="0" maxValue="8500000"/>
    </cacheField>
    <cacheField name="Feed cost 1" numFmtId="0">
      <sharedItems containsSemiMixedTypes="0" containsString="0" containsNumber="1" minValue="-7098000.0000000065" maxValue="22932000"/>
    </cacheField>
    <cacheField name="Feed cost 2" numFmtId="1">
      <sharedItems containsSemiMixedTypes="0" containsString="0" containsNumber="1" minValue="0" maxValue="17199000.000000004"/>
    </cacheField>
    <cacheField name="Total feed cost" numFmtId="1">
      <sharedItems containsSemiMixedTypes="0" containsString="0" containsNumber="1" minValue="0" maxValue="25116000"/>
    </cacheField>
    <cacheField name="Total feed use" numFmtId="0">
      <sharedItems containsSemiMixedTypes="0" containsString="0" containsNumber="1" minValue="0" maxValue="19320000"/>
    </cacheField>
    <cacheField name="Harvest cost" numFmtId="0">
      <sharedItems containsSemiMixedTypes="0" containsString="0" containsNumber="1" minValue="-1965600.0000000019" maxValue="6350400"/>
    </cacheField>
    <cacheField name="Variable costs" numFmtId="0">
      <sharedItems containsSemiMixedTypes="0" containsString="0" containsNumber="1" containsInteger="1" minValue="1000000" maxValue="12000000" count="12">
        <n v="1000000"/>
        <n v="2000000"/>
        <n v="3000000"/>
        <n v="4000000"/>
        <n v="5000000"/>
        <n v="6000000"/>
        <n v="7000000"/>
        <n v="8000000"/>
        <n v="9000000"/>
        <n v="10000000"/>
        <n v="11000000"/>
        <n v="12000000"/>
      </sharedItems>
    </cacheField>
    <cacheField name="Capacity" numFmtId="0">
      <sharedItems containsSemiMixedTypes="0" containsString="0" containsNumber="1" minValue="70000" maxValue="840000.00000000012"/>
    </cacheField>
    <cacheField name="Total costs" numFmtId="1">
      <sharedItems containsSemiMixedTypes="0" containsString="0" containsNumber="1" minValue="1000000" maxValue="51966400"/>
    </cacheField>
    <cacheField name="Sales" numFmtId="0">
      <sharedItems containsSemiMixedTypes="0" containsString="0" containsNumber="1" minValue="-28992600.00000003" maxValue="93668400"/>
    </cacheField>
    <cacheField name="Net earnings" numFmtId="1">
      <sharedItems containsSemiMixedTypes="0" containsString="0" containsNumber="1" minValue="-46628000.000000022" maxValue="41895999.999999985" count="612">
        <n v="-1000000"/>
        <n v="211295.99999999977"/>
        <n v="1335903.9999999995"/>
        <n v="2373823.9999999991"/>
        <n v="3325056"/>
        <n v="4189600"/>
        <n v="4967455.9999999981"/>
        <n v="5658623.9999999991"/>
        <n v="6263103.9999999991"/>
        <n v="6780895.9999999981"/>
        <n v="7212000.0000000019"/>
        <n v="7556415.9999999981"/>
        <n v="7814143.9999999963"/>
        <n v="7985183.9999999963"/>
        <n v="8069535.9999999963"/>
        <n v="8067199.9999999963"/>
        <n v="7978175.9999999963"/>
        <n v="7802463.9999999963"/>
        <n v="7540063.9999999944"/>
        <n v="7190975.9999999981"/>
        <n v="6755199.9999999925"/>
        <n v="6232735.9999999925"/>
        <n v="5623583.9999999963"/>
        <n v="4927743.9999999963"/>
        <n v="4145215.9999999963"/>
        <n v="3275999.9999999925"/>
        <n v="2320095.9999999944"/>
        <n v="1277503.9999999963"/>
        <n v="148223.99999998882"/>
        <n v="-1067744.0000000149"/>
        <n v="-2370400.0000000093"/>
        <n v="-3759744.0000000093"/>
        <n v="-5235776.0000000093"/>
        <n v="-6798496.0000000093"/>
        <n v="-8447904.0000000075"/>
        <n v="-10184000.000000011"/>
        <n v="-12006784.000000017"/>
        <n v="-13916256.000000011"/>
        <n v="-15912416.000000013"/>
        <n v="-17995264.000000015"/>
        <n v="-20164800.000000019"/>
        <n v="-22421024.000000015"/>
        <n v="-24763936.000000022"/>
        <n v="-27193536.000000026"/>
        <n v="-29709824.000000004"/>
        <n v="-32312800.00000003"/>
        <n v="-35002464.000000015"/>
        <n v="-37778816.000000015"/>
        <n v="-40641856.000000015"/>
        <n v="-43591584.000000015"/>
        <n v="-46628000.000000022"/>
        <n v="-2000000"/>
        <n v="-767032"/>
        <n v="422591.99999999953"/>
        <n v="1568872"/>
        <n v="2671807.9999999991"/>
        <n v="3731400"/>
        <n v="4747647.9999999981"/>
        <n v="5720551.9999999991"/>
        <n v="6650112"/>
        <n v="7536328.0000000019"/>
        <n v="8379200"/>
        <n v="9178727.9999999981"/>
        <n v="9934911.9999999963"/>
        <n v="10647751.999999996"/>
        <n v="11317247.999999998"/>
        <n v="11943399.999999996"/>
        <n v="12526207.999999998"/>
        <n v="13065672.000000002"/>
        <n v="13561791.999999996"/>
        <n v="14014568.000000002"/>
        <n v="14424000.000000004"/>
        <n v="14790088"/>
        <n v="15112831.999999996"/>
        <n v="15392232"/>
        <n v="15628287.999999993"/>
        <n v="15821000"/>
        <n v="15970367.999999993"/>
        <n v="16076392"/>
        <n v="16139071.999999993"/>
        <n v="16158407.999999996"/>
        <n v="16134399.999999993"/>
        <n v="16067047.999999996"/>
        <n v="15956351.999999993"/>
        <n v="15802311.999999985"/>
        <n v="15604927.999999993"/>
        <n v="15364200"/>
        <n v="15080127.999999989"/>
        <n v="14752711.999999996"/>
        <n v="14381951.999999996"/>
        <n v="13967847.999999996"/>
        <n v="13510399.999999985"/>
        <n v="13009607.999999996"/>
        <n v="12465471.999999985"/>
        <n v="11877991.999999985"/>
        <n v="11247167.999999993"/>
        <n v="10572999.999999981"/>
        <n v="9855487.9999999925"/>
        <n v="9094631.9999999925"/>
        <n v="8290431.9999999925"/>
        <n v="7442887.9999999888"/>
        <n v="6551999.9999999851"/>
        <n v="-3000000"/>
        <n v="-1759807.9999999998"/>
        <n v="-548511.99999999953"/>
        <n v="633888.00000000093"/>
        <n v="1787391.9999999991"/>
        <n v="2912000"/>
        <n v="4007712"/>
        <n v="5074527.9999999981"/>
        <n v="6112447.9999999981"/>
        <n v="7121472.0000000019"/>
        <n v="8101600"/>
        <n v="9052832.0000000019"/>
        <n v="9975168.0000000019"/>
        <n v="10868608.000000002"/>
        <n v="11733152.000000002"/>
        <n v="12568800"/>
        <n v="13375552.000000002"/>
        <n v="14153408.000000002"/>
        <n v="14902367.999999996"/>
        <n v="15622431.999999996"/>
        <n v="16313600"/>
        <n v="16975872"/>
        <n v="17609248"/>
        <n v="18213728"/>
        <n v="18789312.000000007"/>
        <n v="19336000"/>
        <n v="19853792.000000007"/>
        <n v="20342688"/>
        <n v="20802688"/>
        <n v="21233792.000000007"/>
        <n v="21636000"/>
        <n v="22009312.000000007"/>
        <n v="22353728"/>
        <n v="22669248"/>
        <n v="22955871.999999993"/>
        <n v="23213599.999999993"/>
        <n v="23442431.999999993"/>
        <n v="23642367.999999996"/>
        <n v="23813407.999999996"/>
        <n v="23955551.999999993"/>
        <n v="24068799.999999993"/>
        <n v="24153151.999999993"/>
        <n v="24208608"/>
        <n v="24235167.999999996"/>
        <n v="24232832.000000007"/>
        <n v="24201599.999999993"/>
        <n v="24141472.000000007"/>
        <n v="24052447.999999985"/>
        <n v="23934528"/>
        <n v="23787712.000000007"/>
        <n v="23611999.999999993"/>
        <n v="-4000000"/>
        <n v="-2756196"/>
        <n v="-1534064"/>
        <n v="-333604"/>
        <n v="845183.99999999907"/>
        <n v="2002300"/>
        <n v="3137744"/>
        <n v="4251515.9999999981"/>
        <n v="5343615.9999999981"/>
        <n v="6414043.9999999963"/>
        <n v="7462800"/>
        <n v="8489883.9999999981"/>
        <n v="9495295.9999999963"/>
        <n v="10479035.999999996"/>
        <n v="11441103.999999998"/>
        <n v="12381500"/>
        <n v="13300224"/>
        <n v="14197276.000000004"/>
        <n v="15072656.000000004"/>
        <n v="15926364.000000004"/>
        <n v="16758400"/>
        <n v="17568764.000000004"/>
        <n v="18357455.999999996"/>
        <n v="19124476"/>
        <n v="19869823.999999993"/>
        <n v="20593499.999999993"/>
        <n v="21295503.999999993"/>
        <n v="21975836.000000004"/>
        <n v="22634495.999999996"/>
        <n v="23271483.999999989"/>
        <n v="23886799.999999993"/>
        <n v="24480443.999999993"/>
        <n v="25052415.999999996"/>
        <n v="25602715.999999996"/>
        <n v="26131344.000000004"/>
        <n v="26638300"/>
        <n v="27123583.999999993"/>
        <n v="27587196.000000004"/>
        <n v="28029136.000000004"/>
        <n v="28449404.000000004"/>
        <n v="28848000.000000007"/>
        <n v="29224924.000000007"/>
        <n v="29580176"/>
        <n v="29913755.999999993"/>
        <n v="30225663.999999993"/>
        <n v="30515900"/>
        <n v="30784464"/>
        <n v="31031355.999999985"/>
        <n v="31256575.999999985"/>
        <n v="31460124"/>
        <n v="31642000"/>
        <n v="-5000000"/>
        <n v="-3754028.8000000003"/>
        <n v="-2525395.1999999997"/>
        <n v="-1314099.2000000011"/>
        <n v="-120140.79999999981"/>
        <n v="1056480"/>
        <n v="2215763.1999999974"/>
        <n v="3357708.8000000007"/>
        <n v="4482316.8000000007"/>
        <n v="5589587.1999999993"/>
        <n v="6679520"/>
        <n v="7752115.200000003"/>
        <n v="8807372.8000000026"/>
        <n v="9845292.7999999989"/>
        <n v="10865875.199999994"/>
        <n v="11869120"/>
        <n v="12855027.199999999"/>
        <n v="13823596.800000001"/>
        <n v="14774828.800000001"/>
        <n v="15708723.199999996"/>
        <n v="16625280"/>
        <n v="17524499.199999999"/>
        <n v="18406380.799999993"/>
        <n v="19270924.799999997"/>
        <n v="20118131.199999996"/>
        <n v="20947999.999999993"/>
        <n v="21760531.199999996"/>
        <n v="22555724.799999997"/>
        <n v="23333580.800000008"/>
        <n v="24094099.199999999"/>
        <n v="24837280"/>
        <n v="25563123.199999992"/>
        <n v="26271628.800000008"/>
        <n v="26962796.800000001"/>
        <n v="27636627.199999999"/>
        <n v="28293120"/>
        <n v="28932275.199999992"/>
        <n v="29554092.800000004"/>
        <n v="30158572.800000004"/>
        <n v="30745715.199999988"/>
        <n v="31315520.000000007"/>
        <n v="31867987.199999996"/>
        <n v="32403116.799999997"/>
        <n v="32920908.800000004"/>
        <n v="33421363.199999996"/>
        <n v="33904480"/>
        <n v="34370259.200000003"/>
        <n v="34818700.799999997"/>
        <n v="35249804.800000012"/>
        <n v="35663571.20000001"/>
        <n v="36060000"/>
        <n v="-6000000"/>
        <n v="-4752584"/>
        <n v="-3519615.9999999995"/>
        <n v="-2301096"/>
        <n v="-1097023.9999999991"/>
        <n v="92600"/>
        <n v="1267776.0000000019"/>
        <n v="2428504"/>
        <n v="3574783.9999999981"/>
        <n v="4706616"/>
        <n v="5824000"/>
        <n v="6926935.9999999963"/>
        <n v="8015424"/>
        <n v="9089463.9999999963"/>
        <n v="10149055.999999996"/>
        <n v="11194199.999999996"/>
        <n v="12224895.999999996"/>
        <n v="13241143.999999996"/>
        <n v="14242944.000000004"/>
        <n v="15230296.000000004"/>
        <n v="16203200"/>
        <n v="17161656.000000004"/>
        <n v="18105664.000000004"/>
        <n v="19035224.000000004"/>
        <n v="19950336.000000004"/>
        <n v="20851000"/>
        <n v="21737216.000000004"/>
        <n v="22608984.000000004"/>
        <n v="23466304.000000004"/>
        <n v="24309176.000000004"/>
        <n v="25137600"/>
        <n v="25951576.000000004"/>
        <n v="26751104.000000004"/>
        <n v="27536184.000000004"/>
        <n v="28306816.000000004"/>
        <n v="29062999.999999993"/>
        <n v="29804735.999999993"/>
        <n v="30532023.999999993"/>
        <n v="31244863.999999993"/>
        <n v="31943255.999999985"/>
        <n v="32627200"/>
        <n v="33296695.999999985"/>
        <n v="33951744"/>
        <n v="34592344"/>
        <n v="35218496"/>
        <n v="35830200"/>
        <n v="36427456"/>
        <n v="37010264"/>
        <n v="37578624.000000015"/>
        <n v="38132536"/>
        <n v="38672000"/>
        <n v="-7000000"/>
        <n v="-5751552"/>
        <n v="-4515488.0000000009"/>
        <n v="-3291807.9999999991"/>
        <n v="-2080512.0000000009"/>
        <n v="-881600"/>
        <n v="304928"/>
        <n v="1479072"/>
        <n v="2640832"/>
        <n v="3790208.0000000019"/>
        <n v="4927200"/>
        <n v="6051807.9999999981"/>
        <n v="7164032"/>
        <n v="8263871.9999999963"/>
        <n v="9351327.9999999963"/>
        <n v="10426400.000000007"/>
        <n v="11489087.999999996"/>
        <n v="12539392.000000004"/>
        <n v="13577312"/>
        <n v="14602847.999999993"/>
        <n v="15616000"/>
        <n v="16616767.999999996"/>
        <n v="17605152"/>
        <n v="18581152"/>
        <n v="19544767.999999996"/>
        <n v="20495999.999999993"/>
        <n v="21434847.999999993"/>
        <n v="22361311.999999993"/>
        <n v="23275392.000000007"/>
        <n v="24177087.999999993"/>
        <n v="25066400"/>
        <n v="25943327.999999996"/>
        <n v="26807871.999999993"/>
        <n v="27660032.000000007"/>
        <n v="28499807.999999993"/>
        <n v="29327200.000000007"/>
        <n v="30142207.999999993"/>
        <n v="30944831.999999993"/>
        <n v="31735071.999999993"/>
        <n v="32512927.999999993"/>
        <n v="33278400"/>
        <n v="34031487.999999993"/>
        <n v="34772191.999999993"/>
        <n v="35500511.999999978"/>
        <n v="36216447.999999993"/>
        <n v="36919999.999999985"/>
        <n v="37611167.999999993"/>
        <n v="38289951.999999993"/>
        <n v="38956351.999999993"/>
        <n v="39610368.000000007"/>
        <n v="40252000"/>
        <n v="-8000000"/>
        <n v="-6750778"/>
        <n v="-5512392"/>
        <n v="-4284841.9999999991"/>
        <n v="-3068128"/>
        <n v="-1862250"/>
        <n v="-667208"/>
        <n v="516998.00000000186"/>
        <n v="1690367.9999999981"/>
        <n v="2852901.9999999981"/>
        <n v="4004600"/>
        <n v="5145461.9999999963"/>
        <n v="6275488"/>
        <n v="7394678"/>
        <n v="8503031.9999999963"/>
        <n v="9600549.9999999963"/>
        <n v="10687231.999999996"/>
        <n v="11763077.999999993"/>
        <n v="12828087.999999993"/>
        <n v="13882262"/>
        <n v="14925600"/>
        <n v="15958102"/>
        <n v="16979767.999999996"/>
        <n v="17990598"/>
        <n v="18990591.999999993"/>
        <n v="19979750"/>
        <n v="20958071.999999993"/>
        <n v="21925558"/>
        <n v="22882207.999999996"/>
        <n v="23828022.000000007"/>
        <n v="24763000"/>
        <n v="25687142.000000007"/>
        <n v="26600448"/>
        <n v="27502918"/>
        <n v="28394552.000000007"/>
        <n v="29275350.000000007"/>
        <n v="30145312.000000007"/>
        <n v="31004438.000000007"/>
        <n v="31852728.000000007"/>
        <n v="32690182.000000007"/>
        <n v="33516800"/>
        <n v="34332582.000000007"/>
        <n v="35137528.000000007"/>
        <n v="35931637.999999993"/>
        <n v="36714911.999999993"/>
        <n v="37487350"/>
        <n v="38248952"/>
        <n v="38999717.999999985"/>
        <n v="39739647.999999985"/>
        <n v="40468741.999999985"/>
        <n v="41186999.999999985"/>
        <n v="-9000000"/>
        <n v="-7750176.0000000009"/>
        <n v="-6509983.9999999991"/>
        <n v="-5279423.9999999991"/>
        <n v="-4058496"/>
        <n v="-2847200"/>
        <n v="-1645536"/>
        <n v="-453504"/>
        <n v="728895.99999999814"/>
        <n v="1901663.9999999963"/>
        <n v="3064800"/>
        <n v="4218304"/>
        <n v="5362176.0000000037"/>
        <n v="6496416.0000000037"/>
        <n v="7621024.0000000037"/>
        <n v="8735999.9999999963"/>
        <n v="9841344.0000000037"/>
        <n v="10937056.000000004"/>
        <n v="12023135.999999996"/>
        <n v="13099584.000000004"/>
        <n v="14166400"/>
        <n v="15223584"/>
        <n v="16271136.000000004"/>
        <n v="17309056.000000007"/>
        <n v="18337343.999999993"/>
        <n v="19355999.999999993"/>
        <n v="20365023.999999993"/>
        <n v="21364416.000000004"/>
        <n v="22354176"/>
        <n v="23334303.999999993"/>
        <n v="24304800"/>
        <n v="25265663.999999993"/>
        <n v="26216896"/>
        <n v="27158496"/>
        <n v="28090463.999999993"/>
        <n v="29012800.000000007"/>
        <n v="29925504"/>
        <n v="30828575.999999985"/>
        <n v="31722016"/>
        <n v="32605824"/>
        <n v="33480000"/>
        <n v="34344544.000000007"/>
        <n v="35199456"/>
        <n v="36044735.999999985"/>
        <n v="36880384.000000015"/>
        <n v="37706400"/>
        <n v="38522784.000000015"/>
        <n v="39329536"/>
        <n v="40126655.999999993"/>
        <n v="40914144.000000015"/>
        <n v="41692000"/>
        <n v="-10000000"/>
        <n v="-8749694.4000000004"/>
        <n v="-7508057.6000000006"/>
        <n v="-6275089.6000000015"/>
        <n v="-5050790.3999999994"/>
        <n v="-3835160"/>
        <n v="-2628198.4000000022"/>
        <n v="-1429905.5999999996"/>
        <n v="-240281.59999999963"/>
        <n v="940673.60000000149"/>
        <n v="2112960"/>
        <n v="3276577.6000000015"/>
        <n v="4431526.3999999948"/>
        <n v="5577806.4000000022"/>
        <n v="6715417.6000000015"/>
        <n v="7844359.9999999963"/>
        <n v="8964633.6000000015"/>
        <n v="10076238.399999999"/>
        <n v="11179174.399999999"/>
        <n v="12273441.600000001"/>
        <n v="13359040"/>
        <n v="14435969.600000001"/>
        <n v="15504230.400000006"/>
        <n v="16563822.399999991"/>
        <n v="17614745.600000005"/>
        <n v="18656999.999999993"/>
        <n v="19690585.599999998"/>
        <n v="20715502.399999999"/>
        <n v="21731750.399999987"/>
        <n v="22739329.600000001"/>
        <n v="23738240"/>
        <n v="24728481.600000001"/>
        <n v="25710054.399999999"/>
        <n v="26682958.399999999"/>
        <n v="27647193.600000001"/>
        <n v="28602760.000000007"/>
        <n v="29549657.600000001"/>
        <n v="30487886.399999991"/>
        <n v="31417446.399999991"/>
        <n v="32338337.600000001"/>
        <n v="33250560"/>
        <n v="34154113.600000009"/>
        <n v="35048998.399999999"/>
        <n v="35935214.400000006"/>
        <n v="36812761.599999987"/>
        <n v="37681640"/>
        <n v="38541849.599999994"/>
        <n v="39393390.399999984"/>
        <n v="40236262.399999991"/>
        <n v="41070465.599999979"/>
        <n v="41895999.999999985"/>
        <n v="-11000000"/>
        <n v="-9749300.3636363633"/>
        <n v="-8506481.4545454551"/>
        <n v="-7271543.2727272715"/>
        <n v="-6044485.8181818193"/>
        <n v="-4825309.0909090918"/>
        <n v="-3614013.0909090899"/>
        <n v="-2410597.8181818202"/>
        <n v="-1215063.2727272734"/>
        <n v="-27409.454545453191"/>
        <n v="1152363.6363636367"/>
        <n v="2324255.9999999963"/>
        <n v="3488267.6363636404"/>
        <n v="4644398.5454545468"/>
        <n v="5792648.7272727266"/>
        <n v="6933018.1818181761"/>
        <n v="8065506.9090909101"/>
        <n v="9190114.9090909138"/>
        <n v="10306842.18181818"/>
        <n v="11415688.727272727"/>
        <n v="12516654.545454551"/>
        <n v="13609739.636363633"/>
        <n v="14694943.999999993"/>
        <n v="15772267.636363626"/>
        <n v="16841710.545454547"/>
        <n v="17903272.727272727"/>
        <n v="18956954.181818187"/>
        <n v="20002754.909090914"/>
        <n v="21040674.909090906"/>
        <n v="22070714.181818187"/>
        <n v="23092872.727272734"/>
        <n v="24107150.545454547"/>
        <n v="25113547.63636364"/>
        <n v="26112064.000000007"/>
        <n v="27102699.636363648"/>
        <n v="28085454.545454547"/>
        <n v="29060328.727272727"/>
        <n v="30027322.18181818"/>
        <n v="30986434.909090899"/>
        <n v="31937666.909090906"/>
        <n v="32881018.18181818"/>
        <n v="33816488.727272727"/>
        <n v="34744078.545454547"/>
        <n v="35663787.636363633"/>
        <n v="36575616"/>
        <n v="37479563.636363618"/>
        <n v="38375630.545454539"/>
        <n v="39263816.727272727"/>
        <n v="40144122.181818187"/>
        <n v="41016546.909090914"/>
        <n v="41881090.909090906"/>
        <n v="-12000000"/>
        <n v="-10748972"/>
        <n v="-9505168"/>
        <n v="-8268588"/>
        <n v="-7039231.9999999991"/>
        <n v="-5817100"/>
        <n v="-4602192"/>
        <n v="-3394507.9999999981"/>
        <n v="-2194047.9999999981"/>
        <n v="-1000812.0000000037"/>
        <n v="185200"/>
        <n v="1363987.9999999963"/>
        <n v="2535552.0000000037"/>
        <n v="3699892.0000000037"/>
        <n v="4857008"/>
        <n v="6006899.9999999963"/>
        <n v="7149567.9999999963"/>
        <n v="8285012"/>
        <n v="9413232"/>
        <n v="10534227.999999993"/>
        <n v="11648000"/>
        <n v="12754547.999999996"/>
        <n v="13853871.999999993"/>
        <n v="14945971.999999993"/>
        <n v="16030848"/>
        <n v="17108499.999999993"/>
        <n v="18178927.999999993"/>
        <n v="19242131.999999993"/>
        <n v="20298111.999999993"/>
        <n v="21346868"/>
        <n v="22388399.999999993"/>
        <n v="23422708"/>
        <n v="24449791.999999993"/>
        <n v="25469651.999999993"/>
        <n v="26482287.999999993"/>
        <n v="27487700"/>
        <n v="28485888.000000007"/>
        <n v="29476852.000000007"/>
        <n v="30460592.000000007"/>
        <n v="31437108.000000007"/>
        <n v="32406400"/>
        <n v="33368468.000000007"/>
        <n v="34323312.000000007"/>
        <n v="35270932.000000007"/>
        <n v="36211328.000000007"/>
        <n v="37144500"/>
        <n v="38070448.000000007"/>
        <n v="38989172.000000007"/>
        <n v="39900672.000000007"/>
        <n v="40804948.000000007"/>
        <n v="41702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2">
  <r>
    <x v="0"/>
    <n v="0"/>
    <n v="0"/>
    <n v="0"/>
    <n v="0"/>
    <n v="0"/>
    <n v="0"/>
    <n v="0"/>
    <n v="0"/>
    <x v="0"/>
    <n v="70000"/>
    <n v="1000000"/>
    <n v="0"/>
    <x v="0"/>
  </r>
  <r>
    <x v="1"/>
    <n v="2.4000000000000004E-2"/>
    <n v="91599.999999999985"/>
    <n v="170000"/>
    <n v="500135.99999999994"/>
    <n v="22932.00000000004"/>
    <n v="523068"/>
    <n v="402360"/>
    <n v="138499.19999999998"/>
    <x v="0"/>
    <n v="70000"/>
    <n v="1831567.2"/>
    <n v="2042863.1999999997"/>
    <x v="1"/>
  </r>
  <r>
    <x v="2"/>
    <n v="4.8000000000000008E-2"/>
    <n v="178399.99999999997"/>
    <n v="340000"/>
    <n v="974063.99999999988"/>
    <n v="58968.00000000008"/>
    <n v="1033032"/>
    <n v="794640"/>
    <n v="269740.79999999999"/>
    <x v="0"/>
    <n v="70000"/>
    <n v="2642772.7999999998"/>
    <n v="3978676.7999999993"/>
    <x v="2"/>
  </r>
  <r>
    <x v="3"/>
    <n v="7.2000000000000008E-2"/>
    <n v="260399.99999999997"/>
    <n v="510000"/>
    <n v="1421783.9999999998"/>
    <n v="108108.0000000001"/>
    <n v="1529891.9999999998"/>
    <n v="1176839.9999999998"/>
    <n v="393724.79999999993"/>
    <x v="0"/>
    <n v="70000"/>
    <n v="3433616.8"/>
    <n v="5807440.7999999989"/>
    <x v="3"/>
  </r>
  <r>
    <x v="4"/>
    <n v="9.6000000000000016E-2"/>
    <n v="337600"/>
    <n v="680000"/>
    <n v="1843296"/>
    <n v="170352"/>
    <n v="2013648"/>
    <n v="1548960"/>
    <n v="510451.19999999995"/>
    <x v="0"/>
    <n v="70000"/>
    <n v="4204099.2"/>
    <n v="7529155.2000000002"/>
    <x v="4"/>
  </r>
  <r>
    <x v="5"/>
    <n v="0.12000000000000002"/>
    <n v="410000"/>
    <n v="850000"/>
    <n v="2238600"/>
    <n v="245700"/>
    <n v="2484300"/>
    <n v="1911000"/>
    <n v="619920"/>
    <x v="0"/>
    <n v="70000"/>
    <n v="4954220"/>
    <n v="9143820"/>
    <x v="5"/>
  </r>
  <r>
    <x v="6"/>
    <n v="0.14400000000000002"/>
    <n v="477599.99999999994"/>
    <n v="1020000"/>
    <n v="2607695.9999999995"/>
    <n v="334152.00000000017"/>
    <n v="2941847.9999999995"/>
    <n v="2262959.9999999995"/>
    <n v="722131.19999999984"/>
    <x v="0"/>
    <n v="70000"/>
    <n v="5683979.1999999993"/>
    <n v="10651435.199999997"/>
    <x v="6"/>
  </r>
  <r>
    <x v="7"/>
    <n v="0.16800000000000004"/>
    <n v="540399.99999999988"/>
    <n v="1190000"/>
    <n v="2950583.9999999995"/>
    <n v="435708.00000000041"/>
    <n v="3386292"/>
    <n v="2604840"/>
    <n v="817084.79999999993"/>
    <x v="0"/>
    <n v="70000"/>
    <n v="6393376.7999999998"/>
    <n v="12052000.799999999"/>
    <x v="7"/>
  </r>
  <r>
    <x v="8"/>
    <n v="0.19200000000000003"/>
    <n v="598399.99999999988"/>
    <n v="1360000"/>
    <n v="3267263.9999999995"/>
    <n v="550368.00000000035"/>
    <n v="3817632"/>
    <n v="2936640"/>
    <n v="904780.79999999981"/>
    <x v="0"/>
    <n v="70000"/>
    <n v="7082412.7999999998"/>
    <n v="13345516.799999999"/>
    <x v="8"/>
  </r>
  <r>
    <x v="9"/>
    <n v="0.21600000000000005"/>
    <n v="651599.99999999988"/>
    <n v="1530000"/>
    <n v="3557735.9999999995"/>
    <n v="678132.00000000035"/>
    <n v="4235868"/>
    <n v="3258360"/>
    <n v="985219.19999999972"/>
    <x v="0"/>
    <n v="70000"/>
    <n v="7751087.1999999993"/>
    <n v="14531983.199999997"/>
    <x v="9"/>
  </r>
  <r>
    <x v="10"/>
    <n v="0.24000000000000005"/>
    <n v="700000"/>
    <n v="1700000"/>
    <n v="3822000"/>
    <n v="819000"/>
    <n v="4641000"/>
    <n v="3570000"/>
    <n v="1058400"/>
    <x v="0"/>
    <n v="70000"/>
    <n v="8399400"/>
    <n v="15611400.000000002"/>
    <x v="10"/>
  </r>
  <r>
    <x v="11"/>
    <n v="0.26400000000000001"/>
    <n v="743599.99999999988"/>
    <n v="1870000"/>
    <n v="4060055.9999999995"/>
    <n v="972972.00000000035"/>
    <n v="5033028"/>
    <n v="3871560"/>
    <n v="1124323.2"/>
    <x v="0"/>
    <n v="70000"/>
    <n v="9027351.1999999993"/>
    <n v="16583767.199999997"/>
    <x v="11"/>
  </r>
  <r>
    <x v="12"/>
    <n v="0.28800000000000003"/>
    <n v="782399.99999999988"/>
    <n v="2040000"/>
    <n v="4271904"/>
    <n v="1140048.0000000002"/>
    <n v="5411952"/>
    <n v="4163040"/>
    <n v="1182988.8"/>
    <x v="0"/>
    <n v="70000"/>
    <n v="9634940.8000000007"/>
    <n v="17449084.799999997"/>
    <x v="12"/>
  </r>
  <r>
    <x v="13"/>
    <n v="0.31200000000000006"/>
    <n v="816399.99999999988"/>
    <n v="2210000"/>
    <n v="4457544"/>
    <n v="1320228.0000000002"/>
    <n v="5777772"/>
    <n v="4444440"/>
    <n v="1234396.8"/>
    <x v="0"/>
    <n v="70000"/>
    <n v="10222168.800000001"/>
    <n v="18207352.799999997"/>
    <x v="13"/>
  </r>
  <r>
    <x v="14"/>
    <n v="0.33600000000000008"/>
    <n v="845599.99999999977"/>
    <n v="2380000"/>
    <n v="4616975.9999999981"/>
    <n v="1513512.0000000007"/>
    <n v="6130487.9999999991"/>
    <n v="4715759.9999999991"/>
    <n v="1278547.1999999997"/>
    <x v="0"/>
    <n v="70000"/>
    <n v="10789035.199999999"/>
    <n v="18858571.199999996"/>
    <x v="14"/>
  </r>
  <r>
    <x v="15"/>
    <n v="0.36000000000000004"/>
    <n v="869999.99999999977"/>
    <n v="2550000"/>
    <n v="4750199.9999999981"/>
    <n v="1719900.0000000007"/>
    <n v="6470099.9999999991"/>
    <n v="4976999.9999999991"/>
    <n v="1315439.9999999998"/>
    <x v="0"/>
    <n v="70000"/>
    <n v="11335540"/>
    <n v="19402739.999999996"/>
    <x v="15"/>
  </r>
  <r>
    <x v="16"/>
    <n v="0.38400000000000006"/>
    <n v="889599.99999999977"/>
    <n v="2720000"/>
    <n v="4857215.9999999981"/>
    <n v="1939392.0000000007"/>
    <n v="6796607.9999999991"/>
    <n v="5228159.9999999991"/>
    <n v="1345075.1999999997"/>
    <x v="0"/>
    <n v="70000"/>
    <n v="11861683.199999999"/>
    <n v="19839859.199999996"/>
    <x v="16"/>
  </r>
  <r>
    <x v="17"/>
    <n v="0.40800000000000003"/>
    <n v="904399.99999999988"/>
    <n v="2890000"/>
    <n v="4938023.9999999991"/>
    <n v="2171988.0000000005"/>
    <n v="7110012"/>
    <n v="5469240"/>
    <n v="1367452.8"/>
    <x v="0"/>
    <n v="70000"/>
    <n v="12367464.800000001"/>
    <n v="20169928.799999997"/>
    <x v="17"/>
  </r>
  <r>
    <x v="18"/>
    <n v="0.43200000000000011"/>
    <n v="914399.99999999965"/>
    <n v="3060000"/>
    <n v="4992623.9999999981"/>
    <n v="2417688.0000000009"/>
    <n v="7410311.9999999991"/>
    <n v="5700239.9999999991"/>
    <n v="1382572.7999999996"/>
    <x v="0"/>
    <n v="70000"/>
    <n v="12852884.799999999"/>
    <n v="20392948.799999993"/>
    <x v="18"/>
  </r>
  <r>
    <x v="19"/>
    <n v="0.45600000000000007"/>
    <n v="919599.99999999977"/>
    <n v="3230000"/>
    <n v="5021015.9999999981"/>
    <n v="2676492.0000000005"/>
    <n v="7697507.9999999981"/>
    <n v="5921159.9999999981"/>
    <n v="1390435.1999999997"/>
    <x v="0"/>
    <n v="70000"/>
    <n v="13317943.199999997"/>
    <n v="20508919.199999996"/>
    <x v="19"/>
  </r>
  <r>
    <x v="20"/>
    <n v="0.48000000000000009"/>
    <n v="919999.99999999965"/>
    <n v="3400000"/>
    <n v="5023199.9999999981"/>
    <n v="2948400.0000000014"/>
    <n v="7971600"/>
    <n v="6132000"/>
    <n v="1391039.9999999995"/>
    <x v="0"/>
    <n v="70000"/>
    <n v="13762640"/>
    <n v="20517839.999999993"/>
    <x v="20"/>
  </r>
  <r>
    <x v="21"/>
    <n v="0.50400000000000011"/>
    <n v="915599.99999999965"/>
    <n v="3570000"/>
    <n v="4999175.9999999981"/>
    <n v="3233412.0000000014"/>
    <n v="8232588"/>
    <n v="6332760"/>
    <n v="1384387.1999999995"/>
    <x v="0"/>
    <n v="70000"/>
    <n v="14186975.199999999"/>
    <n v="20419711.199999992"/>
    <x v="21"/>
  </r>
  <r>
    <x v="22"/>
    <n v="0.52800000000000002"/>
    <n v="906399.99999999988"/>
    <n v="3740000"/>
    <n v="4948943.9999999991"/>
    <n v="3531528"/>
    <n v="8480472"/>
    <n v="6523440"/>
    <n v="1370476.8"/>
    <x v="0"/>
    <n v="70000"/>
    <n v="14590948.800000001"/>
    <n v="20214532.799999997"/>
    <x v="22"/>
  </r>
  <r>
    <x v="23"/>
    <n v="0.55200000000000005"/>
    <n v="892399.99999999977"/>
    <n v="3910000"/>
    <n v="4872503.9999999981"/>
    <n v="3842748.0000000009"/>
    <n v="8715252"/>
    <n v="6704040"/>
    <n v="1349308.7999999998"/>
    <x v="0"/>
    <n v="70000"/>
    <n v="14974560.800000001"/>
    <n v="19902304.799999997"/>
    <x v="23"/>
  </r>
  <r>
    <x v="24"/>
    <n v="0.57600000000000007"/>
    <n v="873599.99999999977"/>
    <n v="4080000"/>
    <n v="4769855.9999999981"/>
    <n v="4167072.0000000009"/>
    <n v="8936928"/>
    <n v="6874560"/>
    <n v="1320883.1999999997"/>
    <x v="0"/>
    <n v="70000"/>
    <n v="15337811.199999999"/>
    <n v="19483027.199999996"/>
    <x v="24"/>
  </r>
  <r>
    <x v="25"/>
    <n v="0.60000000000000009"/>
    <n v="849999.99999999965"/>
    <n v="4250000"/>
    <n v="4640999.9999999981"/>
    <n v="4504500.0000000009"/>
    <n v="9145500"/>
    <n v="7035000"/>
    <n v="1285199.9999999995"/>
    <x v="0"/>
    <n v="70000"/>
    <n v="15680700"/>
    <n v="18956699.999999993"/>
    <x v="25"/>
  </r>
  <r>
    <x v="26"/>
    <n v="0.62400000000000011"/>
    <n v="821599.99999999953"/>
    <n v="4420000"/>
    <n v="4485935.9999999972"/>
    <n v="4855032.0000000009"/>
    <n v="9340967.9999999981"/>
    <n v="7185359.9999999981"/>
    <n v="1242259.1999999993"/>
    <x v="0"/>
    <n v="70000"/>
    <n v="16003227.199999997"/>
    <n v="18323323.199999992"/>
    <x v="26"/>
  </r>
  <r>
    <x v="27"/>
    <n v="0.64800000000000002"/>
    <n v="788399.99999999977"/>
    <n v="4590000"/>
    <n v="4304663.9999999981"/>
    <n v="5218668.0000000009"/>
    <n v="9523332"/>
    <n v="7325640"/>
    <n v="1192060.7999999998"/>
    <x v="0"/>
    <n v="70000"/>
    <n v="16305392.800000001"/>
    <n v="17582896.799999997"/>
    <x v="27"/>
  </r>
  <r>
    <x v="28"/>
    <n v="0.67200000000000015"/>
    <n v="750399.99999999942"/>
    <n v="4760000"/>
    <n v="4097183.9999999972"/>
    <n v="5595408.0000000019"/>
    <n v="9692592"/>
    <n v="7455840"/>
    <n v="1134604.7999999991"/>
    <x v="0"/>
    <n v="70000"/>
    <n v="16587196.799999999"/>
    <n v="16735420.799999988"/>
    <x v="28"/>
  </r>
  <r>
    <x v="29"/>
    <n v="0.69600000000000017"/>
    <n v="707599.9999999993"/>
    <n v="4930000"/>
    <n v="3863495.9999999963"/>
    <n v="5985252.0000000028"/>
    <n v="9848748"/>
    <n v="7575960"/>
    <n v="1069891.199999999"/>
    <x v="0"/>
    <n v="70000"/>
    <n v="16848639.199999999"/>
    <n v="15780895.199999984"/>
    <x v="29"/>
  </r>
  <r>
    <x v="30"/>
    <n v="0.72000000000000008"/>
    <n v="659999.99999999953"/>
    <n v="5100000"/>
    <n v="3603599.9999999972"/>
    <n v="6388200.0000000019"/>
    <n v="9991800"/>
    <n v="7686000"/>
    <n v="997919.99999999942"/>
    <x v="0"/>
    <n v="70000"/>
    <n v="17089720"/>
    <n v="14719319.999999991"/>
    <x v="30"/>
  </r>
  <r>
    <x v="31"/>
    <n v="0.74400000000000011"/>
    <n v="607599.99999999953"/>
    <n v="5270000"/>
    <n v="3317495.9999999972"/>
    <n v="6804252.0000000019"/>
    <n v="10121748"/>
    <n v="7785960"/>
    <n v="918691.19999999937"/>
    <x v="0"/>
    <n v="70000"/>
    <n v="17310439.199999999"/>
    <n v="13550695.19999999"/>
    <x v="31"/>
  </r>
  <r>
    <x v="32"/>
    <n v="0.76800000000000013"/>
    <n v="550399.99999999942"/>
    <n v="5440000"/>
    <n v="3005183.9999999963"/>
    <n v="7233408.0000000019"/>
    <n v="10238591.999999998"/>
    <n v="7875839.9999999981"/>
    <n v="832204.79999999912"/>
    <x v="0"/>
    <n v="70000"/>
    <n v="17510796.799999997"/>
    <n v="12275020.799999988"/>
    <x v="32"/>
  </r>
  <r>
    <x v="33"/>
    <n v="0.79200000000000015"/>
    <n v="488399.99999999936"/>
    <n v="5610000"/>
    <n v="2666663.9999999963"/>
    <n v="7675668.0000000019"/>
    <n v="10342331.999999998"/>
    <n v="7955639.9999999981"/>
    <n v="738460.79999999912"/>
    <x v="0"/>
    <n v="70000"/>
    <n v="17690792.799999997"/>
    <n v="10892296.799999988"/>
    <x v="33"/>
  </r>
  <r>
    <x v="34"/>
    <n v="0.81600000000000006"/>
    <n v="421599.99999999959"/>
    <n v="5780000"/>
    <n v="2301935.9999999981"/>
    <n v="8131032.0000000019"/>
    <n v="10432968"/>
    <n v="8025360"/>
    <n v="637459.19999999937"/>
    <x v="0"/>
    <n v="70000"/>
    <n v="17850427.199999999"/>
    <n v="9402523.1999999918"/>
    <x v="34"/>
  </r>
  <r>
    <x v="35"/>
    <n v="0.84000000000000008"/>
    <n v="349999.99999999953"/>
    <n v="5950000"/>
    <n v="1910999.9999999974"/>
    <n v="8599500.0000000019"/>
    <n v="10510500"/>
    <n v="8085000"/>
    <n v="529199.9999999993"/>
    <x v="0"/>
    <n v="70000"/>
    <n v="17989700"/>
    <n v="7805699.9999999898"/>
    <x v="35"/>
  </r>
  <r>
    <x v="36"/>
    <n v="0.86400000000000021"/>
    <n v="273599.99999999907"/>
    <n v="6120000"/>
    <n v="1493855.9999999949"/>
    <n v="9081072.0000000019"/>
    <n v="10574927.999999996"/>
    <n v="8134559.9999999972"/>
    <n v="413683.19999999861"/>
    <x v="0"/>
    <n v="70000"/>
    <n v="18108611.199999996"/>
    <n v="6101827.1999999788"/>
    <x v="36"/>
  </r>
  <r>
    <x v="37"/>
    <n v="0.88800000000000012"/>
    <n v="192399.99999999936"/>
    <n v="6290000"/>
    <n v="1050503.9999999965"/>
    <n v="9575748.0000000019"/>
    <n v="10626251.999999998"/>
    <n v="8174039.9999999981"/>
    <n v="290908.799999999"/>
    <x v="0"/>
    <n v="70000"/>
    <n v="18207160.799999997"/>
    <n v="4290904.7999999858"/>
    <x v="37"/>
  </r>
  <r>
    <x v="38"/>
    <n v="0.91200000000000014"/>
    <n v="106399.99999999926"/>
    <n v="6460000"/>
    <n v="580943.99999999593"/>
    <n v="10083528.000000002"/>
    <n v="10664471.999999998"/>
    <n v="8203439.9999999981"/>
    <n v="160876.79999999888"/>
    <x v="0"/>
    <n v="70000"/>
    <n v="18285348.799999997"/>
    <n v="2372932.7999999835"/>
    <x v="38"/>
  </r>
  <r>
    <x v="39"/>
    <n v="0.93600000000000017"/>
    <n v="15599.999999999149"/>
    <n v="6630000"/>
    <n v="85175.999999995343"/>
    <n v="10604412.000000002"/>
    <n v="10689587.999999996"/>
    <n v="8222759.9999999972"/>
    <n v="23587.199999998717"/>
    <x v="0"/>
    <n v="70000"/>
    <n v="18343175.199999996"/>
    <n v="347911.19999998104"/>
    <x v="39"/>
  </r>
  <r>
    <x v="40"/>
    <n v="0.96000000000000019"/>
    <n v="-80000.00000000096"/>
    <n v="6800000"/>
    <n v="-436800.00000000524"/>
    <n v="11138400.000000004"/>
    <n v="10701599.999999998"/>
    <n v="8231999.9999999981"/>
    <n v="-120960.00000000144"/>
    <x v="0"/>
    <n v="70000"/>
    <n v="18380639.999999996"/>
    <n v="-1784160.0000000214"/>
    <x v="40"/>
  </r>
  <r>
    <x v="41"/>
    <n v="0.9840000000000001"/>
    <n v="-180400.00000000061"/>
    <n v="6970000"/>
    <n v="-984984.00000000326"/>
    <n v="11685492.000000004"/>
    <n v="10700508"/>
    <n v="8231160"/>
    <n v="-272764.80000000098"/>
    <x v="0"/>
    <n v="70000"/>
    <n v="18397743.199999999"/>
    <n v="-4023280.8000000138"/>
    <x v="41"/>
  </r>
  <r>
    <x v="42"/>
    <n v="1.0080000000000002"/>
    <n v="-285600.00000000116"/>
    <n v="7140000"/>
    <n v="-1559376.0000000065"/>
    <n v="12245688.000000004"/>
    <n v="10686311.999999996"/>
    <n v="8220239.9999999972"/>
    <n v="-431827.20000000176"/>
    <x v="0"/>
    <n v="70000"/>
    <n v="18394484.799999997"/>
    <n v="-6369451.2000000253"/>
    <x v="42"/>
  </r>
  <r>
    <x v="43"/>
    <n v="1.0320000000000003"/>
    <n v="-395600.00000000128"/>
    <n v="7310000"/>
    <n v="-2159976.000000007"/>
    <n v="12818988.000000004"/>
    <n v="10659011.999999996"/>
    <n v="8199239.9999999972"/>
    <n v="-598147.20000000193"/>
    <x v="0"/>
    <n v="70000"/>
    <n v="18370864.799999997"/>
    <n v="-8822671.2000000291"/>
    <x v="43"/>
  </r>
  <r>
    <x v="44"/>
    <n v="1.056"/>
    <n v="-510400.00000000047"/>
    <n v="7480000"/>
    <n v="-2786784.0000000023"/>
    <n v="13405392"/>
    <n v="10618607.999999998"/>
    <n v="8168159.9999999981"/>
    <n v="-771724.80000000063"/>
    <x v="0"/>
    <n v="70000"/>
    <n v="18326883.199999996"/>
    <n v="-11382940.800000008"/>
    <x v="44"/>
  </r>
  <r>
    <x v="45"/>
    <n v="1.0800000000000003"/>
    <n v="-630000.00000000151"/>
    <n v="7650000"/>
    <n v="-3439800.0000000079"/>
    <n v="14004900.000000006"/>
    <n v="10565099.999999998"/>
    <n v="8126999.9999999981"/>
    <n v="-952560.00000000233"/>
    <x v="0"/>
    <n v="70000"/>
    <n v="18262539.999999996"/>
    <n v="-14050260.000000034"/>
    <x v="45"/>
  </r>
  <r>
    <x v="46"/>
    <n v="1.1040000000000001"/>
    <n v="-754400.0000000007"/>
    <n v="7820000"/>
    <n v="-4119024.0000000037"/>
    <n v="14617512.000000004"/>
    <n v="10498488"/>
    <n v="8075760"/>
    <n v="-1140652.8000000012"/>
    <x v="0"/>
    <n v="70000"/>
    <n v="18177835.199999999"/>
    <n v="-16824628.800000016"/>
    <x v="46"/>
  </r>
  <r>
    <x v="47"/>
    <n v="1.1280000000000001"/>
    <n v="-883600.00000000081"/>
    <n v="7990000"/>
    <n v="-4824456.0000000047"/>
    <n v="15243228.000000004"/>
    <n v="10418772"/>
    <n v="8014440"/>
    <n v="-1336003.2000000014"/>
    <x v="0"/>
    <n v="70000"/>
    <n v="18072768.799999997"/>
    <n v="-19706047.200000018"/>
    <x v="47"/>
  </r>
  <r>
    <x v="48"/>
    <n v="1.1520000000000001"/>
    <n v="-1017600.0000000009"/>
    <n v="8160000"/>
    <n v="-5556096.0000000047"/>
    <n v="15882048.000000004"/>
    <n v="10325952"/>
    <n v="7943040"/>
    <n v="-1538611.2000000014"/>
    <x v="0"/>
    <n v="70000"/>
    <n v="17947340.799999997"/>
    <n v="-22694515.200000018"/>
    <x v="48"/>
  </r>
  <r>
    <x v="49"/>
    <n v="1.1760000000000002"/>
    <n v="-1156400.0000000009"/>
    <n v="8330000"/>
    <n v="-6313944.0000000047"/>
    <n v="16533972.000000004"/>
    <n v="10220028"/>
    <n v="7861560"/>
    <n v="-1748476.8000000012"/>
    <x v="0"/>
    <n v="70000"/>
    <n v="17801551.199999999"/>
    <n v="-25790032.800000019"/>
    <x v="49"/>
  </r>
  <r>
    <x v="50"/>
    <n v="1.2000000000000002"/>
    <n v="-1300000.0000000012"/>
    <n v="8500000"/>
    <n v="-7098000.0000000065"/>
    <n v="17199000.000000004"/>
    <n v="10100999.999999996"/>
    <n v="7769999.9999999972"/>
    <n v="-1965600.0000000019"/>
    <x v="0"/>
    <n v="70000"/>
    <n v="17635399.999999993"/>
    <n v="-28992600.00000003"/>
    <x v="50"/>
  </r>
  <r>
    <x v="0"/>
    <n v="0"/>
    <n v="0"/>
    <n v="0"/>
    <n v="0"/>
    <n v="0"/>
    <n v="0"/>
    <n v="0"/>
    <n v="0"/>
    <x v="1"/>
    <n v="140000"/>
    <n v="2000000"/>
    <n v="0"/>
    <x v="51"/>
  </r>
  <r>
    <x v="1"/>
    <n v="1.2000000000000002E-2"/>
    <n v="92800"/>
    <n v="170000"/>
    <n v="506688"/>
    <n v="19656"/>
    <n v="526344"/>
    <n v="404880"/>
    <n v="140313.60000000001"/>
    <x v="1"/>
    <n v="140000"/>
    <n v="2836657.6"/>
    <n v="2069625.6"/>
    <x v="52"/>
  </r>
  <r>
    <x v="2"/>
    <n v="2.4000000000000004E-2"/>
    <n v="183199.99999999997"/>
    <n v="340000"/>
    <n v="1000271.9999999999"/>
    <n v="45864.00000000008"/>
    <n v="1046136"/>
    <n v="804720"/>
    <n v="276998.39999999997"/>
    <x v="1"/>
    <n v="140000"/>
    <n v="3663134.4"/>
    <n v="4085726.3999999994"/>
    <x v="53"/>
  </r>
  <r>
    <x v="3"/>
    <n v="3.6000000000000004E-2"/>
    <n v="271200"/>
    <n v="510000"/>
    <n v="1480752"/>
    <n v="78624"/>
    <n v="1559376"/>
    <n v="1199520"/>
    <n v="410054.39999999997"/>
    <x v="1"/>
    <n v="140000"/>
    <n v="4479430.4000000004"/>
    <n v="6048302.4000000004"/>
    <x v="54"/>
  </r>
  <r>
    <x v="4"/>
    <n v="4.8000000000000008E-2"/>
    <n v="356799.99999999994"/>
    <n v="680000"/>
    <n v="1948127.9999999998"/>
    <n v="117936.00000000016"/>
    <n v="2066064"/>
    <n v="1589280"/>
    <n v="539481.59999999998"/>
    <x v="1"/>
    <n v="140000"/>
    <n v="5285545.5999999996"/>
    <n v="7957353.5999999987"/>
    <x v="55"/>
  </r>
  <r>
    <x v="5"/>
    <n v="6.0000000000000012E-2"/>
    <n v="439999.99999999994"/>
    <n v="850000"/>
    <n v="2402400"/>
    <n v="163800.00000000015"/>
    <n v="2566200"/>
    <n v="1974000"/>
    <n v="665280"/>
    <x v="1"/>
    <n v="140000"/>
    <n v="6081480"/>
    <n v="9812880"/>
    <x v="56"/>
  </r>
  <r>
    <x v="6"/>
    <n v="7.2000000000000008E-2"/>
    <n v="520799.99999999994"/>
    <n v="1020000"/>
    <n v="2843567.9999999995"/>
    <n v="216216.0000000002"/>
    <n v="3059783.9999999995"/>
    <n v="2353679.9999999995"/>
    <n v="787449.59999999986"/>
    <x v="1"/>
    <n v="140000"/>
    <n v="6867233.5999999996"/>
    <n v="11614881.599999998"/>
    <x v="57"/>
  </r>
  <r>
    <x v="7"/>
    <n v="8.4000000000000019E-2"/>
    <n v="599199.99999999988"/>
    <n v="1190000"/>
    <n v="3271631.9999999995"/>
    <n v="275184.00000000029"/>
    <n v="3546816"/>
    <n v="2728320"/>
    <n v="905990.39999999979"/>
    <x v="1"/>
    <n v="140000"/>
    <n v="7642806.3999999994"/>
    <n v="13363358.399999999"/>
    <x v="58"/>
  </r>
  <r>
    <x v="8"/>
    <n v="9.6000000000000016E-2"/>
    <n v="675200"/>
    <n v="1360000"/>
    <n v="3686592"/>
    <n v="340704"/>
    <n v="4027296"/>
    <n v="3097920"/>
    <n v="1020902.3999999999"/>
    <x v="1"/>
    <n v="140000"/>
    <n v="8408198.4000000004"/>
    <n v="15058310.4"/>
    <x v="59"/>
  </r>
  <r>
    <x v="9"/>
    <n v="0.10800000000000003"/>
    <n v="748800"/>
    <n v="1530000"/>
    <n v="4088448"/>
    <n v="412776"/>
    <n v="4501224"/>
    <n v="3462480"/>
    <n v="1132185.5999999999"/>
    <x v="1"/>
    <n v="140000"/>
    <n v="9163409.5999999996"/>
    <n v="16699737.600000001"/>
    <x v="60"/>
  </r>
  <r>
    <x v="10"/>
    <n v="0.12000000000000002"/>
    <n v="820000"/>
    <n v="1700000"/>
    <n v="4477200"/>
    <n v="491400"/>
    <n v="4968600"/>
    <n v="3822000"/>
    <n v="1239840"/>
    <x v="1"/>
    <n v="140000"/>
    <n v="9908440"/>
    <n v="18287640"/>
    <x v="61"/>
  </r>
  <r>
    <x v="11"/>
    <n v="0.13200000000000001"/>
    <n v="888799.99999999988"/>
    <n v="1870000"/>
    <n v="4852848"/>
    <n v="576576.00000000035"/>
    <n v="5429424"/>
    <n v="4176480"/>
    <n v="1343865.5999999999"/>
    <x v="1"/>
    <n v="140000"/>
    <n v="10643289.6"/>
    <n v="19822017.599999998"/>
    <x v="62"/>
  </r>
  <r>
    <x v="12"/>
    <n v="0.14400000000000002"/>
    <n v="955199.99999999988"/>
    <n v="2040000"/>
    <n v="5215391.9999999991"/>
    <n v="668304.00000000035"/>
    <n v="5883695.9999999991"/>
    <n v="4525919.9999999991"/>
    <n v="1444262.3999999997"/>
    <x v="1"/>
    <n v="140000"/>
    <n v="11367958.399999999"/>
    <n v="21302870.399999995"/>
    <x v="63"/>
  </r>
  <r>
    <x v="13"/>
    <n v="0.15600000000000003"/>
    <n v="1019199.9999999999"/>
    <n v="2210000"/>
    <n v="5564831.9999999991"/>
    <n v="766584.00000000035"/>
    <n v="6331415.9999999991"/>
    <n v="4870319.9999999991"/>
    <n v="1541030.3999999997"/>
    <x v="1"/>
    <n v="140000"/>
    <n v="12082446.399999999"/>
    <n v="22730198.399999995"/>
    <x v="64"/>
  </r>
  <r>
    <x v="14"/>
    <n v="0.16800000000000004"/>
    <n v="1080799.9999999998"/>
    <n v="2380000"/>
    <n v="5901167.9999999991"/>
    <n v="871416.00000000081"/>
    <n v="6772584"/>
    <n v="5209680"/>
    <n v="1634169.5999999999"/>
    <x v="1"/>
    <n v="140000"/>
    <n v="12786753.6"/>
    <n v="24104001.599999998"/>
    <x v="65"/>
  </r>
  <r>
    <x v="15"/>
    <n v="0.18000000000000002"/>
    <n v="1139999.9999999998"/>
    <n v="2550000"/>
    <n v="6224399.9999999991"/>
    <n v="982800.00000000081"/>
    <n v="7207200"/>
    <n v="5544000"/>
    <n v="1723679.9999999998"/>
    <x v="1"/>
    <n v="140000"/>
    <n v="13480880"/>
    <n v="25424279.999999996"/>
    <x v="66"/>
  </r>
  <r>
    <x v="16"/>
    <n v="0.19200000000000003"/>
    <n v="1196799.9999999998"/>
    <n v="2720000"/>
    <n v="6534527.9999999991"/>
    <n v="1100736.0000000007"/>
    <n v="7635264"/>
    <n v="5873280"/>
    <n v="1809561.5999999996"/>
    <x v="1"/>
    <n v="140000"/>
    <n v="14164825.6"/>
    <n v="26691033.599999998"/>
    <x v="67"/>
  </r>
  <r>
    <x v="17"/>
    <n v="0.20400000000000001"/>
    <n v="1251200"/>
    <n v="2890000"/>
    <n v="6831552"/>
    <n v="1225224"/>
    <n v="8056776"/>
    <n v="6197520"/>
    <n v="1891814.3999999999"/>
    <x v="1"/>
    <n v="140000"/>
    <n v="14838590.4"/>
    <n v="27904262.400000002"/>
    <x v="68"/>
  </r>
  <r>
    <x v="18"/>
    <n v="0.21600000000000005"/>
    <n v="1303199.9999999998"/>
    <n v="3060000"/>
    <n v="7115471.9999999991"/>
    <n v="1356264.0000000007"/>
    <n v="8471736"/>
    <n v="6516720"/>
    <n v="1970438.3999999994"/>
    <x v="1"/>
    <n v="140000"/>
    <n v="15502174.399999999"/>
    <n v="29063966.399999995"/>
    <x v="69"/>
  </r>
  <r>
    <x v="19"/>
    <n v="0.22800000000000004"/>
    <n v="1352800"/>
    <n v="3230000"/>
    <n v="7386288"/>
    <n v="1493856"/>
    <n v="8880144"/>
    <n v="6830880"/>
    <n v="2045433.5999999999"/>
    <x v="1"/>
    <n v="140000"/>
    <n v="16155577.6"/>
    <n v="30170145.600000001"/>
    <x v="70"/>
  </r>
  <r>
    <x v="20"/>
    <n v="0.24000000000000005"/>
    <n v="1400000"/>
    <n v="3400000"/>
    <n v="7644000"/>
    <n v="1638000"/>
    <n v="9282000"/>
    <n v="7140000"/>
    <n v="2116800"/>
    <x v="1"/>
    <n v="140000"/>
    <n v="16798800"/>
    <n v="31222800.000000004"/>
    <x v="71"/>
  </r>
  <r>
    <x v="21"/>
    <n v="0.25200000000000006"/>
    <n v="1444800"/>
    <n v="3570000"/>
    <n v="7888608"/>
    <n v="1788696"/>
    <n v="9677304"/>
    <n v="7444080"/>
    <n v="2184537.6"/>
    <x v="1"/>
    <n v="140000"/>
    <n v="17431841.600000001"/>
    <n v="32221929.600000001"/>
    <x v="72"/>
  </r>
  <r>
    <x v="22"/>
    <n v="0.26400000000000001"/>
    <n v="1487199.9999999998"/>
    <n v="3740000"/>
    <n v="8120111.9999999991"/>
    <n v="1945944.0000000007"/>
    <n v="10066056"/>
    <n v="7743120"/>
    <n v="2248646.4"/>
    <x v="1"/>
    <n v="140000"/>
    <n v="18054702.399999999"/>
    <n v="33167534.399999995"/>
    <x v="73"/>
  </r>
  <r>
    <x v="23"/>
    <n v="0.27600000000000002"/>
    <n v="1527199.9999999998"/>
    <n v="3910000"/>
    <n v="8338511.9999999991"/>
    <n v="2109744.0000000005"/>
    <n v="10448256"/>
    <n v="8037120"/>
    <n v="2309126.4"/>
    <x v="1"/>
    <n v="140000"/>
    <n v="18667382.399999999"/>
    <n v="34059614.399999999"/>
    <x v="74"/>
  </r>
  <r>
    <x v="24"/>
    <n v="0.28800000000000003"/>
    <n v="1564799.9999999998"/>
    <n v="4080000"/>
    <n v="8543808"/>
    <n v="2280096.0000000005"/>
    <n v="10823904"/>
    <n v="8326080"/>
    <n v="2365977.6000000001"/>
    <x v="1"/>
    <n v="140000"/>
    <n v="19269881.600000001"/>
    <n v="34898169.599999994"/>
    <x v="75"/>
  </r>
  <r>
    <x v="25"/>
    <n v="0.30000000000000004"/>
    <n v="1599999.9999999998"/>
    <n v="4250000"/>
    <n v="8736000"/>
    <n v="2457000.0000000005"/>
    <n v="11193000"/>
    <n v="8610000"/>
    <n v="2419200"/>
    <x v="1"/>
    <n v="140000"/>
    <n v="19862200"/>
    <n v="35683200"/>
    <x v="76"/>
  </r>
  <r>
    <x v="26"/>
    <n v="0.31200000000000006"/>
    <n v="1632799.9999999998"/>
    <n v="4420000"/>
    <n v="8915088"/>
    <n v="2640456.0000000005"/>
    <n v="11555544"/>
    <n v="8888880"/>
    <n v="2468793.6"/>
    <x v="1"/>
    <n v="140000"/>
    <n v="20444337.600000001"/>
    <n v="36414705.599999994"/>
    <x v="77"/>
  </r>
  <r>
    <x v="27"/>
    <n v="0.32400000000000001"/>
    <n v="1663199.9999999998"/>
    <n v="4590000"/>
    <n v="9081072"/>
    <n v="2830464.0000000009"/>
    <n v="11911536"/>
    <n v="9162720"/>
    <n v="2514758.4"/>
    <x v="1"/>
    <n v="140000"/>
    <n v="21016294.399999999"/>
    <n v="37092686.399999999"/>
    <x v="78"/>
  </r>
  <r>
    <x v="28"/>
    <n v="0.33600000000000008"/>
    <n v="1691199.9999999995"/>
    <n v="4760000"/>
    <n v="9233951.9999999963"/>
    <n v="3027024.0000000014"/>
    <n v="12260975.999999998"/>
    <n v="9431519.9999999981"/>
    <n v="2557094.3999999994"/>
    <x v="1"/>
    <n v="140000"/>
    <n v="21578070.399999999"/>
    <n v="37717142.399999991"/>
    <x v="79"/>
  </r>
  <r>
    <x v="29"/>
    <n v="0.34800000000000009"/>
    <n v="1716799.9999999995"/>
    <n v="4930000"/>
    <n v="9373727.9999999963"/>
    <n v="3230136.0000000014"/>
    <n v="12603863.999999998"/>
    <n v="9695279.9999999981"/>
    <n v="2595801.5999999996"/>
    <x v="1"/>
    <n v="140000"/>
    <n v="22129665.599999998"/>
    <n v="38288073.599999994"/>
    <x v="80"/>
  </r>
  <r>
    <x v="30"/>
    <n v="0.36000000000000004"/>
    <n v="1739999.9999999995"/>
    <n v="5100000"/>
    <n v="9500399.9999999963"/>
    <n v="3439800.0000000014"/>
    <n v="12940199.999999998"/>
    <n v="9953999.9999999981"/>
    <n v="2630879.9999999995"/>
    <x v="1"/>
    <n v="140000"/>
    <n v="22671080"/>
    <n v="38805479.999999993"/>
    <x v="81"/>
  </r>
  <r>
    <x v="31"/>
    <n v="0.37200000000000005"/>
    <n v="1760799.9999999995"/>
    <n v="5270000"/>
    <n v="9613967.9999999963"/>
    <n v="3656016.0000000014"/>
    <n v="13269983.999999998"/>
    <n v="10207679.999999998"/>
    <n v="2662329.5999999996"/>
    <x v="1"/>
    <n v="140000"/>
    <n v="23202313.599999998"/>
    <n v="39269361.599999994"/>
    <x v="82"/>
  </r>
  <r>
    <x v="32"/>
    <n v="0.38400000000000006"/>
    <n v="1779199.9999999995"/>
    <n v="5440000"/>
    <n v="9714431.9999999963"/>
    <n v="3878784.0000000014"/>
    <n v="13593215.999999998"/>
    <n v="10456319.999999998"/>
    <n v="2690150.3999999994"/>
    <x v="1"/>
    <n v="140000"/>
    <n v="23723366.399999999"/>
    <n v="39679718.399999991"/>
    <x v="83"/>
  </r>
  <r>
    <x v="33"/>
    <n v="0.39600000000000007"/>
    <n v="1795199.9999999993"/>
    <n v="5610000"/>
    <n v="9801791.9999999963"/>
    <n v="4108104.0000000019"/>
    <n v="13909895.999999998"/>
    <n v="10699919.999999998"/>
    <n v="2714342.399999999"/>
    <x v="1"/>
    <n v="140000"/>
    <n v="24234238.399999999"/>
    <n v="40036550.399999984"/>
    <x v="84"/>
  </r>
  <r>
    <x v="34"/>
    <n v="0.40800000000000003"/>
    <n v="1808799.9999999998"/>
    <n v="5780000"/>
    <n v="9876047.9999999981"/>
    <n v="4343976.0000000009"/>
    <n v="14220024"/>
    <n v="10938480"/>
    <n v="2734905.6"/>
    <x v="1"/>
    <n v="140000"/>
    <n v="24734929.600000001"/>
    <n v="40339857.599999994"/>
    <x v="85"/>
  </r>
  <r>
    <x v="35"/>
    <n v="0.42000000000000004"/>
    <n v="1819999.9999999998"/>
    <n v="5950000"/>
    <n v="9937199.9999999981"/>
    <n v="4586400.0000000009"/>
    <n v="14523600"/>
    <n v="11172000"/>
    <n v="2751840"/>
    <x v="1"/>
    <n v="140000"/>
    <n v="25225440"/>
    <n v="40589640"/>
    <x v="86"/>
  </r>
  <r>
    <x v="36"/>
    <n v="0.43200000000000011"/>
    <n v="1828799.9999999993"/>
    <n v="6120000"/>
    <n v="9985247.9999999963"/>
    <n v="4835376.0000000019"/>
    <n v="14820623.999999998"/>
    <n v="11400479.999999998"/>
    <n v="2765145.5999999992"/>
    <x v="1"/>
    <n v="140000"/>
    <n v="25705769.599999998"/>
    <n v="40785897.599999987"/>
    <x v="87"/>
  </r>
  <r>
    <x v="37"/>
    <n v="0.44400000000000006"/>
    <n v="1835199.9999999995"/>
    <n v="6290000"/>
    <n v="10020191.999999996"/>
    <n v="5090904.0000000009"/>
    <n v="15111095.999999996"/>
    <n v="11623919.999999996"/>
    <n v="2774822.3999999994"/>
    <x v="1"/>
    <n v="140000"/>
    <n v="26175918.399999995"/>
    <n v="40928630.399999991"/>
    <x v="88"/>
  </r>
  <r>
    <x v="38"/>
    <n v="0.45600000000000007"/>
    <n v="1839199.9999999995"/>
    <n v="6460000"/>
    <n v="10042031.999999996"/>
    <n v="5352984.0000000009"/>
    <n v="15395015.999999996"/>
    <n v="11842319.999999996"/>
    <n v="2780870.3999999994"/>
    <x v="1"/>
    <n v="140000"/>
    <n v="26635886.399999995"/>
    <n v="41017838.399999991"/>
    <x v="89"/>
  </r>
  <r>
    <x v="39"/>
    <n v="0.46800000000000008"/>
    <n v="1840799.9999999995"/>
    <n v="6630000"/>
    <n v="10050767.999999996"/>
    <n v="5621616.0000000019"/>
    <n v="15672383.999999998"/>
    <n v="12055679.999999998"/>
    <n v="2783289.5999999996"/>
    <x v="1"/>
    <n v="140000"/>
    <n v="27085673.599999998"/>
    <n v="41053521.599999994"/>
    <x v="90"/>
  </r>
  <r>
    <x v="40"/>
    <n v="0.48000000000000009"/>
    <n v="1839999.9999999993"/>
    <n v="6800000"/>
    <n v="10046399.999999996"/>
    <n v="5896800.0000000028"/>
    <n v="15943200"/>
    <n v="12264000"/>
    <n v="2782079.9999999991"/>
    <x v="1"/>
    <n v="140000"/>
    <n v="27525280"/>
    <n v="41035679.999999985"/>
    <x v="91"/>
  </r>
  <r>
    <x v="41"/>
    <n v="0.49200000000000005"/>
    <n v="1836799.9999999995"/>
    <n v="6970000"/>
    <n v="10028927.999999996"/>
    <n v="6178536.0000000019"/>
    <n v="16207463.999999998"/>
    <n v="12467279.999999998"/>
    <n v="2777241.5999999996"/>
    <x v="1"/>
    <n v="140000"/>
    <n v="27954705.599999998"/>
    <n v="40964313.599999994"/>
    <x v="92"/>
  </r>
  <r>
    <x v="42"/>
    <n v="0.50400000000000011"/>
    <n v="1831199.9999999993"/>
    <n v="7140000"/>
    <n v="9998351.9999999963"/>
    <n v="6466824.0000000028"/>
    <n v="16465176"/>
    <n v="12665520"/>
    <n v="2768774.399999999"/>
    <x v="1"/>
    <n v="140000"/>
    <n v="28373950.399999999"/>
    <n v="40839422.399999984"/>
    <x v="93"/>
  </r>
  <r>
    <x v="43"/>
    <n v="0.51600000000000013"/>
    <n v="1823199.9999999993"/>
    <n v="7310000"/>
    <n v="9954671.9999999963"/>
    <n v="6761664.0000000028"/>
    <n v="16716336"/>
    <n v="12858720"/>
    <n v="2756678.399999999"/>
    <x v="1"/>
    <n v="140000"/>
    <n v="28783014.399999999"/>
    <n v="40661006.399999984"/>
    <x v="94"/>
  </r>
  <r>
    <x v="44"/>
    <n v="0.52800000000000002"/>
    <n v="1812799.9999999998"/>
    <n v="7480000"/>
    <n v="9897887.9999999981"/>
    <n v="7063056"/>
    <n v="16960944"/>
    <n v="13046880"/>
    <n v="2740953.6"/>
    <x v="1"/>
    <n v="140000"/>
    <n v="29181897.600000001"/>
    <n v="40429065.599999994"/>
    <x v="95"/>
  </r>
  <r>
    <x v="45"/>
    <n v="0.54000000000000015"/>
    <n v="1799999.9999999991"/>
    <n v="7650000"/>
    <n v="9827999.9999999944"/>
    <n v="7371000.0000000028"/>
    <n v="17198999.999999996"/>
    <n v="13229999.999999996"/>
    <n v="2721599.9999999986"/>
    <x v="1"/>
    <n v="140000"/>
    <n v="29570599.999999996"/>
    <n v="40143599.999999978"/>
    <x v="96"/>
  </r>
  <r>
    <x v="46"/>
    <n v="0.55200000000000005"/>
    <n v="1784799.9999999995"/>
    <n v="7820000"/>
    <n v="9745007.9999999963"/>
    <n v="7685496.0000000019"/>
    <n v="17430504"/>
    <n v="13408080"/>
    <n v="2698617.5999999996"/>
    <x v="1"/>
    <n v="140000"/>
    <n v="29949121.600000001"/>
    <n v="39804609.599999994"/>
    <x v="97"/>
  </r>
  <r>
    <x v="47"/>
    <n v="0.56400000000000006"/>
    <n v="1767199.9999999995"/>
    <n v="7990000"/>
    <n v="9648911.9999999963"/>
    <n v="8006544.0000000019"/>
    <n v="17655456"/>
    <n v="13581120"/>
    <n v="2672006.3999999994"/>
    <x v="1"/>
    <n v="140000"/>
    <n v="30317462.399999999"/>
    <n v="39412094.399999991"/>
    <x v="98"/>
  </r>
  <r>
    <x v="48"/>
    <n v="0.57600000000000007"/>
    <n v="1747199.9999999995"/>
    <n v="8160000"/>
    <n v="9539711.9999999963"/>
    <n v="8334144.0000000019"/>
    <n v="17873856"/>
    <n v="13749120"/>
    <n v="2641766.3999999994"/>
    <x v="1"/>
    <n v="140000"/>
    <n v="30675622.399999999"/>
    <n v="38966054.399999991"/>
    <x v="99"/>
  </r>
  <r>
    <x v="49"/>
    <n v="0.58800000000000008"/>
    <n v="1724799.9999999993"/>
    <n v="8330000"/>
    <n v="9417407.9999999963"/>
    <n v="8668296.0000000019"/>
    <n v="18085704"/>
    <n v="13912080"/>
    <n v="2607897.5999999992"/>
    <x v="1"/>
    <n v="140000"/>
    <n v="31023601.599999998"/>
    <n v="38466489.599999987"/>
    <x v="100"/>
  </r>
  <r>
    <x v="50"/>
    <n v="0.60000000000000009"/>
    <n v="1699999.9999999993"/>
    <n v="8500000"/>
    <n v="9281999.9999999963"/>
    <n v="9009000.0000000019"/>
    <n v="18291000"/>
    <n v="14070000"/>
    <n v="2570399.9999999991"/>
    <x v="1"/>
    <n v="140000"/>
    <n v="31361400"/>
    <n v="37913399.999999985"/>
    <x v="101"/>
  </r>
  <r>
    <x v="0"/>
    <n v="0"/>
    <n v="0"/>
    <n v="0"/>
    <n v="0"/>
    <n v="0"/>
    <n v="0"/>
    <n v="0"/>
    <n v="0"/>
    <x v="2"/>
    <n v="210000.00000000003"/>
    <n v="3000000"/>
    <n v="0"/>
    <x v="102"/>
  </r>
  <r>
    <x v="1"/>
    <n v="8.0000000000000002E-3"/>
    <n v="93200"/>
    <n v="170000"/>
    <n v="508872"/>
    <n v="18564"/>
    <n v="527436"/>
    <n v="405720"/>
    <n v="140918.39999999999"/>
    <x v="2"/>
    <n v="210000.00000000003"/>
    <n v="3838354.4"/>
    <n v="2078546.4000000001"/>
    <x v="103"/>
  </r>
  <r>
    <x v="2"/>
    <n v="1.6E-2"/>
    <n v="184800"/>
    <n v="340000"/>
    <n v="1009008"/>
    <n v="41496"/>
    <n v="1050504"/>
    <n v="808080"/>
    <n v="279417.59999999998"/>
    <x v="2"/>
    <n v="210000.00000000003"/>
    <n v="4669921.5999999996"/>
    <n v="4121409.6"/>
    <x v="104"/>
  </r>
  <r>
    <x v="3"/>
    <n v="2.4E-2"/>
    <n v="274800"/>
    <n v="510000"/>
    <n v="1500408"/>
    <n v="68796"/>
    <n v="1569204"/>
    <n v="1207080"/>
    <n v="415497.6"/>
    <x v="2"/>
    <n v="210000.00000000003"/>
    <n v="5494701.5999999996"/>
    <n v="6128589.6000000006"/>
    <x v="105"/>
  </r>
  <r>
    <x v="4"/>
    <n v="3.2000000000000001E-2"/>
    <n v="363199.99999999994"/>
    <n v="680000"/>
    <n v="1983071.9999999998"/>
    <n v="100464.00000000016"/>
    <n v="2083536"/>
    <n v="1602720"/>
    <n v="549158.40000000002"/>
    <x v="2"/>
    <n v="210000.00000000003"/>
    <n v="6312694.4000000004"/>
    <n v="8100086.3999999994"/>
    <x v="106"/>
  </r>
  <r>
    <x v="5"/>
    <n v="0.04"/>
    <n v="449999.99999999994"/>
    <n v="850000"/>
    <n v="2456999.9999999995"/>
    <n v="136500.00000000015"/>
    <n v="2593499.9999999995"/>
    <n v="1994999.9999999995"/>
    <n v="680400"/>
    <x v="2"/>
    <n v="210000.00000000003"/>
    <n v="7123900"/>
    <n v="10035900"/>
    <x v="107"/>
  </r>
  <r>
    <x v="6"/>
    <n v="4.8000000000000001E-2"/>
    <n v="535200"/>
    <n v="1020000"/>
    <n v="2922192"/>
    <n v="176904"/>
    <n v="3099096"/>
    <n v="2383920"/>
    <n v="809222.4"/>
    <x v="2"/>
    <n v="210000.00000000003"/>
    <n v="7928318.4000000004"/>
    <n v="11936030.4"/>
    <x v="108"/>
  </r>
  <r>
    <x v="7"/>
    <n v="5.6000000000000001E-2"/>
    <n v="618799.99999999988"/>
    <n v="1190000"/>
    <n v="3378647.9999999995"/>
    <n v="221676.00000000032"/>
    <n v="3600324"/>
    <n v="2769480"/>
    <n v="935625.59999999974"/>
    <x v="2"/>
    <n v="210000.00000000003"/>
    <n v="8725949.5999999996"/>
    <n v="13800477.599999998"/>
    <x v="109"/>
  </r>
  <r>
    <x v="8"/>
    <n v="6.4000000000000001E-2"/>
    <n v="700799.99999999988"/>
    <n v="1360000"/>
    <n v="3826367.9999999995"/>
    <n v="270816.00000000029"/>
    <n v="4097184"/>
    <n v="3151680"/>
    <n v="1059609.5999999999"/>
    <x v="2"/>
    <n v="210000.00000000003"/>
    <n v="9516793.5999999996"/>
    <n v="15629241.599999998"/>
    <x v="110"/>
  </r>
  <r>
    <x v="9"/>
    <n v="7.1999999999999995E-2"/>
    <n v="781200"/>
    <n v="1530000"/>
    <n v="4265352"/>
    <n v="324324"/>
    <n v="4589676"/>
    <n v="3530520"/>
    <n v="1181174.3999999999"/>
    <x v="2"/>
    <n v="210000.00000000003"/>
    <n v="10300850.4"/>
    <n v="17422322.400000002"/>
    <x v="111"/>
  </r>
  <r>
    <x v="10"/>
    <n v="0.08"/>
    <n v="860000"/>
    <n v="1700000"/>
    <n v="4695600"/>
    <n v="382200"/>
    <n v="5077800"/>
    <n v="3906000"/>
    <n v="1300320"/>
    <x v="2"/>
    <n v="210000.00000000003"/>
    <n v="11078120"/>
    <n v="19179720"/>
    <x v="112"/>
  </r>
  <r>
    <x v="11"/>
    <n v="8.7999999999999995E-2"/>
    <n v="937200"/>
    <n v="1870000"/>
    <n v="5117112"/>
    <n v="444444"/>
    <n v="5561556"/>
    <n v="4278120"/>
    <n v="1417046.4"/>
    <x v="2"/>
    <n v="210000.00000000003"/>
    <n v="11848602.4"/>
    <n v="20901434.400000002"/>
    <x v="113"/>
  </r>
  <r>
    <x v="12"/>
    <n v="9.6000000000000002E-2"/>
    <n v="1012800"/>
    <n v="2040000"/>
    <n v="5529888"/>
    <n v="511056"/>
    <n v="6040944"/>
    <n v="4646880"/>
    <n v="1531353.5999999999"/>
    <x v="2"/>
    <n v="210000.00000000003"/>
    <n v="12612297.6"/>
    <n v="22587465.600000001"/>
    <x v="114"/>
  </r>
  <r>
    <x v="13"/>
    <n v="0.10400000000000001"/>
    <n v="1086800"/>
    <n v="2210000"/>
    <n v="5933928"/>
    <n v="582036"/>
    <n v="6515964"/>
    <n v="5012280"/>
    <n v="1643241.5999999999"/>
    <x v="2"/>
    <n v="210000.00000000003"/>
    <n v="13369205.6"/>
    <n v="24237813.600000001"/>
    <x v="115"/>
  </r>
  <r>
    <x v="14"/>
    <n v="0.112"/>
    <n v="1159200"/>
    <n v="2380000"/>
    <n v="6329232"/>
    <n v="657384"/>
    <n v="6986616"/>
    <n v="5374320"/>
    <n v="1752710.4"/>
    <x v="2"/>
    <n v="210000.00000000003"/>
    <n v="14119326.4"/>
    <n v="25852478.400000002"/>
    <x v="116"/>
  </r>
  <r>
    <x v="15"/>
    <n v="0.12"/>
    <n v="1230000"/>
    <n v="2550000"/>
    <n v="6715800"/>
    <n v="737100"/>
    <n v="7452900"/>
    <n v="5733000"/>
    <n v="1859760"/>
    <x v="2"/>
    <n v="210000.00000000003"/>
    <n v="14862660"/>
    <n v="27431460"/>
    <x v="117"/>
  </r>
  <r>
    <x v="16"/>
    <n v="0.128"/>
    <n v="1299200"/>
    <n v="2720000"/>
    <n v="7093632"/>
    <n v="821184"/>
    <n v="7914816"/>
    <n v="6088320"/>
    <n v="1964390.3999999999"/>
    <x v="2"/>
    <n v="210000.00000000003"/>
    <n v="15599206.4"/>
    <n v="28974758.400000002"/>
    <x v="118"/>
  </r>
  <r>
    <x v="17"/>
    <n v="0.13600000000000001"/>
    <n v="1366800"/>
    <n v="2890000"/>
    <n v="7462728"/>
    <n v="909636"/>
    <n v="8372364"/>
    <n v="6440280"/>
    <n v="2066601.5999999999"/>
    <x v="2"/>
    <n v="210000.00000000003"/>
    <n v="16328965.6"/>
    <n v="30482373.600000001"/>
    <x v="119"/>
  </r>
  <r>
    <x v="18"/>
    <n v="0.14399999999999999"/>
    <n v="1432799.9999999998"/>
    <n v="3060000"/>
    <n v="7823087.9999999991"/>
    <n v="1002456.0000000008"/>
    <n v="8825544"/>
    <n v="6788880"/>
    <n v="2166393.6"/>
    <x v="2"/>
    <n v="210000.00000000003"/>
    <n v="17051937.600000001"/>
    <n v="31954305.599999998"/>
    <x v="120"/>
  </r>
  <r>
    <x v="19"/>
    <n v="0.152"/>
    <n v="1497199.9999999998"/>
    <n v="3230000"/>
    <n v="8174711.9999999991"/>
    <n v="1099644.0000000007"/>
    <n v="9274356"/>
    <n v="7134120"/>
    <n v="2263766.4"/>
    <x v="2"/>
    <n v="210000.00000000003"/>
    <n v="17768122.399999999"/>
    <n v="33390554.399999995"/>
    <x v="121"/>
  </r>
  <r>
    <x v="20"/>
    <n v="0.16"/>
    <n v="1559999.9999999998"/>
    <n v="3400000"/>
    <n v="8517600"/>
    <n v="1201200.0000000007"/>
    <n v="9718800"/>
    <n v="7476000"/>
    <n v="2358720"/>
    <x v="2"/>
    <n v="210000.00000000003"/>
    <n v="18477520"/>
    <n v="34791120"/>
    <x v="122"/>
  </r>
  <r>
    <x v="21"/>
    <n v="0.16799999999999998"/>
    <n v="1621200"/>
    <n v="3570000"/>
    <n v="8851752"/>
    <n v="1307124"/>
    <n v="10158876"/>
    <n v="7814520"/>
    <n v="2451254.4"/>
    <x v="2"/>
    <n v="210000.00000000003"/>
    <n v="19180130.399999999"/>
    <n v="36156002.399999999"/>
    <x v="123"/>
  </r>
  <r>
    <x v="22"/>
    <n v="0.17599999999999999"/>
    <n v="1680800"/>
    <n v="3740000"/>
    <n v="9177168"/>
    <n v="1417416"/>
    <n v="10594584"/>
    <n v="8149680"/>
    <n v="2541369.6"/>
    <x v="2"/>
    <n v="210000.00000000003"/>
    <n v="19875953.600000001"/>
    <n v="37485201.600000001"/>
    <x v="124"/>
  </r>
  <r>
    <x v="23"/>
    <n v="0.184"/>
    <n v="1738800"/>
    <n v="3910000"/>
    <n v="9493848"/>
    <n v="1532076"/>
    <n v="11025924"/>
    <n v="8481480"/>
    <n v="2629065.6"/>
    <x v="2"/>
    <n v="210000.00000000003"/>
    <n v="20564989.600000001"/>
    <n v="38778717.600000001"/>
    <x v="125"/>
  </r>
  <r>
    <x v="24"/>
    <n v="0.192"/>
    <n v="1795200"/>
    <n v="4080000"/>
    <n v="9801792"/>
    <n v="1651104"/>
    <n v="11452896"/>
    <n v="8809920"/>
    <n v="2714342.4"/>
    <x v="2"/>
    <n v="210000.00000000003"/>
    <n v="21247238.399999999"/>
    <n v="40036550.400000006"/>
    <x v="126"/>
  </r>
  <r>
    <x v="25"/>
    <n v="0.2"/>
    <n v="1850000"/>
    <n v="4250000"/>
    <n v="10101000"/>
    <n v="1774500"/>
    <n v="11875500"/>
    <n v="9135000"/>
    <n v="2797200"/>
    <x v="2"/>
    <n v="210000.00000000003"/>
    <n v="21922700"/>
    <n v="41258700"/>
    <x v="127"/>
  </r>
  <r>
    <x v="26"/>
    <n v="0.20800000000000002"/>
    <n v="1903200"/>
    <n v="4420000"/>
    <n v="10391472"/>
    <n v="1902264"/>
    <n v="12293736"/>
    <n v="9456720"/>
    <n v="2877638.4"/>
    <x v="2"/>
    <n v="210000.00000000003"/>
    <n v="22591374.399999999"/>
    <n v="42445166.400000006"/>
    <x v="128"/>
  </r>
  <r>
    <x v="27"/>
    <n v="0.216"/>
    <n v="1954800"/>
    <n v="4590000"/>
    <n v="10673208"/>
    <n v="2034396"/>
    <n v="12707604"/>
    <n v="9775080"/>
    <n v="2955657.6"/>
    <x v="2"/>
    <n v="210000.00000000003"/>
    <n v="23253261.600000001"/>
    <n v="43595949.600000001"/>
    <x v="129"/>
  </r>
  <r>
    <x v="28"/>
    <n v="0.224"/>
    <n v="2004800"/>
    <n v="4760000"/>
    <n v="10946208"/>
    <n v="2170896"/>
    <n v="13117104"/>
    <n v="10090080"/>
    <n v="3031257.6"/>
    <x v="2"/>
    <n v="210000.00000000003"/>
    <n v="23908361.600000001"/>
    <n v="44711049.600000001"/>
    <x v="130"/>
  </r>
  <r>
    <x v="29"/>
    <n v="0.23200000000000001"/>
    <n v="2053200"/>
    <n v="4930000"/>
    <n v="11210472"/>
    <n v="2311764"/>
    <n v="13522236"/>
    <n v="10401720"/>
    <n v="3104438.4"/>
    <x v="2"/>
    <n v="210000.00000000003"/>
    <n v="24556674.399999999"/>
    <n v="45790466.400000006"/>
    <x v="131"/>
  </r>
  <r>
    <x v="30"/>
    <n v="0.24"/>
    <n v="2100000"/>
    <n v="5100000"/>
    <n v="11466000"/>
    <n v="2457000"/>
    <n v="13923000"/>
    <n v="10710000"/>
    <n v="3175200"/>
    <x v="2"/>
    <n v="210000.00000000003"/>
    <n v="25198200"/>
    <n v="46834200"/>
    <x v="132"/>
  </r>
  <r>
    <x v="31"/>
    <n v="0.248"/>
    <n v="2145200"/>
    <n v="5270000"/>
    <n v="11712792"/>
    <n v="2606604"/>
    <n v="14319396"/>
    <n v="11014920"/>
    <n v="3243542.4"/>
    <x v="2"/>
    <n v="210000.00000000003"/>
    <n v="25832938.399999999"/>
    <n v="47842250.400000006"/>
    <x v="133"/>
  </r>
  <r>
    <x v="32"/>
    <n v="0.25600000000000001"/>
    <n v="2188800"/>
    <n v="5440000"/>
    <n v="11950848"/>
    <n v="2760576"/>
    <n v="14711424"/>
    <n v="11316480"/>
    <n v="3309465.6000000001"/>
    <x v="2"/>
    <n v="210000.00000000003"/>
    <n v="26460889.600000001"/>
    <n v="48814617.600000001"/>
    <x v="134"/>
  </r>
  <r>
    <x v="33"/>
    <n v="0.26400000000000001"/>
    <n v="2230800"/>
    <n v="5610000"/>
    <n v="12180168"/>
    <n v="2918916"/>
    <n v="15099084"/>
    <n v="11614680"/>
    <n v="3372969.6"/>
    <x v="2"/>
    <n v="210000.00000000003"/>
    <n v="27082053.600000001"/>
    <n v="49751301.600000001"/>
    <x v="135"/>
  </r>
  <r>
    <x v="34"/>
    <n v="0.27200000000000002"/>
    <n v="2271199.9999999995"/>
    <n v="5780000"/>
    <n v="12400751.999999998"/>
    <n v="3081624.0000000014"/>
    <n v="15482376"/>
    <n v="11909520"/>
    <n v="3434054.3999999994"/>
    <x v="2"/>
    <n v="210000.00000000003"/>
    <n v="27696430.399999999"/>
    <n v="50652302.399999991"/>
    <x v="136"/>
  </r>
  <r>
    <x v="35"/>
    <n v="0.28000000000000003"/>
    <n v="2309999.9999999995"/>
    <n v="5950000"/>
    <n v="12612599.999999998"/>
    <n v="3248700.0000000014"/>
    <n v="15861300"/>
    <n v="12201000"/>
    <n v="3492719.9999999995"/>
    <x v="2"/>
    <n v="210000.00000000003"/>
    <n v="28304020"/>
    <n v="51517619.999999993"/>
    <x v="137"/>
  </r>
  <r>
    <x v="36"/>
    <n v="0.28799999999999998"/>
    <n v="2347199.9999999995"/>
    <n v="6120000"/>
    <n v="12815711.999999998"/>
    <n v="3420144.0000000014"/>
    <n v="16235856"/>
    <n v="12489120"/>
    <n v="3548966.399999999"/>
    <x v="2"/>
    <n v="210000.00000000003"/>
    <n v="28904822.399999999"/>
    <n v="52347254.399999991"/>
    <x v="138"/>
  </r>
  <r>
    <x v="37"/>
    <n v="0.29599999999999999"/>
    <n v="2382799.9999999995"/>
    <n v="6290000"/>
    <n v="13010087.999999998"/>
    <n v="3595956.0000000014"/>
    <n v="16606044"/>
    <n v="12773880"/>
    <n v="3602793.5999999992"/>
    <x v="2"/>
    <n v="210000.00000000003"/>
    <n v="29498837.599999998"/>
    <n v="53141205.599999994"/>
    <x v="139"/>
  </r>
  <r>
    <x v="38"/>
    <n v="0.30399999999999999"/>
    <n v="2416799.9999999995"/>
    <n v="6460000"/>
    <n v="13195727.999999998"/>
    <n v="3776136.0000000014"/>
    <n v="16971864"/>
    <n v="13055280"/>
    <n v="3654201.5999999992"/>
    <x v="2"/>
    <n v="210000.00000000003"/>
    <n v="30086065.599999998"/>
    <n v="53899473.599999994"/>
    <x v="140"/>
  </r>
  <r>
    <x v="39"/>
    <n v="0.312"/>
    <n v="2449199.9999999995"/>
    <n v="6630000"/>
    <n v="13372631.999999998"/>
    <n v="3960684.0000000014"/>
    <n v="17333316"/>
    <n v="13333320"/>
    <n v="3703190.399999999"/>
    <x v="2"/>
    <n v="210000.00000000003"/>
    <n v="30666506.399999999"/>
    <n v="54622058.399999991"/>
    <x v="141"/>
  </r>
  <r>
    <x v="40"/>
    <n v="0.32"/>
    <n v="2479999.9999999995"/>
    <n v="6800000"/>
    <n v="13540799.999999998"/>
    <n v="4149600.0000000014"/>
    <n v="17690400"/>
    <n v="13608000"/>
    <n v="3749759.9999999991"/>
    <x v="2"/>
    <n v="210000.00000000003"/>
    <n v="31240160"/>
    <n v="55308959.999999993"/>
    <x v="142"/>
  </r>
  <r>
    <x v="41"/>
    <n v="0.32800000000000001"/>
    <n v="2509199.9999999995"/>
    <n v="6970000"/>
    <n v="13700231.999999998"/>
    <n v="4342884.0000000009"/>
    <n v="18043116"/>
    <n v="13879320"/>
    <n v="3793910.399999999"/>
    <x v="2"/>
    <n v="210000.00000000003"/>
    <n v="31807026.399999999"/>
    <n v="55960178.399999991"/>
    <x v="143"/>
  </r>
  <r>
    <x v="42"/>
    <n v="0.33599999999999997"/>
    <n v="2536800"/>
    <n v="7140000"/>
    <n v="13850928"/>
    <n v="4540536"/>
    <n v="18391464"/>
    <n v="14147280"/>
    <n v="3835641.5999999996"/>
    <x v="2"/>
    <n v="210000.00000000003"/>
    <n v="32367105.600000001"/>
    <n v="56575713.600000001"/>
    <x v="144"/>
  </r>
  <r>
    <x v="43"/>
    <n v="0.34400000000000003"/>
    <n v="2562799.9999999995"/>
    <n v="7310000"/>
    <n v="13992887.999999998"/>
    <n v="4742556.0000000009"/>
    <n v="18735444"/>
    <n v="14411880"/>
    <n v="3874953.5999999992"/>
    <x v="2"/>
    <n v="210000.00000000003"/>
    <n v="32920397.599999998"/>
    <n v="57155565.599999994"/>
    <x v="145"/>
  </r>
  <r>
    <x v="44"/>
    <n v="0.35199999999999998"/>
    <n v="2587200"/>
    <n v="7480000"/>
    <n v="14126112"/>
    <n v="4948944"/>
    <n v="19075056"/>
    <n v="14673120"/>
    <n v="3911846.4"/>
    <x v="2"/>
    <n v="210000.00000000003"/>
    <n v="33466902.399999999"/>
    <n v="57699734.400000006"/>
    <x v="146"/>
  </r>
  <r>
    <x v="45"/>
    <n v="0.36000000000000004"/>
    <n v="2609999.9999999995"/>
    <n v="7650000"/>
    <n v="14250599.999999998"/>
    <n v="5159700.0000000009"/>
    <n v="19410300"/>
    <n v="14931000"/>
    <n v="3946319.9999999991"/>
    <x v="2"/>
    <n v="210000.00000000003"/>
    <n v="34006620"/>
    <n v="58208219.999999993"/>
    <x v="147"/>
  </r>
  <r>
    <x v="46"/>
    <n v="0.36799999999999999"/>
    <n v="2631200"/>
    <n v="7820000"/>
    <n v="14366352"/>
    <n v="5374824"/>
    <n v="19741176"/>
    <n v="15185520"/>
    <n v="3978374.4"/>
    <x v="2"/>
    <n v="210000.00000000003"/>
    <n v="34539550.399999999"/>
    <n v="58681022.400000006"/>
    <x v="148"/>
  </r>
  <r>
    <x v="47"/>
    <n v="0.37600000000000006"/>
    <n v="2650799.9999999991"/>
    <n v="7990000"/>
    <n v="14473367.999999993"/>
    <n v="5594316.0000000028"/>
    <n v="20067683.999999996"/>
    <n v="15436679.999999996"/>
    <n v="4008009.5999999992"/>
    <x v="2"/>
    <n v="210000.00000000003"/>
    <n v="35065693.599999994"/>
    <n v="59118141.599999979"/>
    <x v="149"/>
  </r>
  <r>
    <x v="48"/>
    <n v="0.38400000000000001"/>
    <n v="2668799.9999999995"/>
    <n v="8160000"/>
    <n v="14571647.999999998"/>
    <n v="5818176.0000000019"/>
    <n v="20389824"/>
    <n v="15684480"/>
    <n v="4035225.5999999992"/>
    <x v="2"/>
    <n v="210000.00000000003"/>
    <n v="35585049.599999994"/>
    <n v="59519577.599999994"/>
    <x v="150"/>
  </r>
  <r>
    <x v="49"/>
    <n v="0.39199999999999996"/>
    <n v="2685200"/>
    <n v="8330000"/>
    <n v="14661192"/>
    <n v="6046404"/>
    <n v="20707596"/>
    <n v="15928920"/>
    <n v="4060022.4"/>
    <x v="2"/>
    <n v="210000.00000000003"/>
    <n v="36097618.399999999"/>
    <n v="59885330.400000006"/>
    <x v="151"/>
  </r>
  <r>
    <x v="50"/>
    <n v="0.4"/>
    <n v="2699999.9999999995"/>
    <n v="8500000"/>
    <n v="14741999.999999998"/>
    <n v="6279000.0000000019"/>
    <n v="21021000"/>
    <n v="16170000"/>
    <n v="4082399.9999999991"/>
    <x v="2"/>
    <n v="210000.00000000003"/>
    <n v="36603400"/>
    <n v="60215399.999999993"/>
    <x v="152"/>
  </r>
  <r>
    <x v="0"/>
    <n v="0"/>
    <n v="0"/>
    <n v="0"/>
    <n v="0"/>
    <n v="0"/>
    <n v="0"/>
    <n v="0"/>
    <n v="0"/>
    <x v="3"/>
    <n v="280000"/>
    <n v="4000000"/>
    <n v="0"/>
    <x v="153"/>
  </r>
  <r>
    <x v="1"/>
    <n v="6.000000000000001E-3"/>
    <n v="93400"/>
    <n v="170000"/>
    <n v="509964"/>
    <n v="18018"/>
    <n v="527982"/>
    <n v="406140"/>
    <n v="141220.79999999999"/>
    <x v="3"/>
    <n v="280000"/>
    <n v="4839202.8"/>
    <n v="2083006.8"/>
    <x v="154"/>
  </r>
  <r>
    <x v="2"/>
    <n v="1.2000000000000002E-2"/>
    <n v="185600"/>
    <n v="340000"/>
    <n v="1013376"/>
    <n v="39312"/>
    <n v="1052688"/>
    <n v="809760"/>
    <n v="280627.20000000001"/>
    <x v="3"/>
    <n v="280000"/>
    <n v="5673315.2000000002"/>
    <n v="4139251.2"/>
    <x v="155"/>
  </r>
  <r>
    <x v="3"/>
    <n v="1.8000000000000002E-2"/>
    <n v="276600"/>
    <n v="510000"/>
    <n v="1510236"/>
    <n v="63882"/>
    <n v="1574118"/>
    <n v="1210860"/>
    <n v="418219.2"/>
    <x v="3"/>
    <n v="280000"/>
    <n v="6502337.2000000002"/>
    <n v="6168733.2000000002"/>
    <x v="156"/>
  </r>
  <r>
    <x v="4"/>
    <n v="2.4000000000000004E-2"/>
    <n v="366399.99999999994"/>
    <n v="680000"/>
    <n v="2000543.9999999998"/>
    <n v="91728.00000000016"/>
    <n v="2092272"/>
    <n v="1609440"/>
    <n v="553996.79999999993"/>
    <x v="3"/>
    <n v="280000"/>
    <n v="7326268.7999999998"/>
    <n v="8171452.7999999989"/>
    <x v="157"/>
  </r>
  <r>
    <x v="5"/>
    <n v="3.0000000000000006E-2"/>
    <n v="454999.99999999994"/>
    <n v="850000"/>
    <n v="2484299.9999999995"/>
    <n v="122850.00000000016"/>
    <n v="2607149.9999999995"/>
    <n v="2005499.9999999995"/>
    <n v="687960"/>
    <x v="3"/>
    <n v="280000"/>
    <n v="8145110"/>
    <n v="10147410"/>
    <x v="158"/>
  </r>
  <r>
    <x v="6"/>
    <n v="3.6000000000000004E-2"/>
    <n v="542400"/>
    <n v="1020000"/>
    <n v="2961504"/>
    <n v="157248"/>
    <n v="3118752"/>
    <n v="2399040"/>
    <n v="820108.79999999993"/>
    <x v="3"/>
    <n v="280000"/>
    <n v="8958860.8000000007"/>
    <n v="12096604.800000001"/>
    <x v="159"/>
  </r>
  <r>
    <x v="7"/>
    <n v="4.200000000000001E-2"/>
    <n v="628599.99999999988"/>
    <n v="1190000"/>
    <n v="3432155.9999999995"/>
    <n v="194922.00000000032"/>
    <n v="3627078"/>
    <n v="2790060"/>
    <n v="950443.19999999972"/>
    <x v="3"/>
    <n v="280000"/>
    <n v="9767521.1999999993"/>
    <n v="14019037.199999997"/>
    <x v="160"/>
  </r>
  <r>
    <x v="8"/>
    <n v="4.8000000000000008E-2"/>
    <n v="713599.99999999988"/>
    <n v="1360000"/>
    <n v="3896255.9999999995"/>
    <n v="235872.00000000032"/>
    <n v="4132128"/>
    <n v="3178560"/>
    <n v="1078963.2"/>
    <x v="3"/>
    <n v="280000"/>
    <n v="10571091.199999999"/>
    <n v="15914707.199999997"/>
    <x v="161"/>
  </r>
  <r>
    <x v="9"/>
    <n v="5.4000000000000013E-2"/>
    <n v="797399.99999999988"/>
    <n v="1530000"/>
    <n v="4353804"/>
    <n v="280098.00000000029"/>
    <n v="4633902"/>
    <n v="3564540"/>
    <n v="1205668.8"/>
    <x v="3"/>
    <n v="280000"/>
    <n v="11369570.800000001"/>
    <n v="17783614.799999997"/>
    <x v="162"/>
  </r>
  <r>
    <x v="10"/>
    <n v="6.0000000000000012E-2"/>
    <n v="879999.99999999988"/>
    <n v="1700000"/>
    <n v="4804800"/>
    <n v="327600.00000000029"/>
    <n v="5132400"/>
    <n v="3948000"/>
    <n v="1330560"/>
    <x v="3"/>
    <n v="280000"/>
    <n v="12162960"/>
    <n v="19625760"/>
    <x v="163"/>
  </r>
  <r>
    <x v="11"/>
    <n v="6.6000000000000003E-2"/>
    <n v="961399.99999999988"/>
    <n v="1870000"/>
    <n v="5249243.9999999991"/>
    <n v="378378.00000000029"/>
    <n v="5627621.9999999991"/>
    <n v="4328939.9999999991"/>
    <n v="1453636.7999999998"/>
    <x v="3"/>
    <n v="280000"/>
    <n v="12951258.799999999"/>
    <n v="21441142.799999997"/>
    <x v="164"/>
  </r>
  <r>
    <x v="12"/>
    <n v="7.2000000000000008E-2"/>
    <n v="1041599.9999999999"/>
    <n v="2040000"/>
    <n v="5687135.9999999991"/>
    <n v="432432.00000000041"/>
    <n v="6119567.9999999991"/>
    <n v="4707359.9999999991"/>
    <n v="1574899.1999999997"/>
    <x v="3"/>
    <n v="280000"/>
    <n v="13734467.199999999"/>
    <n v="23229763.199999996"/>
    <x v="165"/>
  </r>
  <r>
    <x v="13"/>
    <n v="7.8000000000000014E-2"/>
    <n v="1120599.9999999998"/>
    <n v="2210000"/>
    <n v="6118475.9999999991"/>
    <n v="489762.00000000064"/>
    <n v="6608238"/>
    <n v="5083260"/>
    <n v="1694347.1999999997"/>
    <x v="3"/>
    <n v="280000"/>
    <n v="14512585.199999999"/>
    <n v="24991621.199999996"/>
    <x v="166"/>
  </r>
  <r>
    <x v="14"/>
    <n v="8.4000000000000019E-2"/>
    <n v="1198399.9999999998"/>
    <n v="2380000"/>
    <n v="6543263.9999999991"/>
    <n v="550368.00000000058"/>
    <n v="7093632"/>
    <n v="5456640"/>
    <n v="1811980.7999999996"/>
    <x v="3"/>
    <n v="280000"/>
    <n v="15285612.799999999"/>
    <n v="26726716.799999997"/>
    <x v="167"/>
  </r>
  <r>
    <x v="15"/>
    <n v="9.0000000000000011E-2"/>
    <n v="1275000"/>
    <n v="2550000"/>
    <n v="6961500"/>
    <n v="614250"/>
    <n v="7575750"/>
    <n v="5827500"/>
    <n v="1927800"/>
    <x v="3"/>
    <n v="280000"/>
    <n v="16053550"/>
    <n v="28435050"/>
    <x v="168"/>
  </r>
  <r>
    <x v="16"/>
    <n v="9.6000000000000016E-2"/>
    <n v="1350400"/>
    <n v="2720000"/>
    <n v="7373184"/>
    <n v="681408"/>
    <n v="8054592"/>
    <n v="6195840"/>
    <n v="2041804.7999999998"/>
    <x v="3"/>
    <n v="280000"/>
    <n v="16816396.800000001"/>
    <n v="30116620.800000001"/>
    <x v="169"/>
  </r>
  <r>
    <x v="17"/>
    <n v="0.10200000000000001"/>
    <n v="1424600"/>
    <n v="2890000"/>
    <n v="7778316"/>
    <n v="751842"/>
    <n v="8530158"/>
    <n v="6561660"/>
    <n v="2153995.1999999997"/>
    <x v="3"/>
    <n v="280000"/>
    <n v="17574153.199999999"/>
    <n v="31771429.200000003"/>
    <x v="170"/>
  </r>
  <r>
    <x v="18"/>
    <n v="0.10800000000000003"/>
    <n v="1497600"/>
    <n v="3060000"/>
    <n v="8176896"/>
    <n v="825552"/>
    <n v="9002448"/>
    <n v="6924960"/>
    <n v="2264371.1999999997"/>
    <x v="3"/>
    <n v="280000"/>
    <n v="18326819.199999999"/>
    <n v="33399475.200000003"/>
    <x v="171"/>
  </r>
  <r>
    <x v="19"/>
    <n v="0.11400000000000002"/>
    <n v="1569400"/>
    <n v="3230000"/>
    <n v="8568924"/>
    <n v="902538"/>
    <n v="9471462"/>
    <n v="7285740"/>
    <n v="2372932.7999999998"/>
    <x v="3"/>
    <n v="280000"/>
    <n v="19074394.800000001"/>
    <n v="35000758.800000004"/>
    <x v="172"/>
  </r>
  <r>
    <x v="20"/>
    <n v="0.12000000000000002"/>
    <n v="1640000"/>
    <n v="3400000"/>
    <n v="8954400"/>
    <n v="982800"/>
    <n v="9937200"/>
    <n v="7644000"/>
    <n v="2479680"/>
    <x v="3"/>
    <n v="280000"/>
    <n v="19816880"/>
    <n v="36575280"/>
    <x v="173"/>
  </r>
  <r>
    <x v="21"/>
    <n v="0.12600000000000003"/>
    <n v="1709400"/>
    <n v="3570000"/>
    <n v="9333324"/>
    <n v="1066338"/>
    <n v="10399662"/>
    <n v="7999740"/>
    <n v="2584612.7999999998"/>
    <x v="3"/>
    <n v="280000"/>
    <n v="20554274.800000001"/>
    <n v="38123038.800000004"/>
    <x v="174"/>
  </r>
  <r>
    <x v="22"/>
    <n v="0.13200000000000001"/>
    <n v="1777599.9999999998"/>
    <n v="3740000"/>
    <n v="9705696"/>
    <n v="1153152.0000000007"/>
    <n v="10858848"/>
    <n v="8352960"/>
    <n v="2687731.1999999997"/>
    <x v="3"/>
    <n v="280000"/>
    <n v="21286579.199999999"/>
    <n v="39644035.199999996"/>
    <x v="175"/>
  </r>
  <r>
    <x v="23"/>
    <n v="0.13800000000000001"/>
    <n v="1844599.9999999998"/>
    <n v="3910000"/>
    <n v="10071515.999999998"/>
    <n v="1243242.0000000007"/>
    <n v="11314757.999999998"/>
    <n v="8703659.9999999981"/>
    <n v="2789035.1999999997"/>
    <x v="3"/>
    <n v="280000"/>
    <n v="22013793.199999996"/>
    <n v="41138269.199999996"/>
    <x v="176"/>
  </r>
  <r>
    <x v="24"/>
    <n v="0.14400000000000002"/>
    <n v="1910399.9999999998"/>
    <n v="4080000"/>
    <n v="10430783.999999998"/>
    <n v="1336608.0000000007"/>
    <n v="11767391.999999998"/>
    <n v="9051839.9999999981"/>
    <n v="2888524.7999999993"/>
    <x v="3"/>
    <n v="280000"/>
    <n v="22735916.799999997"/>
    <n v="42605740.79999999"/>
    <x v="177"/>
  </r>
  <r>
    <x v="25"/>
    <n v="0.15000000000000002"/>
    <n v="1974999.9999999998"/>
    <n v="4250000"/>
    <n v="10783499.999999998"/>
    <n v="1433250.0000000007"/>
    <n v="12216749.999999998"/>
    <n v="9397499.9999999981"/>
    <n v="2986199.9999999995"/>
    <x v="3"/>
    <n v="280000"/>
    <n v="23452950"/>
    <n v="44046449.999999993"/>
    <x v="178"/>
  </r>
  <r>
    <x v="26"/>
    <n v="0.15600000000000003"/>
    <n v="2038399.9999999998"/>
    <n v="4420000"/>
    <n v="11129663.999999998"/>
    <n v="1533168.0000000007"/>
    <n v="12662831.999999998"/>
    <n v="9740639.9999999981"/>
    <n v="3082060.7999999993"/>
    <x v="3"/>
    <n v="280000"/>
    <n v="24164892.799999997"/>
    <n v="45460396.79999999"/>
    <x v="179"/>
  </r>
  <r>
    <x v="27"/>
    <n v="0.16200000000000001"/>
    <n v="2100600"/>
    <n v="4590000"/>
    <n v="11469276"/>
    <n v="1636362"/>
    <n v="13105638"/>
    <n v="10081260"/>
    <n v="3176107.1999999997"/>
    <x v="3"/>
    <n v="280000"/>
    <n v="24871745.199999999"/>
    <n v="46847581.200000003"/>
    <x v="180"/>
  </r>
  <r>
    <x v="28"/>
    <n v="0.16800000000000004"/>
    <n v="2161599.9999999995"/>
    <n v="4760000"/>
    <n v="11802335.999999998"/>
    <n v="1742832.0000000016"/>
    <n v="13545168"/>
    <n v="10419360"/>
    <n v="3268339.1999999997"/>
    <x v="3"/>
    <n v="280000"/>
    <n v="25573507.199999999"/>
    <n v="48208003.199999996"/>
    <x v="181"/>
  </r>
  <r>
    <x v="29"/>
    <n v="0.17400000000000004"/>
    <n v="2221399.9999999995"/>
    <n v="4930000"/>
    <n v="12128843.999999998"/>
    <n v="1852578.0000000016"/>
    <n v="13981422"/>
    <n v="10754940"/>
    <n v="3358756.7999999993"/>
    <x v="3"/>
    <n v="280000"/>
    <n v="26270178.800000001"/>
    <n v="49541662.79999999"/>
    <x v="182"/>
  </r>
  <r>
    <x v="30"/>
    <n v="0.18000000000000002"/>
    <n v="2279999.9999999995"/>
    <n v="5100000"/>
    <n v="12448799.999999998"/>
    <n v="1965600.0000000016"/>
    <n v="14414400"/>
    <n v="11088000"/>
    <n v="3447359.9999999995"/>
    <x v="3"/>
    <n v="280000"/>
    <n v="26961760"/>
    <n v="50848559.999999993"/>
    <x v="183"/>
  </r>
  <r>
    <x v="31"/>
    <n v="0.18600000000000003"/>
    <n v="2337399.9999999995"/>
    <n v="5270000"/>
    <n v="12762203.999999998"/>
    <n v="2081898.0000000016"/>
    <n v="14844102"/>
    <n v="11418540"/>
    <n v="3534148.7999999989"/>
    <x v="3"/>
    <n v="280000"/>
    <n v="27648250.799999997"/>
    <n v="52128694.79999999"/>
    <x v="184"/>
  </r>
  <r>
    <x v="32"/>
    <n v="0.19200000000000003"/>
    <n v="2393599.9999999995"/>
    <n v="5440000"/>
    <n v="13069055.999999998"/>
    <n v="2201472.0000000014"/>
    <n v="15270528"/>
    <n v="11746560"/>
    <n v="3619123.1999999993"/>
    <x v="3"/>
    <n v="280000"/>
    <n v="28329651.199999999"/>
    <n v="53382067.199999996"/>
    <x v="185"/>
  </r>
  <r>
    <x v="33"/>
    <n v="0.19800000000000004"/>
    <n v="2448599.9999999995"/>
    <n v="5610000"/>
    <n v="13369355.999999998"/>
    <n v="2324322.0000000014"/>
    <n v="15693678"/>
    <n v="12072060"/>
    <n v="3702283.1999999993"/>
    <x v="3"/>
    <n v="280000"/>
    <n v="29005961.199999999"/>
    <n v="54608677.199999996"/>
    <x v="186"/>
  </r>
  <r>
    <x v="34"/>
    <n v="0.20400000000000001"/>
    <n v="2502400"/>
    <n v="5780000"/>
    <n v="13663104"/>
    <n v="2450448"/>
    <n v="16113552"/>
    <n v="12395040"/>
    <n v="3783628.7999999998"/>
    <x v="3"/>
    <n v="280000"/>
    <n v="29677180.800000001"/>
    <n v="55808524.800000004"/>
    <x v="187"/>
  </r>
  <r>
    <x v="35"/>
    <n v="0.21000000000000002"/>
    <n v="2555000"/>
    <n v="5950000"/>
    <n v="13950300"/>
    <n v="2579850"/>
    <n v="16530150"/>
    <n v="12715500"/>
    <n v="3863160"/>
    <x v="3"/>
    <n v="280000"/>
    <n v="30343310"/>
    <n v="56981610"/>
    <x v="188"/>
  </r>
  <r>
    <x v="36"/>
    <n v="0.21600000000000005"/>
    <n v="2606399.9999999995"/>
    <n v="6120000"/>
    <n v="14230943.999999998"/>
    <n v="2712528.0000000014"/>
    <n v="16943472"/>
    <n v="13033440"/>
    <n v="3940876.7999999989"/>
    <x v="3"/>
    <n v="280000"/>
    <n v="31004348.799999997"/>
    <n v="58127932.79999999"/>
    <x v="189"/>
  </r>
  <r>
    <x v="37"/>
    <n v="0.22200000000000003"/>
    <n v="2656600"/>
    <n v="6290000"/>
    <n v="14505036"/>
    <n v="2848482"/>
    <n v="17353518"/>
    <n v="13348860"/>
    <n v="4016779.1999999997"/>
    <x v="3"/>
    <n v="280000"/>
    <n v="31660297.199999999"/>
    <n v="59247493.200000003"/>
    <x v="190"/>
  </r>
  <r>
    <x v="38"/>
    <n v="0.22800000000000004"/>
    <n v="2705600"/>
    <n v="6460000"/>
    <n v="14772576"/>
    <n v="2987712"/>
    <n v="17760288"/>
    <n v="13661760"/>
    <n v="4090867.1999999997"/>
    <x v="3"/>
    <n v="280000"/>
    <n v="32311155.199999999"/>
    <n v="60340291.200000003"/>
    <x v="191"/>
  </r>
  <r>
    <x v="39"/>
    <n v="0.23400000000000004"/>
    <n v="2753400"/>
    <n v="6630000"/>
    <n v="15033564"/>
    <n v="3130218"/>
    <n v="18163782"/>
    <n v="13972140"/>
    <n v="4163140.8"/>
    <x v="3"/>
    <n v="280000"/>
    <n v="32956922.800000001"/>
    <n v="61406326.800000004"/>
    <x v="192"/>
  </r>
  <r>
    <x v="40"/>
    <n v="0.24000000000000005"/>
    <n v="2800000"/>
    <n v="6800000"/>
    <n v="15288000"/>
    <n v="3276000"/>
    <n v="18564000"/>
    <n v="14280000"/>
    <n v="4233600"/>
    <x v="3"/>
    <n v="280000"/>
    <n v="33597600"/>
    <n v="62445600.000000007"/>
    <x v="193"/>
  </r>
  <r>
    <x v="41"/>
    <n v="0.24600000000000002"/>
    <n v="2845400"/>
    <n v="6970000"/>
    <n v="15535884"/>
    <n v="3425058"/>
    <n v="18960942"/>
    <n v="14585340"/>
    <n v="4302244.8"/>
    <x v="3"/>
    <n v="280000"/>
    <n v="34233186.799999997"/>
    <n v="63458110.800000004"/>
    <x v="194"/>
  </r>
  <r>
    <x v="42"/>
    <n v="0.25200000000000006"/>
    <n v="2889600"/>
    <n v="7140000"/>
    <n v="15777216"/>
    <n v="3577392"/>
    <n v="19354608"/>
    <n v="14888160"/>
    <n v="4369075.2"/>
    <x v="3"/>
    <n v="280000"/>
    <n v="34863683.200000003"/>
    <n v="64443859.200000003"/>
    <x v="195"/>
  </r>
  <r>
    <x v="43"/>
    <n v="0.25800000000000006"/>
    <n v="2932599.9999999995"/>
    <n v="7310000"/>
    <n v="16011995.999999998"/>
    <n v="3733002.0000000014"/>
    <n v="19744998"/>
    <n v="15188460"/>
    <n v="4434091.2"/>
    <x v="3"/>
    <n v="280000"/>
    <n v="35489089.200000003"/>
    <n v="65402845.199999996"/>
    <x v="196"/>
  </r>
  <r>
    <x v="44"/>
    <n v="0.26400000000000001"/>
    <n v="2974399.9999999995"/>
    <n v="7480000"/>
    <n v="16240223.999999998"/>
    <n v="3891888.0000000014"/>
    <n v="20132112"/>
    <n v="15486240"/>
    <n v="4497292.8"/>
    <x v="3"/>
    <n v="280000"/>
    <n v="36109404.799999997"/>
    <n v="66335068.79999999"/>
    <x v="197"/>
  </r>
  <r>
    <x v="45"/>
    <n v="0.27000000000000007"/>
    <n v="3014999.9999999995"/>
    <n v="7650000"/>
    <n v="16461899.999999998"/>
    <n v="4054050.0000000014"/>
    <n v="20515950"/>
    <n v="15781500"/>
    <n v="4558680"/>
    <x v="3"/>
    <n v="280000"/>
    <n v="36724630"/>
    <n v="67240530"/>
    <x v="198"/>
  </r>
  <r>
    <x v="46"/>
    <n v="0.27600000000000002"/>
    <n v="3054399.9999999995"/>
    <n v="7820000"/>
    <n v="16677023.999999998"/>
    <n v="4219488.0000000009"/>
    <n v="20896512"/>
    <n v="16074240"/>
    <n v="4618252.8"/>
    <x v="3"/>
    <n v="280000"/>
    <n v="37334764.799999997"/>
    <n v="68119228.799999997"/>
    <x v="199"/>
  </r>
  <r>
    <x v="47"/>
    <n v="0.28200000000000003"/>
    <n v="3092599.9999999995"/>
    <n v="7990000"/>
    <n v="16885596"/>
    <n v="4388202.0000000009"/>
    <n v="21273798"/>
    <n v="16364460"/>
    <n v="4676011.2"/>
    <x v="3"/>
    <n v="280000"/>
    <n v="37939809.200000003"/>
    <n v="68971165.199999988"/>
    <x v="200"/>
  </r>
  <r>
    <x v="48"/>
    <n v="0.28800000000000003"/>
    <n v="3129599.9999999995"/>
    <n v="8160000"/>
    <n v="17087616"/>
    <n v="4560192.0000000009"/>
    <n v="21647808"/>
    <n v="16652160"/>
    <n v="4731955.2000000002"/>
    <x v="3"/>
    <n v="280000"/>
    <n v="38539763.200000003"/>
    <n v="69796339.199999988"/>
    <x v="201"/>
  </r>
  <r>
    <x v="49"/>
    <n v="0.29400000000000004"/>
    <n v="3165399.9999999995"/>
    <n v="8330000"/>
    <n v="17283084"/>
    <n v="4735458.0000000009"/>
    <n v="22018542"/>
    <n v="16937340"/>
    <n v="4786084.8"/>
    <x v="3"/>
    <n v="280000"/>
    <n v="39134626.799999997"/>
    <n v="70594750.799999997"/>
    <x v="202"/>
  </r>
  <r>
    <x v="50"/>
    <n v="0.30000000000000004"/>
    <n v="3199999.9999999995"/>
    <n v="8500000"/>
    <n v="17472000"/>
    <n v="4914000.0000000009"/>
    <n v="22386000"/>
    <n v="17220000"/>
    <n v="4838400"/>
    <x v="3"/>
    <n v="280000"/>
    <n v="39724400"/>
    <n v="71366400"/>
    <x v="203"/>
  </r>
  <r>
    <x v="0"/>
    <n v="0"/>
    <n v="0"/>
    <n v="0"/>
    <n v="0"/>
    <n v="0"/>
    <n v="0"/>
    <n v="0"/>
    <n v="0"/>
    <x v="4"/>
    <n v="350000.00000000006"/>
    <n v="5000000"/>
    <n v="0"/>
    <x v="204"/>
  </r>
  <r>
    <x v="1"/>
    <n v="4.7999999999999996E-3"/>
    <n v="93519.999999999985"/>
    <n v="170000"/>
    <n v="510619.19999999995"/>
    <n v="17690.400000000041"/>
    <n v="528309.6"/>
    <n v="406391.99999999994"/>
    <n v="141402.23999999999"/>
    <x v="4"/>
    <n v="350000.00000000006"/>
    <n v="5839711.8399999999"/>
    <n v="2085683.0399999996"/>
    <x v="205"/>
  </r>
  <r>
    <x v="2"/>
    <n v="9.5999999999999992E-3"/>
    <n v="186079.99999999997"/>
    <n v="340000"/>
    <n v="1015996.7999999999"/>
    <n v="38001.600000000079"/>
    <n v="1053998.3999999999"/>
    <n v="810767.99999999988"/>
    <n v="281352.95999999996"/>
    <x v="4"/>
    <n v="350000.00000000006"/>
    <n v="6675351.3599999994"/>
    <n v="4149956.1599999997"/>
    <x v="206"/>
  </r>
  <r>
    <x v="3"/>
    <n v="1.44E-2"/>
    <n v="277680"/>
    <n v="510000"/>
    <n v="1516132.8"/>
    <n v="60933.599999999999"/>
    <n v="1577066.4000000001"/>
    <n v="1213128"/>
    <n v="419852.16"/>
    <x v="4"/>
    <n v="350000.00000000006"/>
    <n v="7506918.5600000005"/>
    <n v="6192819.3599999994"/>
    <x v="207"/>
  </r>
  <r>
    <x v="4"/>
    <n v="1.9199999999999998E-2"/>
    <n v="368320"/>
    <n v="680000"/>
    <n v="2011027.2"/>
    <n v="86486.400000000009"/>
    <n v="2097513.6"/>
    <n v="1613472"/>
    <n v="556899.83999999997"/>
    <x v="4"/>
    <n v="350000.00000000006"/>
    <n v="8334413.4399999995"/>
    <n v="8214272.6399999997"/>
    <x v="208"/>
  </r>
  <r>
    <x v="5"/>
    <n v="2.4E-2"/>
    <n v="457999.99999999994"/>
    <n v="850000"/>
    <n v="2500679.9999999995"/>
    <n v="114660.00000000016"/>
    <n v="2615339.9999999995"/>
    <n v="2011799.9999999995"/>
    <n v="692496"/>
    <x v="4"/>
    <n v="350000.00000000006"/>
    <n v="9157836"/>
    <n v="10214316"/>
    <x v="209"/>
  </r>
  <r>
    <x v="6"/>
    <n v="2.8799999999999999E-2"/>
    <n v="546719.99999999988"/>
    <n v="1020000"/>
    <n v="2985091.1999999997"/>
    <n v="145454.40000000031"/>
    <n v="3130545.6"/>
    <n v="2408112"/>
    <n v="826640.6399999999"/>
    <x v="4"/>
    <n v="350000.00000000006"/>
    <n v="9977186.2400000002"/>
    <n v="12192949.439999998"/>
    <x v="210"/>
  </r>
  <r>
    <x v="7"/>
    <n v="3.3599999999999998E-2"/>
    <n v="634480"/>
    <n v="1190000"/>
    <n v="3464260.8000000003"/>
    <n v="178869.6"/>
    <n v="3643130.4000000004"/>
    <n v="2802408"/>
    <n v="959333.76"/>
    <x v="4"/>
    <n v="350000.00000000006"/>
    <n v="10792464.16"/>
    <n v="14150172.960000001"/>
    <x v="211"/>
  </r>
  <r>
    <x v="8"/>
    <n v="3.8399999999999997E-2"/>
    <n v="721280"/>
    <n v="1360000"/>
    <n v="3938188.8000000003"/>
    <n v="214905.60000000001"/>
    <n v="4153094.4000000004"/>
    <n v="3194688"/>
    <n v="1090575.3599999999"/>
    <x v="4"/>
    <n v="350000.00000000006"/>
    <n v="11603669.76"/>
    <n v="16085986.560000001"/>
    <x v="212"/>
  </r>
  <r>
    <x v="9"/>
    <n v="4.3200000000000002E-2"/>
    <n v="807119.99999999988"/>
    <n v="1530000"/>
    <n v="4406875.1999999993"/>
    <n v="253562.40000000031"/>
    <n v="4660437.5999999996"/>
    <n v="3584951.9999999995"/>
    <n v="1220365.44"/>
    <x v="4"/>
    <n v="350000.00000000006"/>
    <n v="12410803.039999999"/>
    <n v="18000390.239999998"/>
    <x v="213"/>
  </r>
  <r>
    <x v="10"/>
    <n v="4.8000000000000001E-2"/>
    <n v="891999.99999999988"/>
    <n v="1700000"/>
    <n v="4870320"/>
    <n v="294840.00000000029"/>
    <n v="5165160"/>
    <n v="3973200"/>
    <n v="1348704"/>
    <x v="4"/>
    <n v="350000.00000000006"/>
    <n v="13213864"/>
    <n v="19893384"/>
    <x v="214"/>
  </r>
  <r>
    <x v="11"/>
    <n v="5.28E-2"/>
    <n v="975920"/>
    <n v="1870000"/>
    <n v="5328523.2"/>
    <n v="338738.4"/>
    <n v="5667261.6000000006"/>
    <n v="4359432"/>
    <n v="1475591.04"/>
    <x v="4"/>
    <n v="350000.00000000006"/>
    <n v="14012852.640000001"/>
    <n v="21764967.840000004"/>
    <x v="215"/>
  </r>
  <r>
    <x v="12"/>
    <n v="5.7599999999999998E-2"/>
    <n v="1058880"/>
    <n v="2040000"/>
    <n v="5781484.7999999998"/>
    <n v="385257.60000000003"/>
    <n v="6166742.3999999994"/>
    <n v="4743647.9999999991"/>
    <n v="1601026.56"/>
    <x v="4"/>
    <n v="350000.00000000006"/>
    <n v="14807768.959999999"/>
    <n v="23615141.760000002"/>
    <x v="216"/>
  </r>
  <r>
    <x v="13"/>
    <n v="6.2399999999999997E-2"/>
    <n v="1140880"/>
    <n v="2210000"/>
    <n v="6229204.7999999998"/>
    <n v="434397.60000000003"/>
    <n v="6663602.3999999994"/>
    <n v="5125847.9999999991"/>
    <n v="1725010.5599999998"/>
    <x v="4"/>
    <n v="350000.00000000006"/>
    <n v="15598612.959999999"/>
    <n v="25443905.759999998"/>
    <x v="217"/>
  </r>
  <r>
    <x v="14"/>
    <n v="6.7199999999999996E-2"/>
    <n v="1221919.9999999998"/>
    <n v="2380000"/>
    <n v="6671683.1999999993"/>
    <n v="486158.40000000061"/>
    <n v="7157841.5999999996"/>
    <n v="5506031.9999999991"/>
    <n v="1847543.0399999996"/>
    <x v="4"/>
    <n v="350000.00000000006"/>
    <n v="16385384.639999999"/>
    <n v="27251259.839999992"/>
    <x v="218"/>
  </r>
  <r>
    <x v="15"/>
    <n v="7.1999999999999995E-2"/>
    <n v="1302000"/>
    <n v="2550000"/>
    <n v="7108920"/>
    <n v="540540"/>
    <n v="7649460"/>
    <n v="5884200"/>
    <n v="1968624"/>
    <x v="4"/>
    <n v="350000.00000000006"/>
    <n v="17168084"/>
    <n v="29037204"/>
    <x v="219"/>
  </r>
  <r>
    <x v="16"/>
    <n v="7.6799999999999993E-2"/>
    <n v="1381120"/>
    <n v="2720000"/>
    <n v="7540915.2000000002"/>
    <n v="597542.40000000002"/>
    <n v="8138457.6000000006"/>
    <n v="6260352"/>
    <n v="2088253.4399999999"/>
    <x v="4"/>
    <n v="350000.00000000006"/>
    <n v="17946711.039999999"/>
    <n v="30801738.239999998"/>
    <x v="220"/>
  </r>
  <r>
    <x v="17"/>
    <n v="8.1600000000000006E-2"/>
    <n v="1459280"/>
    <n v="2890000"/>
    <n v="7967668.7999999998"/>
    <n v="657165.6"/>
    <n v="8624834.4000000004"/>
    <n v="6634488"/>
    <n v="2206431.36"/>
    <x v="4"/>
    <n v="350000.00000000006"/>
    <n v="18721265.759999998"/>
    <n v="32544862.559999999"/>
    <x v="221"/>
  </r>
  <r>
    <x v="18"/>
    <n v="8.6400000000000005E-2"/>
    <n v="1536479.9999999998"/>
    <n v="3060000"/>
    <n v="8389180.7999999989"/>
    <n v="719409.60000000068"/>
    <n v="9108590.4000000004"/>
    <n v="7006608"/>
    <n v="2323157.7599999998"/>
    <x v="4"/>
    <n v="350000.00000000006"/>
    <n v="19491748.16"/>
    <n v="34266576.960000001"/>
    <x v="222"/>
  </r>
  <r>
    <x v="19"/>
    <n v="9.1200000000000003E-2"/>
    <n v="1612720"/>
    <n v="3230000"/>
    <n v="8805451.2000000011"/>
    <n v="784274.4"/>
    <n v="9589725.6000000015"/>
    <n v="7376712.0000000009"/>
    <n v="2438432.64"/>
    <x v="4"/>
    <n v="350000.00000000006"/>
    <n v="20258158.240000002"/>
    <n v="35966881.439999998"/>
    <x v="223"/>
  </r>
  <r>
    <x v="20"/>
    <n v="9.6000000000000002E-2"/>
    <n v="1688000"/>
    <n v="3400000"/>
    <n v="9216480"/>
    <n v="851760"/>
    <n v="10068240"/>
    <n v="7744800"/>
    <n v="2552256"/>
    <x v="4"/>
    <n v="350000.00000000006"/>
    <n v="21020496"/>
    <n v="37645776"/>
    <x v="224"/>
  </r>
  <r>
    <x v="21"/>
    <n v="0.1008"/>
    <n v="1762320"/>
    <n v="3570000"/>
    <n v="9622267.2000000011"/>
    <n v="921866.4"/>
    <n v="10544133.600000001"/>
    <n v="8110872.0000000009"/>
    <n v="2664627.84"/>
    <x v="4"/>
    <n v="350000.00000000006"/>
    <n v="21778761.440000001"/>
    <n v="39303260.640000001"/>
    <x v="225"/>
  </r>
  <r>
    <x v="22"/>
    <n v="0.1056"/>
    <n v="1835679.9999999998"/>
    <n v="3740000"/>
    <n v="10022812.799999997"/>
    <n v="994593.60000000079"/>
    <n v="11017406.399999999"/>
    <n v="8474927.9999999981"/>
    <n v="2775548.1599999997"/>
    <x v="4"/>
    <n v="350000.00000000006"/>
    <n v="22532954.559999999"/>
    <n v="40939335.359999992"/>
    <x v="226"/>
  </r>
  <r>
    <x v="23"/>
    <n v="0.1104"/>
    <n v="1908079.9999999998"/>
    <n v="3910000"/>
    <n v="10418116.799999997"/>
    <n v="1069941.6000000008"/>
    <n v="11488058.399999999"/>
    <n v="8836967.9999999981"/>
    <n v="2885016.9599999995"/>
    <x v="4"/>
    <n v="350000.00000000006"/>
    <n v="23283075.359999999"/>
    <n v="42554000.159999996"/>
    <x v="227"/>
  </r>
  <r>
    <x v="24"/>
    <n v="0.1152"/>
    <n v="1979520"/>
    <n v="4080000"/>
    <n v="10808179.200000001"/>
    <n v="1147910.4000000001"/>
    <n v="11956089.600000001"/>
    <n v="9196992"/>
    <n v="2993034.2399999998"/>
    <x v="4"/>
    <n v="350000.00000000006"/>
    <n v="24029123.840000004"/>
    <n v="44147255.039999999"/>
    <x v="228"/>
  </r>
  <r>
    <x v="25"/>
    <n v="0.12"/>
    <n v="2049999.9999999998"/>
    <n v="4250000"/>
    <n v="11192999.999999998"/>
    <n v="1228500.0000000007"/>
    <n v="12421499.999999998"/>
    <n v="9554999.9999999981"/>
    <n v="3099599.9999999995"/>
    <x v="4"/>
    <n v="350000.00000000006"/>
    <n v="24771100"/>
    <n v="45719099.999999993"/>
    <x v="229"/>
  </r>
  <r>
    <x v="26"/>
    <n v="0.12479999999999999"/>
    <n v="2119520"/>
    <n v="4420000"/>
    <n v="11572579.200000001"/>
    <n v="1311710.4000000001"/>
    <n v="12884289.600000001"/>
    <n v="9910992"/>
    <n v="3204714.2399999998"/>
    <x v="4"/>
    <n v="350000.00000000006"/>
    <n v="25509003.840000004"/>
    <n v="47269535.039999999"/>
    <x v="230"/>
  </r>
  <r>
    <x v="27"/>
    <n v="0.12959999999999999"/>
    <n v="2188080"/>
    <n v="4590000"/>
    <n v="11946916.800000001"/>
    <n v="1397541.6"/>
    <n v="13344458.4"/>
    <n v="10264968"/>
    <n v="3308376.96"/>
    <x v="4"/>
    <n v="350000.00000000006"/>
    <n v="26242835.359999999"/>
    <n v="48798560.159999996"/>
    <x v="231"/>
  </r>
  <r>
    <x v="28"/>
    <n v="0.13439999999999999"/>
    <n v="2255680"/>
    <n v="4760000"/>
    <n v="12316012.800000001"/>
    <n v="1485993.6"/>
    <n v="13802006.4"/>
    <n v="10616928"/>
    <n v="3410588.1599999997"/>
    <x v="4"/>
    <n v="350000.00000000006"/>
    <n v="26972594.559999999"/>
    <n v="50306175.360000007"/>
    <x v="232"/>
  </r>
  <r>
    <x v="29"/>
    <n v="0.13919999999999999"/>
    <n v="2322320"/>
    <n v="4930000"/>
    <n v="12679867.200000001"/>
    <n v="1577066.4000000001"/>
    <n v="14256933.600000001"/>
    <n v="10966872"/>
    <n v="3511347.84"/>
    <x v="4"/>
    <n v="350000.00000000006"/>
    <n v="27698281.440000001"/>
    <n v="51792380.640000001"/>
    <x v="233"/>
  </r>
  <r>
    <x v="30"/>
    <n v="0.14399999999999999"/>
    <n v="2388000"/>
    <n v="5100000"/>
    <n v="13038480"/>
    <n v="1670760"/>
    <n v="14709240"/>
    <n v="11314800"/>
    <n v="3610656"/>
    <x v="4"/>
    <n v="350000.00000000006"/>
    <n v="28419896"/>
    <n v="53257176"/>
    <x v="234"/>
  </r>
  <r>
    <x v="31"/>
    <n v="0.14879999999999999"/>
    <n v="2452719.9999999995"/>
    <n v="5270000"/>
    <n v="13391851.199999997"/>
    <n v="1767074.4000000015"/>
    <n v="15158925.6"/>
    <n v="11660712"/>
    <n v="3708512.6399999992"/>
    <x v="4"/>
    <n v="350000.00000000006"/>
    <n v="29137438.239999998"/>
    <n v="54700561.43999999"/>
    <x v="235"/>
  </r>
  <r>
    <x v="32"/>
    <n v="0.15359999999999999"/>
    <n v="2516480"/>
    <n v="5440000"/>
    <n v="13739980.800000001"/>
    <n v="1866009.6000000001"/>
    <n v="15605990.4"/>
    <n v="12004608"/>
    <n v="3804917.7599999998"/>
    <x v="4"/>
    <n v="350000.00000000006"/>
    <n v="29850908.16"/>
    <n v="56122536.960000008"/>
    <x v="236"/>
  </r>
  <r>
    <x v="33"/>
    <n v="0.15839999999999999"/>
    <n v="2579280"/>
    <n v="5610000"/>
    <n v="14082868.800000001"/>
    <n v="1967565.6"/>
    <n v="16050434.4"/>
    <n v="12346488"/>
    <n v="3899871.36"/>
    <x v="4"/>
    <n v="350000.00000000006"/>
    <n v="30560305.760000002"/>
    <n v="57523102.560000002"/>
    <x v="237"/>
  </r>
  <r>
    <x v="34"/>
    <n v="0.16320000000000001"/>
    <n v="2641120"/>
    <n v="5780000"/>
    <n v="14420515.200000001"/>
    <n v="2071742.4000000001"/>
    <n v="16492257.600000001"/>
    <n v="12686352"/>
    <n v="3993373.44"/>
    <x v="4"/>
    <n v="350000.00000000006"/>
    <n v="31265631.040000003"/>
    <n v="58902258.240000002"/>
    <x v="238"/>
  </r>
  <r>
    <x v="35"/>
    <n v="0.16799999999999998"/>
    <n v="2702000"/>
    <n v="5950000"/>
    <n v="14752920"/>
    <n v="2178540"/>
    <n v="16931460"/>
    <n v="13024200"/>
    <n v="4085424"/>
    <x v="4"/>
    <n v="350000.00000000006"/>
    <n v="31966884"/>
    <n v="60260004"/>
    <x v="239"/>
  </r>
  <r>
    <x v="36"/>
    <n v="0.17280000000000001"/>
    <n v="2761919.9999999995"/>
    <n v="6120000"/>
    <n v="15080083.199999997"/>
    <n v="2287958.4000000018"/>
    <n v="17368041.599999998"/>
    <n v="13360031.999999998"/>
    <n v="4176023.0399999991"/>
    <x v="4"/>
    <n v="350000.00000000006"/>
    <n v="32664064.639999997"/>
    <n v="61596339.839999989"/>
    <x v="240"/>
  </r>
  <r>
    <x v="37"/>
    <n v="0.17759999999999998"/>
    <n v="2820880"/>
    <n v="6290000"/>
    <n v="15402004.800000001"/>
    <n v="2399997.6"/>
    <n v="17802002.400000002"/>
    <n v="13693848.000000002"/>
    <n v="4265170.5599999996"/>
    <x v="4"/>
    <n v="350000.00000000006"/>
    <n v="33357172.960000001"/>
    <n v="62911265.760000005"/>
    <x v="241"/>
  </r>
  <r>
    <x v="38"/>
    <n v="0.18240000000000001"/>
    <n v="2878880"/>
    <n v="6460000"/>
    <n v="15718684.800000001"/>
    <n v="2514657.6"/>
    <n v="18233342.400000002"/>
    <n v="14025648.000000002"/>
    <n v="4352866.5599999996"/>
    <x v="4"/>
    <n v="350000.00000000006"/>
    <n v="34046208.960000001"/>
    <n v="64204781.760000005"/>
    <x v="242"/>
  </r>
  <r>
    <x v="39"/>
    <n v="0.18719999999999998"/>
    <n v="2935919.9999999995"/>
    <n v="6630000"/>
    <n v="16030123.199999997"/>
    <n v="2631938.4000000013"/>
    <n v="18662061.599999998"/>
    <n v="14355431.999999998"/>
    <n v="4439111.04"/>
    <x v="4"/>
    <n v="350000.00000000006"/>
    <n v="34731172.640000001"/>
    <n v="65476887.839999989"/>
    <x v="243"/>
  </r>
  <r>
    <x v="40"/>
    <n v="0.192"/>
    <n v="2992000"/>
    <n v="6800000"/>
    <n v="16336320"/>
    <n v="2751840"/>
    <n v="19088160"/>
    <n v="14683200"/>
    <n v="4523904"/>
    <x v="4"/>
    <n v="350000.00000000006"/>
    <n v="35412064"/>
    <n v="66727584.000000007"/>
    <x v="244"/>
  </r>
  <r>
    <x v="41"/>
    <n v="0.19679999999999997"/>
    <n v="3047120"/>
    <n v="6970000"/>
    <n v="16637275.200000001"/>
    <n v="2874362.4"/>
    <n v="19511637.600000001"/>
    <n v="15008952"/>
    <n v="4607245.4399999995"/>
    <x v="4"/>
    <n v="350000.00000000006"/>
    <n v="36088883.039999999"/>
    <n v="67956870.239999995"/>
    <x v="245"/>
  </r>
  <r>
    <x v="42"/>
    <n v="0.2016"/>
    <n v="3101280"/>
    <n v="7140000"/>
    <n v="16932988.800000001"/>
    <n v="2999505.6"/>
    <n v="19932494.400000002"/>
    <n v="15332688.000000002"/>
    <n v="4689135.3599999994"/>
    <x v="4"/>
    <n v="350000.00000000006"/>
    <n v="36761629.760000005"/>
    <n v="69164746.560000002"/>
    <x v="246"/>
  </r>
  <r>
    <x v="43"/>
    <n v="0.20639999999999997"/>
    <n v="3154480"/>
    <n v="7310000"/>
    <n v="17223460.800000001"/>
    <n v="3127269.6"/>
    <n v="20350730.400000002"/>
    <n v="15654408.000000002"/>
    <n v="4769573.76"/>
    <x v="4"/>
    <n v="350000.00000000006"/>
    <n v="37430304.160000004"/>
    <n v="70351212.960000008"/>
    <x v="247"/>
  </r>
  <r>
    <x v="44"/>
    <n v="0.2112"/>
    <n v="3206719.9999999995"/>
    <n v="7480000"/>
    <n v="17508691.199999999"/>
    <n v="3257654.4000000013"/>
    <n v="20766345.600000001"/>
    <n v="15974112"/>
    <n v="4848560.6399999997"/>
    <x v="4"/>
    <n v="350000.00000000006"/>
    <n v="38094906.240000002"/>
    <n v="71516269.439999998"/>
    <x v="248"/>
  </r>
  <r>
    <x v="45"/>
    <n v="0.216"/>
    <n v="3258000"/>
    <n v="7650000"/>
    <n v="17788680"/>
    <n v="3390660"/>
    <n v="21179340"/>
    <n v="16291800"/>
    <n v="4926096"/>
    <x v="4"/>
    <n v="350000.00000000006"/>
    <n v="38755436"/>
    <n v="72659916"/>
    <x v="249"/>
  </r>
  <r>
    <x v="46"/>
    <n v="0.2208"/>
    <n v="3308320"/>
    <n v="7820000"/>
    <n v="18063427.199999999"/>
    <n v="3526286.4"/>
    <n v="21589713.599999998"/>
    <n v="16607471.999999998"/>
    <n v="5002179.84"/>
    <x v="4"/>
    <n v="350000.00000000006"/>
    <n v="39411893.439999998"/>
    <n v="73782152.640000001"/>
    <x v="250"/>
  </r>
  <r>
    <x v="47"/>
    <n v="0.22559999999999999"/>
    <n v="3357679.9999999995"/>
    <n v="7990000"/>
    <n v="18332932.799999997"/>
    <n v="3664533.6000000015"/>
    <n v="21997466.399999999"/>
    <n v="16921128"/>
    <n v="5076812.16"/>
    <x v="4"/>
    <n v="350000.00000000006"/>
    <n v="40064278.560000002"/>
    <n v="74882979.359999999"/>
    <x v="251"/>
  </r>
  <r>
    <x v="48"/>
    <n v="0.23039999999999999"/>
    <n v="3406080"/>
    <n v="8160000"/>
    <n v="18597196.800000001"/>
    <n v="3805401.6"/>
    <n v="22402598.400000002"/>
    <n v="17232768"/>
    <n v="5149992.96"/>
    <x v="4"/>
    <n v="350000.00000000006"/>
    <n v="40712591.359999999"/>
    <n v="75962396.160000011"/>
    <x v="252"/>
  </r>
  <r>
    <x v="49"/>
    <n v="0.23519999999999999"/>
    <n v="3453520"/>
    <n v="8330000"/>
    <n v="18856219.199999999"/>
    <n v="3948890.4"/>
    <n v="22805109.599999998"/>
    <n v="17542391.999999996"/>
    <n v="5221722.24"/>
    <x v="4"/>
    <n v="350000.00000000006"/>
    <n v="41356831.839999996"/>
    <n v="77020403.040000007"/>
    <x v="253"/>
  </r>
  <r>
    <x v="50"/>
    <n v="0.24"/>
    <n v="3500000"/>
    <n v="8500000"/>
    <n v="19110000"/>
    <n v="4095000"/>
    <n v="23205000"/>
    <n v="17850000"/>
    <n v="5292000"/>
    <x v="4"/>
    <n v="350000.00000000006"/>
    <n v="41997000"/>
    <n v="78057000"/>
    <x v="254"/>
  </r>
  <r>
    <x v="0"/>
    <n v="0"/>
    <n v="0"/>
    <n v="0"/>
    <n v="0"/>
    <n v="0"/>
    <n v="0"/>
    <n v="0"/>
    <n v="0"/>
    <x v="5"/>
    <n v="420000.00000000006"/>
    <n v="6000000"/>
    <n v="0"/>
    <x v="255"/>
  </r>
  <r>
    <x v="1"/>
    <n v="4.0000000000000001E-3"/>
    <n v="93600"/>
    <n v="170000"/>
    <n v="511056"/>
    <n v="17472"/>
    <n v="528528"/>
    <n v="406560"/>
    <n v="141523.19999999998"/>
    <x v="5"/>
    <n v="420000.00000000006"/>
    <n v="6840051.2000000002"/>
    <n v="2087467.2000000002"/>
    <x v="256"/>
  </r>
  <r>
    <x v="2"/>
    <n v="8.0000000000000002E-3"/>
    <n v="186400"/>
    <n v="340000"/>
    <n v="1017744"/>
    <n v="37128"/>
    <n v="1054872"/>
    <n v="811440"/>
    <n v="281836.79999999999"/>
    <x v="5"/>
    <n v="420000.00000000006"/>
    <n v="7676708.7999999998"/>
    <n v="4157092.8000000003"/>
    <x v="257"/>
  </r>
  <r>
    <x v="3"/>
    <n v="1.2E-2"/>
    <n v="278400"/>
    <n v="510000"/>
    <n v="1520064"/>
    <n v="58968"/>
    <n v="1579032"/>
    <n v="1214640"/>
    <n v="420940.79999999999"/>
    <x v="5"/>
    <n v="420000.00000000006"/>
    <n v="8509972.8000000007"/>
    <n v="6208876.8000000007"/>
    <x v="258"/>
  </r>
  <r>
    <x v="4"/>
    <n v="1.6E-2"/>
    <n v="369600"/>
    <n v="680000"/>
    <n v="2018016"/>
    <n v="82992"/>
    <n v="2101008"/>
    <n v="1616160"/>
    <n v="558835.19999999995"/>
    <x v="5"/>
    <n v="420000.00000000006"/>
    <n v="9339843.1999999993"/>
    <n v="8242819.2000000002"/>
    <x v="259"/>
  </r>
  <r>
    <x v="5"/>
    <n v="0.02"/>
    <n v="459999.99999999994"/>
    <n v="850000"/>
    <n v="2511599.9999999995"/>
    <n v="109200.00000000016"/>
    <n v="2620799.9999999995"/>
    <n v="2015999.9999999995"/>
    <n v="695520"/>
    <x v="5"/>
    <n v="420000.00000000006"/>
    <n v="10166320"/>
    <n v="10258920"/>
    <x v="260"/>
  </r>
  <r>
    <x v="6"/>
    <n v="2.4E-2"/>
    <n v="549600"/>
    <n v="1020000"/>
    <n v="3000816"/>
    <n v="137592"/>
    <n v="3138408"/>
    <n v="2414160"/>
    <n v="830995.2"/>
    <x v="5"/>
    <n v="420000.00000000006"/>
    <n v="10989403.199999999"/>
    <n v="12257179.200000001"/>
    <x v="261"/>
  </r>
  <r>
    <x v="7"/>
    <n v="2.8000000000000001E-2"/>
    <n v="638400"/>
    <n v="1190000"/>
    <n v="3485664"/>
    <n v="168168"/>
    <n v="3653832"/>
    <n v="2810640"/>
    <n v="965260.79999999993"/>
    <x v="5"/>
    <n v="420000.00000000006"/>
    <n v="11809092.800000001"/>
    <n v="14237596.800000001"/>
    <x v="262"/>
  </r>
  <r>
    <x v="8"/>
    <n v="3.2000000000000001E-2"/>
    <n v="726399.99999999988"/>
    <n v="1360000"/>
    <n v="3966143.9999999995"/>
    <n v="200928.00000000032"/>
    <n v="4167072"/>
    <n v="3205440"/>
    <n v="1098316.8"/>
    <x v="5"/>
    <n v="420000.00000000006"/>
    <n v="12625388.800000001"/>
    <n v="16200172.799999999"/>
    <x v="263"/>
  </r>
  <r>
    <x v="9"/>
    <n v="3.5999999999999997E-2"/>
    <n v="813599.99999999988"/>
    <n v="1530000"/>
    <n v="4442256"/>
    <n v="235872.00000000032"/>
    <n v="4678128"/>
    <n v="3598560"/>
    <n v="1230163.2"/>
    <x v="5"/>
    <n v="420000.00000000006"/>
    <n v="13438291.199999999"/>
    <n v="18144907.199999999"/>
    <x v="264"/>
  </r>
  <r>
    <x v="10"/>
    <n v="0.04"/>
    <n v="899999.99999999988"/>
    <n v="1700000"/>
    <n v="4913999.9999999991"/>
    <n v="273000.00000000029"/>
    <n v="5186999.9999999991"/>
    <n v="3989999.9999999991"/>
    <n v="1360800"/>
    <x v="5"/>
    <n v="420000.00000000006"/>
    <n v="14247800"/>
    <n v="20071800"/>
    <x v="265"/>
  </r>
  <r>
    <x v="11"/>
    <n v="4.3999999999999997E-2"/>
    <n v="985599.99999999988"/>
    <n v="1870000"/>
    <n v="5381375.9999999991"/>
    <n v="312312.00000000029"/>
    <n v="5693687.9999999991"/>
    <n v="4379759.9999999991"/>
    <n v="1490227.1999999997"/>
    <x v="5"/>
    <n v="420000.00000000006"/>
    <n v="15053915.199999999"/>
    <n v="21980851.199999996"/>
    <x v="266"/>
  </r>
  <r>
    <x v="12"/>
    <n v="4.8000000000000001E-2"/>
    <n v="1070400"/>
    <n v="2040000"/>
    <n v="5844384"/>
    <n v="353808"/>
    <n v="6198192"/>
    <n v="4767840"/>
    <n v="1618444.8"/>
    <x v="5"/>
    <n v="420000.00000000006"/>
    <n v="15856636.800000001"/>
    <n v="23872060.800000001"/>
    <x v="267"/>
  </r>
  <r>
    <x v="13"/>
    <n v="5.2000000000000005E-2"/>
    <n v="1154399.9999999998"/>
    <n v="2210000"/>
    <n v="6303023.9999999991"/>
    <n v="397488.00000000064"/>
    <n v="6700512"/>
    <n v="5154240"/>
    <n v="1745452.7999999998"/>
    <x v="5"/>
    <n v="420000.00000000006"/>
    <n v="16655964.800000001"/>
    <n v="25745428.799999997"/>
    <x v="268"/>
  </r>
  <r>
    <x v="14"/>
    <n v="5.6000000000000001E-2"/>
    <n v="1237599.9999999998"/>
    <n v="2380000"/>
    <n v="6757295.9999999991"/>
    <n v="443352.00000000064"/>
    <n v="7200648"/>
    <n v="5538960"/>
    <n v="1871251.1999999995"/>
    <x v="5"/>
    <n v="420000.00000000006"/>
    <n v="17451899.199999999"/>
    <n v="27600955.199999996"/>
    <x v="269"/>
  </r>
  <r>
    <x v="15"/>
    <n v="0.06"/>
    <n v="1319999.9999999998"/>
    <n v="2550000"/>
    <n v="7207199.9999999991"/>
    <n v="491400.00000000064"/>
    <n v="7698600"/>
    <n v="5922000"/>
    <n v="1995839.9999999995"/>
    <x v="5"/>
    <n v="420000.00000000006"/>
    <n v="18244440"/>
    <n v="29438639.999999996"/>
    <x v="270"/>
  </r>
  <r>
    <x v="16"/>
    <n v="6.4000000000000001E-2"/>
    <n v="1401599.9999999998"/>
    <n v="2720000"/>
    <n v="7652735.9999999991"/>
    <n v="541632.00000000058"/>
    <n v="8194368"/>
    <n v="6303360"/>
    <n v="2119219.1999999997"/>
    <x v="5"/>
    <n v="420000.00000000006"/>
    <n v="19033587.199999999"/>
    <n v="31258483.199999996"/>
    <x v="271"/>
  </r>
  <r>
    <x v="17"/>
    <n v="6.8000000000000005E-2"/>
    <n v="1482399.9999999998"/>
    <n v="2890000"/>
    <n v="8093903.9999999991"/>
    <n v="594048.00000000058"/>
    <n v="8687952"/>
    <n v="6683040"/>
    <n v="2241388.7999999998"/>
    <x v="5"/>
    <n v="420000.00000000006"/>
    <n v="19819340.800000001"/>
    <n v="33060484.799999997"/>
    <x v="272"/>
  </r>
  <r>
    <x v="18"/>
    <n v="7.1999999999999995E-2"/>
    <n v="1562400"/>
    <n v="3060000"/>
    <n v="8530704"/>
    <n v="648648"/>
    <n v="9179352"/>
    <n v="7061040"/>
    <n v="2362348.7999999998"/>
    <x v="5"/>
    <n v="420000.00000000006"/>
    <n v="20601700.800000001"/>
    <n v="34844644.800000004"/>
    <x v="273"/>
  </r>
  <r>
    <x v="19"/>
    <n v="7.5999999999999998E-2"/>
    <n v="1641600"/>
    <n v="3230000"/>
    <n v="8963136"/>
    <n v="705432"/>
    <n v="9668568"/>
    <n v="7437360"/>
    <n v="2482099.1999999997"/>
    <x v="5"/>
    <n v="420000.00000000006"/>
    <n v="21380667.199999999"/>
    <n v="36610963.200000003"/>
    <x v="274"/>
  </r>
  <r>
    <x v="20"/>
    <n v="0.08"/>
    <n v="1720000"/>
    <n v="3400000"/>
    <n v="9391200"/>
    <n v="764400"/>
    <n v="10155600"/>
    <n v="7812000"/>
    <n v="2600640"/>
    <x v="5"/>
    <n v="420000.00000000006"/>
    <n v="22156240"/>
    <n v="38359440"/>
    <x v="275"/>
  </r>
  <r>
    <x v="21"/>
    <n v="8.3999999999999991E-2"/>
    <n v="1797600"/>
    <n v="3570000"/>
    <n v="9814896"/>
    <n v="825552"/>
    <n v="10640448"/>
    <n v="8184960"/>
    <n v="2717971.1999999997"/>
    <x v="5"/>
    <n v="420000.00000000006"/>
    <n v="22928419.199999999"/>
    <n v="40090075.200000003"/>
    <x v="276"/>
  </r>
  <r>
    <x v="22"/>
    <n v="8.7999999999999995E-2"/>
    <n v="1874400"/>
    <n v="3740000"/>
    <n v="10234224"/>
    <n v="888888"/>
    <n v="11123112"/>
    <n v="8556240"/>
    <n v="2834092.8"/>
    <x v="5"/>
    <n v="420000.00000000006"/>
    <n v="23697204.800000001"/>
    <n v="41802868.800000004"/>
    <x v="277"/>
  </r>
  <r>
    <x v="23"/>
    <n v="9.1999999999999998E-2"/>
    <n v="1950400"/>
    <n v="3910000"/>
    <n v="10649184"/>
    <n v="954408"/>
    <n v="11603592"/>
    <n v="8925840"/>
    <n v="2949004.8"/>
    <x v="5"/>
    <n v="420000.00000000006"/>
    <n v="24462596.800000001"/>
    <n v="43497820.800000004"/>
    <x v="278"/>
  </r>
  <r>
    <x v="24"/>
    <n v="9.6000000000000002E-2"/>
    <n v="2025600"/>
    <n v="4080000"/>
    <n v="11059776"/>
    <n v="1022112"/>
    <n v="12081888"/>
    <n v="9293760"/>
    <n v="3062707.1999999997"/>
    <x v="5"/>
    <n v="420000.00000000006"/>
    <n v="25224595.199999999"/>
    <n v="45174931.200000003"/>
    <x v="279"/>
  </r>
  <r>
    <x v="25"/>
    <n v="0.1"/>
    <n v="2100000"/>
    <n v="4250000"/>
    <n v="11466000"/>
    <n v="1092000"/>
    <n v="12558000"/>
    <n v="9660000"/>
    <n v="3175200"/>
    <x v="5"/>
    <n v="420000.00000000006"/>
    <n v="25983200"/>
    <n v="46834200"/>
    <x v="280"/>
  </r>
  <r>
    <x v="26"/>
    <n v="0.10400000000000001"/>
    <n v="2173600"/>
    <n v="4420000"/>
    <n v="11867856"/>
    <n v="1164072"/>
    <n v="13031928"/>
    <n v="10024560"/>
    <n v="3286483.1999999997"/>
    <x v="5"/>
    <n v="420000.00000000006"/>
    <n v="26738411.199999999"/>
    <n v="48475627.200000003"/>
    <x v="281"/>
  </r>
  <r>
    <x v="27"/>
    <n v="0.108"/>
    <n v="2246400"/>
    <n v="4590000"/>
    <n v="12265344"/>
    <n v="1238328"/>
    <n v="13503672"/>
    <n v="10387440"/>
    <n v="3396556.7999999998"/>
    <x v="5"/>
    <n v="420000.00000000006"/>
    <n v="27490228.800000001"/>
    <n v="50099212.800000004"/>
    <x v="282"/>
  </r>
  <r>
    <x v="28"/>
    <n v="0.112"/>
    <n v="2318400"/>
    <n v="4760000"/>
    <n v="12658464"/>
    <n v="1314768"/>
    <n v="13973232"/>
    <n v="10748640"/>
    <n v="3505420.8"/>
    <x v="5"/>
    <n v="420000.00000000006"/>
    <n v="28238652.800000001"/>
    <n v="51704956.800000004"/>
    <x v="283"/>
  </r>
  <r>
    <x v="29"/>
    <n v="0.11600000000000001"/>
    <n v="2389600"/>
    <n v="4930000"/>
    <n v="13047216"/>
    <n v="1393392"/>
    <n v="14440608"/>
    <n v="11108160"/>
    <n v="3613075.1999999997"/>
    <x v="5"/>
    <n v="420000.00000000006"/>
    <n v="28983683.199999999"/>
    <n v="53292859.200000003"/>
    <x v="284"/>
  </r>
  <r>
    <x v="30"/>
    <n v="0.12"/>
    <n v="2460000"/>
    <n v="5100000"/>
    <n v="13431600"/>
    <n v="1474200"/>
    <n v="14905800"/>
    <n v="11466000"/>
    <n v="3719520"/>
    <x v="5"/>
    <n v="420000.00000000006"/>
    <n v="29725320"/>
    <n v="54862920"/>
    <x v="285"/>
  </r>
  <r>
    <x v="31"/>
    <n v="0.124"/>
    <n v="2529600"/>
    <n v="5270000"/>
    <n v="13811616"/>
    <n v="1557192"/>
    <n v="15368808"/>
    <n v="11822160"/>
    <n v="3824755.1999999997"/>
    <x v="5"/>
    <n v="420000.00000000006"/>
    <n v="30463563.199999999"/>
    <n v="56415139.200000003"/>
    <x v="286"/>
  </r>
  <r>
    <x v="32"/>
    <n v="0.128"/>
    <n v="2598400"/>
    <n v="5440000"/>
    <n v="14187264"/>
    <n v="1642368"/>
    <n v="15829632"/>
    <n v="12176640"/>
    <n v="3928780.7999999998"/>
    <x v="5"/>
    <n v="420000.00000000006"/>
    <n v="31198412.800000001"/>
    <n v="57949516.800000004"/>
    <x v="287"/>
  </r>
  <r>
    <x v="33"/>
    <n v="0.13200000000000001"/>
    <n v="2666400"/>
    <n v="5610000"/>
    <n v="14558544"/>
    <n v="1729728"/>
    <n v="16288272"/>
    <n v="12529440"/>
    <n v="4031596.8"/>
    <x v="5"/>
    <n v="420000.00000000006"/>
    <n v="31929868.800000001"/>
    <n v="59466052.800000004"/>
    <x v="288"/>
  </r>
  <r>
    <x v="34"/>
    <n v="0.13600000000000001"/>
    <n v="2733600"/>
    <n v="5780000"/>
    <n v="14925456"/>
    <n v="1819272"/>
    <n v="16744728"/>
    <n v="12880560"/>
    <n v="4133203.1999999997"/>
    <x v="5"/>
    <n v="420000.00000000006"/>
    <n v="32657931.199999999"/>
    <n v="60964747.200000003"/>
    <x v="289"/>
  </r>
  <r>
    <x v="35"/>
    <n v="0.14000000000000001"/>
    <n v="2799999.9999999995"/>
    <n v="5950000"/>
    <n v="15287999.999999998"/>
    <n v="1911000.0000000016"/>
    <n v="17199000"/>
    <n v="13230000"/>
    <n v="4233600"/>
    <x v="5"/>
    <n v="420000.00000000006"/>
    <n v="33382600"/>
    <n v="62445599.999999993"/>
    <x v="290"/>
  </r>
  <r>
    <x v="36"/>
    <n v="0.14399999999999999"/>
    <n v="2865599.9999999995"/>
    <n v="6120000"/>
    <n v="15646175.999999998"/>
    <n v="2004912.0000000016"/>
    <n v="17651088"/>
    <n v="13577760"/>
    <n v="4332787.2"/>
    <x v="5"/>
    <n v="420000.00000000006"/>
    <n v="34103875.200000003"/>
    <n v="63908611.199999996"/>
    <x v="291"/>
  </r>
  <r>
    <x v="37"/>
    <n v="0.14799999999999999"/>
    <n v="2930399.9999999995"/>
    <n v="6290000"/>
    <n v="15999983.999999998"/>
    <n v="2101008.0000000014"/>
    <n v="18100992"/>
    <n v="13923840"/>
    <n v="4430764.8"/>
    <x v="5"/>
    <n v="420000.00000000006"/>
    <n v="34821756.799999997"/>
    <n v="65353780.79999999"/>
    <x v="292"/>
  </r>
  <r>
    <x v="38"/>
    <n v="0.152"/>
    <n v="2994399.9999999995"/>
    <n v="6460000"/>
    <n v="16349423.999999998"/>
    <n v="2199288.0000000014"/>
    <n v="18548712"/>
    <n v="14268240"/>
    <n v="4527532.8"/>
    <x v="5"/>
    <n v="420000.00000000006"/>
    <n v="35536244.799999997"/>
    <n v="66781108.79999999"/>
    <x v="293"/>
  </r>
  <r>
    <x v="39"/>
    <n v="0.156"/>
    <n v="3057599.9999999995"/>
    <n v="6630000"/>
    <n v="16694495.999999998"/>
    <n v="2299752.0000000014"/>
    <n v="18994248"/>
    <n v="14610960"/>
    <n v="4623091.2"/>
    <x v="5"/>
    <n v="420000.00000000006"/>
    <n v="36247339.200000003"/>
    <n v="68190595.199999988"/>
    <x v="294"/>
  </r>
  <r>
    <x v="40"/>
    <n v="0.16"/>
    <n v="3119999.9999999995"/>
    <n v="6800000"/>
    <n v="17035200"/>
    <n v="2402400.0000000014"/>
    <n v="19437600"/>
    <n v="14952000"/>
    <n v="4717440"/>
    <x v="5"/>
    <n v="420000.00000000006"/>
    <n v="36955040"/>
    <n v="69582240"/>
    <x v="295"/>
  </r>
  <r>
    <x v="41"/>
    <n v="0.16400000000000001"/>
    <n v="3181599.9999999995"/>
    <n v="6970000"/>
    <n v="17371536"/>
    <n v="2507232.0000000014"/>
    <n v="19878768"/>
    <n v="15291360"/>
    <n v="4810579.2"/>
    <x v="5"/>
    <n v="420000.00000000006"/>
    <n v="37659347.200000003"/>
    <n v="70956043.199999988"/>
    <x v="296"/>
  </r>
  <r>
    <x v="42"/>
    <n v="0.16799999999999998"/>
    <n v="3242400"/>
    <n v="7140000"/>
    <n v="17703504"/>
    <n v="2614248"/>
    <n v="20317752"/>
    <n v="15629040"/>
    <n v="4902508.8"/>
    <x v="5"/>
    <n v="420000.00000000006"/>
    <n v="38360260.799999997"/>
    <n v="72312004.799999997"/>
    <x v="297"/>
  </r>
  <r>
    <x v="43"/>
    <n v="0.17200000000000001"/>
    <n v="3302399.9999999995"/>
    <n v="7310000"/>
    <n v="18031104"/>
    <n v="2723448.0000000014"/>
    <n v="20754552"/>
    <n v="15965040"/>
    <n v="4993228.7999999998"/>
    <x v="5"/>
    <n v="420000.00000000006"/>
    <n v="39057780.799999997"/>
    <n v="73650124.799999997"/>
    <x v="298"/>
  </r>
  <r>
    <x v="44"/>
    <n v="0.17599999999999999"/>
    <n v="3361600"/>
    <n v="7480000"/>
    <n v="18354336"/>
    <n v="2834832"/>
    <n v="21189168"/>
    <n v="16299360"/>
    <n v="5082739.2"/>
    <x v="5"/>
    <n v="420000.00000000006"/>
    <n v="39751907.200000003"/>
    <n v="74970403.200000003"/>
    <x v="299"/>
  </r>
  <r>
    <x v="45"/>
    <n v="0.18000000000000002"/>
    <n v="3419999.9999999995"/>
    <n v="7650000"/>
    <n v="18673200"/>
    <n v="2948400.0000000014"/>
    <n v="21621600"/>
    <n v="16632000"/>
    <n v="5171040"/>
    <x v="5"/>
    <n v="420000.00000000006"/>
    <n v="40442640"/>
    <n v="76272840"/>
    <x v="300"/>
  </r>
  <r>
    <x v="46"/>
    <n v="0.184"/>
    <n v="3477600"/>
    <n v="7820000"/>
    <n v="18987696"/>
    <n v="3064152"/>
    <n v="22051848"/>
    <n v="16962960"/>
    <n v="5258131.2"/>
    <x v="5"/>
    <n v="420000.00000000006"/>
    <n v="41129979.200000003"/>
    <n v="77557435.200000003"/>
    <x v="301"/>
  </r>
  <r>
    <x v="47"/>
    <n v="0.18800000000000003"/>
    <n v="3534399.9999999995"/>
    <n v="7990000"/>
    <n v="19297824"/>
    <n v="3182088.0000000014"/>
    <n v="22479912"/>
    <n v="17292240"/>
    <n v="5344012.8"/>
    <x v="5"/>
    <n v="420000.00000000006"/>
    <n v="41813924.799999997"/>
    <n v="78824188.799999997"/>
    <x v="302"/>
  </r>
  <r>
    <x v="48"/>
    <n v="0.192"/>
    <n v="3590400"/>
    <n v="8160000"/>
    <n v="19603584"/>
    <n v="3302208"/>
    <n v="22905792"/>
    <n v="17619840"/>
    <n v="5428684.7999999998"/>
    <x v="5"/>
    <n v="420000.00000000006"/>
    <n v="42494476.799999997"/>
    <n v="80073100.800000012"/>
    <x v="303"/>
  </r>
  <r>
    <x v="49"/>
    <n v="0.19599999999999998"/>
    <n v="3645600"/>
    <n v="8330000"/>
    <n v="19904976"/>
    <n v="3424512"/>
    <n v="23329488"/>
    <n v="17945760"/>
    <n v="5512147.2000000002"/>
    <x v="5"/>
    <n v="420000.00000000006"/>
    <n v="43171635.200000003"/>
    <n v="81304171.200000003"/>
    <x v="304"/>
  </r>
  <r>
    <x v="50"/>
    <n v="0.2"/>
    <n v="3700000"/>
    <n v="8500000"/>
    <n v="20202000"/>
    <n v="3549000"/>
    <n v="23751000"/>
    <n v="18270000"/>
    <n v="5594400"/>
    <x v="5"/>
    <n v="420000.00000000006"/>
    <n v="43845400"/>
    <n v="82517400"/>
    <x v="305"/>
  </r>
  <r>
    <x v="0"/>
    <n v="0"/>
    <n v="0"/>
    <n v="0"/>
    <n v="0"/>
    <n v="0"/>
    <n v="0"/>
    <n v="0"/>
    <n v="0"/>
    <x v="6"/>
    <n v="490000.00000000006"/>
    <n v="7000000"/>
    <n v="0"/>
    <x v="306"/>
  </r>
  <r>
    <x v="1"/>
    <n v="3.4285714285714288E-3"/>
    <n v="93657.142857142855"/>
    <n v="170000"/>
    <n v="511368"/>
    <n v="17316.000000000004"/>
    <n v="528684"/>
    <n v="406680"/>
    <n v="141609.60000000001"/>
    <x v="6"/>
    <n v="490000.00000000006"/>
    <n v="7840293.5999999996"/>
    <n v="2088741.6"/>
    <x v="307"/>
  </r>
  <r>
    <x v="2"/>
    <n v="6.8571428571428577E-3"/>
    <n v="186628.57142857142"/>
    <n v="340000"/>
    <n v="1018992"/>
    <n v="36504.000000000022"/>
    <n v="1055496"/>
    <n v="811920"/>
    <n v="282182.40000000002"/>
    <x v="6"/>
    <n v="490000.00000000006"/>
    <n v="8677678.4000000004"/>
    <n v="4162190.3999999994"/>
    <x v="308"/>
  </r>
  <r>
    <x v="3"/>
    <n v="1.0285714285714285E-2"/>
    <n v="278914.28571428574"/>
    <n v="510000"/>
    <n v="1522872"/>
    <n v="57563.999999999935"/>
    <n v="1580436"/>
    <n v="1215720"/>
    <n v="421718.40000000008"/>
    <x v="6"/>
    <n v="490000.00000000006"/>
    <n v="9512154.4000000004"/>
    <n v="6220346.4000000013"/>
    <x v="309"/>
  </r>
  <r>
    <x v="4"/>
    <n v="1.3714285714285715E-2"/>
    <n v="370514.28571428568"/>
    <n v="680000"/>
    <n v="2023008"/>
    <n v="80496.000000000087"/>
    <n v="2103504"/>
    <n v="1618080"/>
    <n v="560217.59999999986"/>
    <x v="6"/>
    <n v="490000.00000000006"/>
    <n v="10343721.6"/>
    <n v="8263209.5999999987"/>
    <x v="310"/>
  </r>
  <r>
    <x v="5"/>
    <n v="1.7142857142857144E-2"/>
    <n v="461428.57142857142"/>
    <n v="850000"/>
    <n v="2519400"/>
    <n v="105300.00000000003"/>
    <n v="2624700"/>
    <n v="2019000"/>
    <n v="697680"/>
    <x v="6"/>
    <n v="490000.00000000006"/>
    <n v="11172380"/>
    <n v="10290780"/>
    <x v="311"/>
  </r>
  <r>
    <x v="6"/>
    <n v="2.057142857142857E-2"/>
    <n v="551657.14285714284"/>
    <n v="1020000"/>
    <n v="3012048"/>
    <n v="131976.00000000003"/>
    <n v="3144024"/>
    <n v="2418480"/>
    <n v="834105.6"/>
    <x v="6"/>
    <n v="490000.00000000006"/>
    <n v="11998129.6"/>
    <n v="12303057.6"/>
    <x v="312"/>
  </r>
  <r>
    <x v="7"/>
    <n v="2.4E-2"/>
    <n v="641200"/>
    <n v="1190000"/>
    <n v="3500952"/>
    <n v="160524"/>
    <n v="3661476"/>
    <n v="2816520"/>
    <n v="969494.39999999991"/>
    <x v="6"/>
    <n v="490000.00000000006"/>
    <n v="12820970.4"/>
    <n v="14300042.4"/>
    <x v="313"/>
  </r>
  <r>
    <x v="8"/>
    <n v="2.7428571428571431E-2"/>
    <n v="730057.14285714284"/>
    <n v="1360000"/>
    <n v="3986112"/>
    <n v="190944.00000000006"/>
    <n v="4177056"/>
    <n v="3213120"/>
    <n v="1103846.4000000001"/>
    <x v="6"/>
    <n v="490000.00000000006"/>
    <n v="13640902.4"/>
    <n v="16281734.4"/>
    <x v="314"/>
  </r>
  <r>
    <x v="9"/>
    <n v="3.0857142857142857E-2"/>
    <n v="818228.57142857148"/>
    <n v="1530000"/>
    <n v="4467528"/>
    <n v="223235.99999999985"/>
    <n v="4690764"/>
    <n v="3608280"/>
    <n v="1237161.6000000001"/>
    <x v="6"/>
    <n v="490000.00000000006"/>
    <n v="14457925.6"/>
    <n v="18248133.600000001"/>
    <x v="315"/>
  </r>
  <r>
    <x v="10"/>
    <n v="3.4285714285714287E-2"/>
    <n v="905714.28571428568"/>
    <n v="1700000"/>
    <n v="4945200"/>
    <n v="257400.00000000009"/>
    <n v="5202600"/>
    <n v="4002000"/>
    <n v="1369440"/>
    <x v="6"/>
    <n v="490000.00000000006"/>
    <n v="15272040"/>
    <n v="20199240"/>
    <x v="316"/>
  </r>
  <r>
    <x v="11"/>
    <n v="3.7714285714285714E-2"/>
    <n v="992514.28571428568"/>
    <n v="1870000"/>
    <n v="5419128"/>
    <n v="293436.00000000006"/>
    <n v="5712564"/>
    <n v="4394280"/>
    <n v="1500681.5999999999"/>
    <x v="6"/>
    <n v="490000.00000000006"/>
    <n v="16083245.6"/>
    <n v="22135053.599999998"/>
    <x v="317"/>
  </r>
  <r>
    <x v="12"/>
    <n v="4.1142857142857141E-2"/>
    <n v="1078628.5714285714"/>
    <n v="2040000"/>
    <n v="5889312"/>
    <n v="331344.00000000017"/>
    <n v="6220656"/>
    <n v="4785120"/>
    <n v="1630886.4"/>
    <x v="6"/>
    <n v="490000.00000000006"/>
    <n v="16891542.399999999"/>
    <n v="24055574.399999999"/>
    <x v="318"/>
  </r>
  <r>
    <x v="13"/>
    <n v="4.4571428571428574E-2"/>
    <n v="1164057.1428571427"/>
    <n v="2210000"/>
    <n v="6355751.9999999991"/>
    <n v="371124.00000000041"/>
    <n v="6726875.9999999991"/>
    <n v="5174519.9999999991"/>
    <n v="1760054.3999999997"/>
    <x v="6"/>
    <n v="490000.00000000006"/>
    <n v="17696930.399999999"/>
    <n v="25960802.399999995"/>
    <x v="319"/>
  </r>
  <r>
    <x v="14"/>
    <n v="4.8000000000000001E-2"/>
    <n v="1248799.9999999998"/>
    <n v="2380000"/>
    <n v="6818447.9999999991"/>
    <n v="412776.00000000064"/>
    <n v="7231224"/>
    <n v="5562480"/>
    <n v="1888185.5999999996"/>
    <x v="6"/>
    <n v="490000.00000000006"/>
    <n v="18499409.600000001"/>
    <n v="27850737.599999998"/>
    <x v="320"/>
  </r>
  <r>
    <x v="15"/>
    <n v="5.1428571428571435E-2"/>
    <n v="1332857.142857143"/>
    <n v="2550000"/>
    <n v="7277400"/>
    <n v="456299.99999999971"/>
    <n v="7733700"/>
    <n v="5949000"/>
    <n v="2015280.0000000005"/>
    <x v="6"/>
    <n v="490000.00000000006"/>
    <n v="19298980"/>
    <n v="29725380.000000007"/>
    <x v="321"/>
  </r>
  <r>
    <x v="16"/>
    <n v="5.4857142857142861E-2"/>
    <n v="1416228.5714285714"/>
    <n v="2720000"/>
    <n v="7732608"/>
    <n v="501696.00000000017"/>
    <n v="8234304"/>
    <n v="6334080"/>
    <n v="2141337.6000000001"/>
    <x v="6"/>
    <n v="490000.00000000006"/>
    <n v="20095641.600000001"/>
    <n v="31584729.599999998"/>
    <x v="322"/>
  </r>
  <r>
    <x v="17"/>
    <n v="5.8285714285714281E-2"/>
    <n v="1498914.2857142857"/>
    <n v="2890000"/>
    <n v="8184072"/>
    <n v="548964.00000000012"/>
    <n v="8733036"/>
    <n v="6717720"/>
    <n v="2266358.4"/>
    <x v="6"/>
    <n v="490000.00000000006"/>
    <n v="20889394.399999999"/>
    <n v="33428786.400000002"/>
    <x v="323"/>
  </r>
  <r>
    <x v="18"/>
    <n v="6.1714285714285715E-2"/>
    <n v="1580914.2857142857"/>
    <n v="3060000"/>
    <n v="8631792"/>
    <n v="598104.00000000012"/>
    <n v="9229896"/>
    <n v="7099920"/>
    <n v="2390342.4"/>
    <x v="6"/>
    <n v="490000.00000000006"/>
    <n v="21680238.399999999"/>
    <n v="35257550.399999999"/>
    <x v="324"/>
  </r>
  <r>
    <x v="19"/>
    <n v="6.5142857142857141E-2"/>
    <n v="1662228.5714285714"/>
    <n v="3230000"/>
    <n v="9075768"/>
    <n v="649116.00000000012"/>
    <n v="9724884"/>
    <n v="7480680"/>
    <n v="2513289.6"/>
    <x v="6"/>
    <n v="490000.00000000006"/>
    <n v="22468173.600000001"/>
    <n v="37071021.599999994"/>
    <x v="325"/>
  </r>
  <r>
    <x v="20"/>
    <n v="6.8571428571428575E-2"/>
    <n v="1742857.1428571427"/>
    <n v="3400000"/>
    <n v="9516000"/>
    <n v="702000.00000000035"/>
    <n v="10218000"/>
    <n v="7860000"/>
    <n v="2635199.9999999995"/>
    <x v="6"/>
    <n v="490000.00000000006"/>
    <n v="23253200"/>
    <n v="38869200"/>
    <x v="326"/>
  </r>
  <r>
    <x v="21"/>
    <n v="7.2000000000000008E-2"/>
    <n v="1822799.9999999998"/>
    <n v="3570000"/>
    <n v="9952487.9999999981"/>
    <n v="756756.00000000058"/>
    <n v="10709243.999999998"/>
    <n v="8237879.9999999981"/>
    <n v="2756073.6"/>
    <x v="6"/>
    <n v="490000.00000000006"/>
    <n v="24035317.599999998"/>
    <n v="40652085.599999994"/>
    <x v="327"/>
  </r>
  <r>
    <x v="22"/>
    <n v="7.5428571428571428E-2"/>
    <n v="1902057.1428571427"/>
    <n v="3740000"/>
    <n v="10385232"/>
    <n v="813384.00000000035"/>
    <n v="11198616"/>
    <n v="8614320"/>
    <n v="2875910.3999999994"/>
    <x v="6"/>
    <n v="490000.00000000006"/>
    <n v="24814526.399999999"/>
    <n v="42419678.399999999"/>
    <x v="328"/>
  </r>
  <r>
    <x v="23"/>
    <n v="7.8857142857142862E-2"/>
    <n v="1980628.5714285714"/>
    <n v="3910000"/>
    <n v="10814232"/>
    <n v="871884.00000000023"/>
    <n v="11686116"/>
    <n v="8989320"/>
    <n v="2994710.4"/>
    <x v="6"/>
    <n v="490000.00000000006"/>
    <n v="25590826.399999999"/>
    <n v="44171978.399999999"/>
    <x v="329"/>
  </r>
  <r>
    <x v="24"/>
    <n v="8.2285714285714281E-2"/>
    <n v="2058514.2857142854"/>
    <n v="4080000"/>
    <n v="11239487.999999998"/>
    <n v="932256.00000000081"/>
    <n v="12171743.999999998"/>
    <n v="9362879.9999999981"/>
    <n v="3112473.5999999992"/>
    <x v="6"/>
    <n v="490000.00000000006"/>
    <n v="26364217.599999998"/>
    <n v="45908985.599999994"/>
    <x v="330"/>
  </r>
  <r>
    <x v="25"/>
    <n v="8.5714285714285715E-2"/>
    <n v="2135714.2857142854"/>
    <n v="4250000"/>
    <n v="11660999.999999998"/>
    <n v="994500.00000000081"/>
    <n v="12655499.999999998"/>
    <n v="9734999.9999999981"/>
    <n v="3229199.9999999995"/>
    <x v="6"/>
    <n v="490000.00000000006"/>
    <n v="27134700"/>
    <n v="47630699.999999993"/>
    <x v="331"/>
  </r>
  <r>
    <x v="26"/>
    <n v="8.9142857142857149E-2"/>
    <n v="2212228.5714285714"/>
    <n v="4420000"/>
    <n v="12078768"/>
    <n v="1058616.0000000002"/>
    <n v="13137384"/>
    <n v="10105680"/>
    <n v="3344889.6"/>
    <x v="6"/>
    <n v="490000.00000000006"/>
    <n v="27902273.600000001"/>
    <n v="49337121.599999994"/>
    <x v="332"/>
  </r>
  <r>
    <x v="27"/>
    <n v="9.2571428571428582E-2"/>
    <n v="2288057.1428571427"/>
    <n v="4590000"/>
    <n v="12492792"/>
    <n v="1124604.0000000002"/>
    <n v="13617396"/>
    <n v="10474920"/>
    <n v="3459542.3999999994"/>
    <x v="6"/>
    <n v="490000.00000000006"/>
    <n v="28666938.399999999"/>
    <n v="51028250.399999991"/>
    <x v="333"/>
  </r>
  <r>
    <x v="28"/>
    <n v="9.6000000000000002E-2"/>
    <n v="2363200"/>
    <n v="4760000"/>
    <n v="12903072"/>
    <n v="1192464"/>
    <n v="14095536"/>
    <n v="10842720"/>
    <n v="3573158.4"/>
    <x v="6"/>
    <n v="490000.00000000006"/>
    <n v="29428694.399999999"/>
    <n v="52704086.400000006"/>
    <x v="334"/>
  </r>
  <r>
    <x v="29"/>
    <n v="9.9428571428571422E-2"/>
    <n v="2437657.1428571427"/>
    <n v="4930000"/>
    <n v="13309608"/>
    <n v="1262196.0000000002"/>
    <n v="14571804"/>
    <n v="11209080"/>
    <n v="3685737.6"/>
    <x v="6"/>
    <n v="490000.00000000006"/>
    <n v="30187541.600000001"/>
    <n v="54364629.599999994"/>
    <x v="335"/>
  </r>
  <r>
    <x v="30"/>
    <n v="0.10285714285714287"/>
    <n v="2511428.5714285714"/>
    <n v="5100000"/>
    <n v="13712400"/>
    <n v="1333800.0000000002"/>
    <n v="15046200"/>
    <n v="11574000"/>
    <n v="3797279.9999999995"/>
    <x v="6"/>
    <n v="490000.00000000006"/>
    <n v="30943480"/>
    <n v="56009880"/>
    <x v="336"/>
  </r>
  <r>
    <x v="31"/>
    <n v="0.10628571428571429"/>
    <n v="2584514.2857142854"/>
    <n v="5270000"/>
    <n v="14111448"/>
    <n v="1407276.0000000007"/>
    <n v="15518724"/>
    <n v="11937480"/>
    <n v="3907785.5999999992"/>
    <x v="6"/>
    <n v="490000.00000000006"/>
    <n v="31696509.599999998"/>
    <n v="57639837.599999994"/>
    <x v="337"/>
  </r>
  <r>
    <x v="32"/>
    <n v="0.10971428571428572"/>
    <n v="2656914.2857142854"/>
    <n v="5440000"/>
    <n v="14506752"/>
    <n v="1482624.0000000007"/>
    <n v="15989376"/>
    <n v="12299520"/>
    <n v="4017254.3999999994"/>
    <x v="6"/>
    <n v="490000.00000000006"/>
    <n v="32446630.399999999"/>
    <n v="59254502.399999991"/>
    <x v="338"/>
  </r>
  <r>
    <x v="33"/>
    <n v="0.11314285714285714"/>
    <n v="2728628.5714285714"/>
    <n v="5610000"/>
    <n v="14898312"/>
    <n v="1559844"/>
    <n v="16458156"/>
    <n v="12660120"/>
    <n v="4125686.3999999994"/>
    <x v="6"/>
    <n v="490000.00000000006"/>
    <n v="33193842.399999999"/>
    <n v="60853874.400000006"/>
    <x v="339"/>
  </r>
  <r>
    <x v="34"/>
    <n v="0.11657142857142856"/>
    <n v="2799657.1428571427"/>
    <n v="5780000"/>
    <n v="15286128"/>
    <n v="1638936.0000000005"/>
    <n v="16925064"/>
    <n v="13019280"/>
    <n v="4233081.5999999996"/>
    <x v="6"/>
    <n v="490000.00000000006"/>
    <n v="33938145.600000001"/>
    <n v="62437953.599999994"/>
    <x v="340"/>
  </r>
  <r>
    <x v="35"/>
    <n v="0.12000000000000001"/>
    <n v="2870000"/>
    <n v="5950000"/>
    <n v="15670200"/>
    <n v="1719900"/>
    <n v="17390100"/>
    <n v="13377000"/>
    <n v="4339440"/>
    <x v="6"/>
    <n v="490000.00000000006"/>
    <n v="34679540"/>
    <n v="64006740.000000007"/>
    <x v="341"/>
  </r>
  <r>
    <x v="36"/>
    <n v="0.12342857142857143"/>
    <n v="2939657.1428571427"/>
    <n v="6120000"/>
    <n v="16050528"/>
    <n v="1802736.0000000005"/>
    <n v="17853264"/>
    <n v="13733280"/>
    <n v="4444761.5999999996"/>
    <x v="6"/>
    <n v="490000.00000000006"/>
    <n v="35418025.600000001"/>
    <n v="65560233.599999994"/>
    <x v="342"/>
  </r>
  <r>
    <x v="37"/>
    <n v="0.12685714285714286"/>
    <n v="3008628.5714285709"/>
    <n v="6290000"/>
    <n v="16427111.999999998"/>
    <n v="1887444.0000000016"/>
    <n v="18314556"/>
    <n v="14088120"/>
    <n v="4549046.3999999994"/>
    <x v="6"/>
    <n v="490000.00000000006"/>
    <n v="36153602.399999999"/>
    <n v="67098434.399999991"/>
    <x v="343"/>
  </r>
  <r>
    <x v="38"/>
    <n v="0.13028571428571428"/>
    <n v="3076914.2857142854"/>
    <n v="6460000"/>
    <n v="16799952"/>
    <n v="1974024.0000000007"/>
    <n v="18773976"/>
    <n v="14441520"/>
    <n v="4652294.3999999994"/>
    <x v="6"/>
    <n v="490000.00000000006"/>
    <n v="36886270.399999999"/>
    <n v="68621342.399999991"/>
    <x v="344"/>
  </r>
  <r>
    <x v="39"/>
    <n v="0.1337142857142857"/>
    <n v="3144514.2857142854"/>
    <n v="6630000"/>
    <n v="17169048"/>
    <n v="2062476.0000000007"/>
    <n v="19231524"/>
    <n v="14793480"/>
    <n v="4754505.5999999996"/>
    <x v="6"/>
    <n v="490000.00000000006"/>
    <n v="37616029.600000001"/>
    <n v="70128957.599999994"/>
    <x v="345"/>
  </r>
  <r>
    <x v="40"/>
    <n v="0.13714285714285715"/>
    <n v="3211428.5714285714"/>
    <n v="6800000"/>
    <n v="17534400"/>
    <n v="2152800"/>
    <n v="19687200"/>
    <n v="15144000"/>
    <n v="4855680"/>
    <x v="6"/>
    <n v="490000.00000000006"/>
    <n v="38342880"/>
    <n v="71621280"/>
    <x v="346"/>
  </r>
  <r>
    <x v="41"/>
    <n v="0.14057142857142857"/>
    <n v="3277657.1428571427"/>
    <n v="6970000"/>
    <n v="17896008"/>
    <n v="2244996.0000000005"/>
    <n v="20141004"/>
    <n v="15493080"/>
    <n v="4955817.5999999996"/>
    <x v="6"/>
    <n v="490000.00000000006"/>
    <n v="39066821.600000001"/>
    <n v="73098309.599999994"/>
    <x v="347"/>
  </r>
  <r>
    <x v="42"/>
    <n v="0.14400000000000002"/>
    <n v="3343199.9999999995"/>
    <n v="7140000"/>
    <n v="18253872"/>
    <n v="2339064.0000000014"/>
    <n v="20592936"/>
    <n v="15840720"/>
    <n v="5054918.3999999994"/>
    <x v="6"/>
    <n v="490000.00000000006"/>
    <n v="39787854.399999999"/>
    <n v="74560046.399999991"/>
    <x v="348"/>
  </r>
  <r>
    <x v="43"/>
    <n v="0.14742857142857144"/>
    <n v="3408057.1428571423"/>
    <n v="7310000"/>
    <n v="18607992"/>
    <n v="2435004.0000000014"/>
    <n v="21042996"/>
    <n v="16186920"/>
    <n v="5152982.3999999994"/>
    <x v="6"/>
    <n v="490000.00000000006"/>
    <n v="40505978.399999999"/>
    <n v="76006490.399999976"/>
    <x v="349"/>
  </r>
  <r>
    <x v="44"/>
    <n v="0.15085714285714286"/>
    <n v="3472228.5714285714"/>
    <n v="7480000"/>
    <n v="18958368"/>
    <n v="2532816"/>
    <n v="21491184"/>
    <n v="16531680"/>
    <n v="5250009.6000000006"/>
    <x v="6"/>
    <n v="490000.00000000006"/>
    <n v="41221193.600000001"/>
    <n v="77437641.599999994"/>
    <x v="350"/>
  </r>
  <r>
    <x v="45"/>
    <n v="0.1542857142857143"/>
    <n v="3535714.285714285"/>
    <n v="7650000"/>
    <n v="19305000"/>
    <n v="2632500.0000000023"/>
    <n v="21937500.000000004"/>
    <n v="16875000.000000004"/>
    <n v="5345999.9999999981"/>
    <x v="6"/>
    <n v="490000.00000000006"/>
    <n v="41933500"/>
    <n v="78853499.999999985"/>
    <x v="351"/>
  </r>
  <r>
    <x v="46"/>
    <n v="0.15771428571428572"/>
    <n v="3598514.2857142854"/>
    <n v="7820000"/>
    <n v="19647888"/>
    <n v="2734056.0000000009"/>
    <n v="22381944"/>
    <n v="17216880"/>
    <n v="5440953.5999999996"/>
    <x v="6"/>
    <n v="490000.00000000006"/>
    <n v="42642897.600000001"/>
    <n v="80254065.599999994"/>
    <x v="352"/>
  </r>
  <r>
    <x v="47"/>
    <n v="0.16114285714285714"/>
    <n v="3660628.5714285714"/>
    <n v="7990000"/>
    <n v="19987032"/>
    <n v="2837484"/>
    <n v="22824516"/>
    <n v="17557320"/>
    <n v="5534870.4000000004"/>
    <x v="6"/>
    <n v="490000.00000000006"/>
    <n v="43349386.399999999"/>
    <n v="81639338.399999991"/>
    <x v="353"/>
  </r>
  <r>
    <x v="48"/>
    <n v="0.16457142857142856"/>
    <n v="3722057.1428571427"/>
    <n v="8160000"/>
    <n v="20322432"/>
    <n v="2942784"/>
    <n v="23265216"/>
    <n v="17896320"/>
    <n v="5627750.3999999994"/>
    <x v="6"/>
    <n v="490000.00000000006"/>
    <n v="44052966.399999999"/>
    <n v="83009318.399999991"/>
    <x v="354"/>
  </r>
  <r>
    <x v="49"/>
    <n v="0.16799999999999998"/>
    <n v="3782800"/>
    <n v="8330000"/>
    <n v="20654088"/>
    <n v="3049956"/>
    <n v="23704044"/>
    <n v="18233880"/>
    <n v="5719593.5999999996"/>
    <x v="6"/>
    <n v="490000.00000000006"/>
    <n v="44753637.600000001"/>
    <n v="84364005.600000009"/>
    <x v="355"/>
  </r>
  <r>
    <x v="50"/>
    <n v="0.17142857142857143"/>
    <n v="3842857.1428571423"/>
    <n v="8500000"/>
    <n v="20981999.999999996"/>
    <n v="3159000.0000000014"/>
    <n v="24140999.999999996"/>
    <n v="18569999.999999996"/>
    <n v="5810400"/>
    <x v="6"/>
    <n v="490000.00000000006"/>
    <n v="45451400"/>
    <n v="85703400"/>
    <x v="356"/>
  </r>
  <r>
    <x v="0"/>
    <n v="0"/>
    <n v="0"/>
    <n v="0"/>
    <n v="0"/>
    <n v="0"/>
    <n v="0"/>
    <n v="0"/>
    <n v="0"/>
    <x v="7"/>
    <n v="560000"/>
    <n v="8000000"/>
    <n v="0"/>
    <x v="357"/>
  </r>
  <r>
    <x v="1"/>
    <n v="3.0000000000000005E-3"/>
    <n v="93700"/>
    <n v="170000"/>
    <n v="511602"/>
    <n v="17199"/>
    <n v="528801"/>
    <n v="406770"/>
    <n v="141674.4"/>
    <x v="7"/>
    <n v="560000"/>
    <n v="8840475.4000000004"/>
    <n v="2089697.4000000001"/>
    <x v="358"/>
  </r>
  <r>
    <x v="2"/>
    <n v="6.000000000000001E-3"/>
    <n v="186800"/>
    <n v="340000"/>
    <n v="1019928"/>
    <n v="36036"/>
    <n v="1055964"/>
    <n v="812280"/>
    <n v="282441.59999999998"/>
    <x v="7"/>
    <n v="560000"/>
    <n v="9678405.5999999996"/>
    <n v="4166013.6"/>
    <x v="359"/>
  </r>
  <r>
    <x v="3"/>
    <n v="9.0000000000000011E-3"/>
    <n v="279300"/>
    <n v="510000"/>
    <n v="1524978"/>
    <n v="56511"/>
    <n v="1581489"/>
    <n v="1216530"/>
    <n v="422301.6"/>
    <x v="7"/>
    <n v="560000"/>
    <n v="10513790.6"/>
    <n v="6228948.6000000006"/>
    <x v="360"/>
  </r>
  <r>
    <x v="4"/>
    <n v="1.2000000000000002E-2"/>
    <n v="371200"/>
    <n v="680000"/>
    <n v="2026752"/>
    <n v="78624"/>
    <n v="2105376"/>
    <n v="1619520"/>
    <n v="561254.40000000002"/>
    <x v="7"/>
    <n v="560000"/>
    <n v="11346630.4"/>
    <n v="8278502.4000000004"/>
    <x v="361"/>
  </r>
  <r>
    <x v="5"/>
    <n v="1.5000000000000003E-2"/>
    <n v="462499.99999999994"/>
    <n v="850000"/>
    <n v="2525249.9999999995"/>
    <n v="102375.00000000016"/>
    <n v="2627624.9999999995"/>
    <n v="2021249.9999999995"/>
    <n v="699300"/>
    <x v="7"/>
    <n v="560000"/>
    <n v="12176925"/>
    <n v="10314675"/>
    <x v="362"/>
  </r>
  <r>
    <x v="6"/>
    <n v="1.8000000000000002E-2"/>
    <n v="553200"/>
    <n v="1020000"/>
    <n v="3020472"/>
    <n v="127764"/>
    <n v="3148236"/>
    <n v="2421720"/>
    <n v="836438.4"/>
    <x v="7"/>
    <n v="560000"/>
    <n v="13004674.4"/>
    <n v="12337466.4"/>
    <x v="363"/>
  </r>
  <r>
    <x v="7"/>
    <n v="2.1000000000000005E-2"/>
    <n v="643300"/>
    <n v="1190000"/>
    <n v="3512418"/>
    <n v="154791"/>
    <n v="3667209"/>
    <n v="2820930"/>
    <n v="972669.6"/>
    <x v="7"/>
    <n v="560000"/>
    <n v="13829878.6"/>
    <n v="14346876.600000001"/>
    <x v="364"/>
  </r>
  <r>
    <x v="8"/>
    <n v="2.4000000000000004E-2"/>
    <n v="732799.99999999988"/>
    <n v="1360000"/>
    <n v="4001087.9999999995"/>
    <n v="183456.00000000032"/>
    <n v="4184544"/>
    <n v="3218880"/>
    <n v="1107993.5999999999"/>
    <x v="7"/>
    <n v="560000"/>
    <n v="14652537.6"/>
    <n v="16342905.599999998"/>
    <x v="365"/>
  </r>
  <r>
    <x v="9"/>
    <n v="2.7000000000000007E-2"/>
    <n v="821699.99999999988"/>
    <n v="1530000"/>
    <n v="4486482"/>
    <n v="213759.00000000032"/>
    <n v="4700241"/>
    <n v="3615570"/>
    <n v="1242410.3999999999"/>
    <x v="7"/>
    <n v="560000"/>
    <n v="15472651.4"/>
    <n v="18325553.399999999"/>
    <x v="366"/>
  </r>
  <r>
    <x v="10"/>
    <n v="3.0000000000000006E-2"/>
    <n v="909999.99999999988"/>
    <n v="1700000"/>
    <n v="4968599.9999999991"/>
    <n v="245700.00000000032"/>
    <n v="5214299.9999999991"/>
    <n v="4010999.9999999991"/>
    <n v="1375920"/>
    <x v="7"/>
    <n v="560000"/>
    <n v="16290220"/>
    <n v="20294820"/>
    <x v="367"/>
  </r>
  <r>
    <x v="11"/>
    <n v="3.3000000000000002E-2"/>
    <n v="997699.99999999988"/>
    <n v="1870000"/>
    <n v="5447441.9999999991"/>
    <n v="279279.00000000029"/>
    <n v="5726720.9999999991"/>
    <n v="4405169.9999999991"/>
    <n v="1508522.3999999997"/>
    <x v="7"/>
    <n v="560000"/>
    <n v="17105243.399999999"/>
    <n v="22250705.399999995"/>
    <x v="368"/>
  </r>
  <r>
    <x v="12"/>
    <n v="3.6000000000000004E-2"/>
    <n v="1084800"/>
    <n v="2040000"/>
    <n v="5923008"/>
    <n v="314496"/>
    <n v="6237504"/>
    <n v="4798080"/>
    <n v="1640217.5999999999"/>
    <x v="7"/>
    <n v="560000"/>
    <n v="17917721.600000001"/>
    <n v="24193209.600000001"/>
    <x v="369"/>
  </r>
  <r>
    <x v="13"/>
    <n v="3.9000000000000007E-2"/>
    <n v="1171300"/>
    <n v="2210000"/>
    <n v="6395298"/>
    <n v="351351"/>
    <n v="6746649"/>
    <n v="5189730"/>
    <n v="1771005.5999999999"/>
    <x v="7"/>
    <n v="560000"/>
    <n v="18727654.600000001"/>
    <n v="26122332.600000001"/>
    <x v="370"/>
  </r>
  <r>
    <x v="14"/>
    <n v="4.200000000000001E-2"/>
    <n v="1257199.9999999998"/>
    <n v="2380000"/>
    <n v="6864311.9999999991"/>
    <n v="389844.00000000064"/>
    <n v="7254156"/>
    <n v="5580120"/>
    <n v="1900886.3999999994"/>
    <x v="7"/>
    <n v="560000"/>
    <n v="19535042.399999999"/>
    <n v="28038074.399999995"/>
    <x v="371"/>
  </r>
  <r>
    <x v="15"/>
    <n v="4.5000000000000005E-2"/>
    <n v="1342499.9999999998"/>
    <n v="2550000"/>
    <n v="7330049.9999999991"/>
    <n v="429975.00000000064"/>
    <n v="7760025"/>
    <n v="5969250"/>
    <n v="2029859.9999999995"/>
    <x v="7"/>
    <n v="560000"/>
    <n v="20339885"/>
    <n v="29940434.999999996"/>
    <x v="372"/>
  </r>
  <r>
    <x v="16"/>
    <n v="4.8000000000000008E-2"/>
    <n v="1427199.9999999998"/>
    <n v="2720000"/>
    <n v="7792511.9999999991"/>
    <n v="471744.00000000064"/>
    <n v="8264256"/>
    <n v="6357120"/>
    <n v="2157926.3999999999"/>
    <x v="7"/>
    <n v="560000"/>
    <n v="21142182.399999999"/>
    <n v="31829414.399999995"/>
    <x v="373"/>
  </r>
  <r>
    <x v="17"/>
    <n v="5.1000000000000004E-2"/>
    <n v="1511299.9999999998"/>
    <n v="2890000"/>
    <n v="8251697.9999999991"/>
    <n v="515151.00000000064"/>
    <n v="8766849"/>
    <n v="6743730"/>
    <n v="2285085.6"/>
    <x v="7"/>
    <n v="560000"/>
    <n v="21941934.600000001"/>
    <n v="33705012.599999994"/>
    <x v="374"/>
  </r>
  <r>
    <x v="18"/>
    <n v="5.4000000000000013E-2"/>
    <n v="1594799.9999999998"/>
    <n v="3060000"/>
    <n v="8707608"/>
    <n v="560196.00000000058"/>
    <n v="9267804"/>
    <n v="7129080"/>
    <n v="2411337.6"/>
    <x v="7"/>
    <n v="560000"/>
    <n v="22739141.600000001"/>
    <n v="35567229.599999994"/>
    <x v="375"/>
  </r>
  <r>
    <x v="19"/>
    <n v="5.7000000000000009E-2"/>
    <n v="1677699.9999999998"/>
    <n v="3230000"/>
    <n v="9160242"/>
    <n v="606879.00000000058"/>
    <n v="9767121"/>
    <n v="7513170"/>
    <n v="2536682.4"/>
    <x v="7"/>
    <n v="560000"/>
    <n v="23533803.399999999"/>
    <n v="37416065.399999999"/>
    <x v="376"/>
  </r>
  <r>
    <x v="20"/>
    <n v="6.0000000000000012E-2"/>
    <n v="1759999.9999999998"/>
    <n v="3400000"/>
    <n v="9609600"/>
    <n v="655200.00000000058"/>
    <n v="10264800"/>
    <n v="7896000"/>
    <n v="2661120"/>
    <x v="7"/>
    <n v="560000"/>
    <n v="24325920"/>
    <n v="39251520"/>
    <x v="377"/>
  </r>
  <r>
    <x v="21"/>
    <n v="6.3000000000000014E-2"/>
    <n v="1841699.9999999998"/>
    <n v="3570000"/>
    <n v="10055681.999999998"/>
    <n v="705159.00000000058"/>
    <n v="10760840.999999998"/>
    <n v="8277569.9999999981"/>
    <n v="2784650.4"/>
    <x v="7"/>
    <n v="560000"/>
    <n v="25115491.399999999"/>
    <n v="41073593.399999999"/>
    <x v="378"/>
  </r>
  <r>
    <x v="22"/>
    <n v="6.6000000000000003E-2"/>
    <n v="1922799.9999999998"/>
    <n v="3740000"/>
    <n v="10498487.999999998"/>
    <n v="756756.00000000058"/>
    <n v="11255243.999999998"/>
    <n v="8657879.9999999981"/>
    <n v="2907273.5999999996"/>
    <x v="7"/>
    <n v="560000"/>
    <n v="25902517.599999998"/>
    <n v="42882285.599999994"/>
    <x v="379"/>
  </r>
  <r>
    <x v="23"/>
    <n v="6.9000000000000006E-2"/>
    <n v="2003300"/>
    <n v="3910000"/>
    <n v="10938018"/>
    <n v="809991"/>
    <n v="11748009"/>
    <n v="9036930"/>
    <n v="3028989.6"/>
    <x v="7"/>
    <n v="560000"/>
    <n v="26686998.600000001"/>
    <n v="44677596.600000001"/>
    <x v="380"/>
  </r>
  <r>
    <x v="24"/>
    <n v="7.2000000000000008E-2"/>
    <n v="2083199.9999999998"/>
    <n v="4080000"/>
    <n v="11374271.999999998"/>
    <n v="864864.00000000081"/>
    <n v="12239135.999999998"/>
    <n v="9414719.9999999981"/>
    <n v="3149798.3999999994"/>
    <x v="7"/>
    <n v="560000"/>
    <n v="27468934.399999999"/>
    <n v="46459526.399999991"/>
    <x v="381"/>
  </r>
  <r>
    <x v="25"/>
    <n v="7.5000000000000011E-2"/>
    <n v="2162500"/>
    <n v="4250000"/>
    <n v="11807250"/>
    <n v="921375"/>
    <n v="12728625"/>
    <n v="9791250"/>
    <n v="3269700"/>
    <x v="7"/>
    <n v="560000"/>
    <n v="28248325"/>
    <n v="48228075"/>
    <x v="382"/>
  </r>
  <r>
    <x v="26"/>
    <n v="7.8000000000000014E-2"/>
    <n v="2241199.9999999995"/>
    <n v="4420000"/>
    <n v="12236951.999999998"/>
    <n v="979524.00000000128"/>
    <n v="13216476"/>
    <n v="10166520"/>
    <n v="3388694.3999999994"/>
    <x v="7"/>
    <n v="560000"/>
    <n v="29025170.399999999"/>
    <n v="49983242.399999991"/>
    <x v="383"/>
  </r>
  <r>
    <x v="27"/>
    <n v="8.1000000000000003E-2"/>
    <n v="2319300"/>
    <n v="4590000"/>
    <n v="12663378"/>
    <n v="1039311"/>
    <n v="13702689"/>
    <n v="10540530"/>
    <n v="3506781.6"/>
    <x v="7"/>
    <n v="560000"/>
    <n v="29799470.600000001"/>
    <n v="51725028.600000001"/>
    <x v="384"/>
  </r>
  <r>
    <x v="28"/>
    <n v="8.4000000000000019E-2"/>
    <n v="2396799.9999999995"/>
    <n v="4760000"/>
    <n v="13086527.999999998"/>
    <n v="1100736.0000000012"/>
    <n v="14187264"/>
    <n v="10913280"/>
    <n v="3623961.5999999992"/>
    <x v="7"/>
    <n v="560000"/>
    <n v="30571225.599999998"/>
    <n v="53453433.599999994"/>
    <x v="385"/>
  </r>
  <r>
    <x v="29"/>
    <n v="8.7000000000000022E-2"/>
    <n v="2473700"/>
    <n v="4930000"/>
    <n v="13506402"/>
    <n v="1163799"/>
    <n v="14670201"/>
    <n v="11284770"/>
    <n v="3740234.4"/>
    <x v="7"/>
    <n v="560000"/>
    <n v="31340435.399999999"/>
    <n v="55168457.400000006"/>
    <x v="386"/>
  </r>
  <r>
    <x v="30"/>
    <n v="9.0000000000000011E-2"/>
    <n v="2550000"/>
    <n v="5100000"/>
    <n v="13923000"/>
    <n v="1228500"/>
    <n v="15151500"/>
    <n v="11655000"/>
    <n v="3855600"/>
    <x v="7"/>
    <n v="560000"/>
    <n v="32107100"/>
    <n v="56870100"/>
    <x v="387"/>
  </r>
  <r>
    <x v="31"/>
    <n v="9.3000000000000013E-2"/>
    <n v="2625700"/>
    <n v="5270000"/>
    <n v="14336322"/>
    <n v="1294839"/>
    <n v="15631161"/>
    <n v="12023970"/>
    <n v="3970058.4"/>
    <x v="7"/>
    <n v="560000"/>
    <n v="32871219.399999999"/>
    <n v="58558361.400000006"/>
    <x v="388"/>
  </r>
  <r>
    <x v="32"/>
    <n v="9.6000000000000016E-2"/>
    <n v="2700800"/>
    <n v="5440000"/>
    <n v="14746368"/>
    <n v="1362816"/>
    <n v="16109184"/>
    <n v="12391680"/>
    <n v="4083609.5999999996"/>
    <x v="7"/>
    <n v="560000"/>
    <n v="33632793.600000001"/>
    <n v="60233241.600000001"/>
    <x v="389"/>
  </r>
  <r>
    <x v="33"/>
    <n v="9.9000000000000019E-2"/>
    <n v="2775300"/>
    <n v="5610000"/>
    <n v="15153138"/>
    <n v="1432431"/>
    <n v="16585569"/>
    <n v="12758130"/>
    <n v="4196253.5999999996"/>
    <x v="7"/>
    <n v="560000"/>
    <n v="34391822.600000001"/>
    <n v="61894740.600000001"/>
    <x v="390"/>
  </r>
  <r>
    <x v="34"/>
    <n v="0.10200000000000001"/>
    <n v="2849200"/>
    <n v="5780000"/>
    <n v="15556632"/>
    <n v="1503684"/>
    <n v="17060316"/>
    <n v="13123320"/>
    <n v="4307990.3999999994"/>
    <x v="7"/>
    <n v="560000"/>
    <n v="35148306.399999999"/>
    <n v="63542858.400000006"/>
    <x v="391"/>
  </r>
  <r>
    <x v="35"/>
    <n v="0.10500000000000001"/>
    <n v="2922500"/>
    <n v="5950000"/>
    <n v="15956850"/>
    <n v="1576575"/>
    <n v="17533425"/>
    <n v="13487250"/>
    <n v="4418820"/>
    <x v="7"/>
    <n v="560000"/>
    <n v="35902245"/>
    <n v="65177595.000000007"/>
    <x v="392"/>
  </r>
  <r>
    <x v="36"/>
    <n v="0.10800000000000003"/>
    <n v="2995200"/>
    <n v="6120000"/>
    <n v="16353792"/>
    <n v="1651104"/>
    <n v="18004896"/>
    <n v="13849920"/>
    <n v="4528742.3999999994"/>
    <x v="7"/>
    <n v="560000"/>
    <n v="36653638.399999999"/>
    <n v="66798950.400000006"/>
    <x v="393"/>
  </r>
  <r>
    <x v="37"/>
    <n v="0.11100000000000002"/>
    <n v="3067300"/>
    <n v="6290000"/>
    <n v="16747458"/>
    <n v="1727271"/>
    <n v="18474729"/>
    <n v="14211330"/>
    <n v="4637757.5999999996"/>
    <x v="7"/>
    <n v="560000"/>
    <n v="37402486.600000001"/>
    <n v="68406924.600000009"/>
    <x v="394"/>
  </r>
  <r>
    <x v="38"/>
    <n v="0.11400000000000002"/>
    <n v="3138800"/>
    <n v="6460000"/>
    <n v="17137848"/>
    <n v="1805076"/>
    <n v="18942924"/>
    <n v="14571480"/>
    <n v="4745865.5999999996"/>
    <x v="7"/>
    <n v="560000"/>
    <n v="38148789.600000001"/>
    <n v="70001517.600000009"/>
    <x v="395"/>
  </r>
  <r>
    <x v="39"/>
    <n v="0.11700000000000002"/>
    <n v="3209700"/>
    <n v="6630000"/>
    <n v="17524962"/>
    <n v="1884519"/>
    <n v="19409481"/>
    <n v="14930370"/>
    <n v="4853066.3999999994"/>
    <x v="7"/>
    <n v="560000"/>
    <n v="38892547.399999999"/>
    <n v="71582729.400000006"/>
    <x v="396"/>
  </r>
  <r>
    <x v="40"/>
    <n v="0.12000000000000002"/>
    <n v="3280000"/>
    <n v="6800000"/>
    <n v="17908800"/>
    <n v="1965600"/>
    <n v="19874400"/>
    <n v="15288000"/>
    <n v="4959360"/>
    <x v="7"/>
    <n v="560000"/>
    <n v="39633760"/>
    <n v="73150560"/>
    <x v="397"/>
  </r>
  <r>
    <x v="41"/>
    <n v="0.12300000000000001"/>
    <n v="3349700"/>
    <n v="6970000"/>
    <n v="18289362"/>
    <n v="2048319"/>
    <n v="20337681"/>
    <n v="15644370"/>
    <n v="5064746.3999999994"/>
    <x v="7"/>
    <n v="560000"/>
    <n v="40372427.399999999"/>
    <n v="74705009.400000006"/>
    <x v="398"/>
  </r>
  <r>
    <x v="42"/>
    <n v="0.12600000000000003"/>
    <n v="3418800"/>
    <n v="7140000"/>
    <n v="18666648"/>
    <n v="2132676"/>
    <n v="20799324"/>
    <n v="15999480"/>
    <n v="5169225.5999999996"/>
    <x v="7"/>
    <n v="560000"/>
    <n v="41108549.600000001"/>
    <n v="76246077.600000009"/>
    <x v="399"/>
  </r>
  <r>
    <x v="43"/>
    <n v="0.12900000000000003"/>
    <n v="3487299.9999999995"/>
    <n v="7310000"/>
    <n v="19040658"/>
    <n v="2218671.0000000014"/>
    <n v="21259329"/>
    <n v="16353330"/>
    <n v="5272797.5999999996"/>
    <x v="7"/>
    <n v="560000"/>
    <n v="41842126.600000001"/>
    <n v="77773764.599999994"/>
    <x v="400"/>
  </r>
  <r>
    <x v="44"/>
    <n v="0.13200000000000001"/>
    <n v="3555199.9999999995"/>
    <n v="7480000"/>
    <n v="19411392"/>
    <n v="2306304.0000000014"/>
    <n v="21717696"/>
    <n v="16705920"/>
    <n v="5375462.3999999994"/>
    <x v="7"/>
    <n v="560000"/>
    <n v="42573158.399999999"/>
    <n v="79288070.399999991"/>
    <x v="401"/>
  </r>
  <r>
    <x v="45"/>
    <n v="0.13500000000000004"/>
    <n v="3622499.9999999995"/>
    <n v="7650000"/>
    <n v="19778849.999999996"/>
    <n v="2395575.0000000014"/>
    <n v="22174424.999999996"/>
    <n v="17057249.999999996"/>
    <n v="5477220"/>
    <x v="7"/>
    <n v="560000"/>
    <n v="43301645"/>
    <n v="80788995"/>
    <x v="402"/>
  </r>
  <r>
    <x v="46"/>
    <n v="0.13800000000000001"/>
    <n v="3689199.9999999995"/>
    <n v="7820000"/>
    <n v="20143031.999999996"/>
    <n v="2486484.0000000014"/>
    <n v="22629515.999999996"/>
    <n v="17407319.999999996"/>
    <n v="5578070.3999999994"/>
    <x v="7"/>
    <n v="560000"/>
    <n v="44027586.399999991"/>
    <n v="82276538.399999991"/>
    <x v="403"/>
  </r>
  <r>
    <x v="47"/>
    <n v="0.14100000000000001"/>
    <n v="3755299.9999999995"/>
    <n v="7990000"/>
    <n v="20503937.999999996"/>
    <n v="2579031.0000000014"/>
    <n v="23082968.999999996"/>
    <n v="17756129.999999996"/>
    <n v="5678013.5999999987"/>
    <x v="7"/>
    <n v="560000"/>
    <n v="44750982.599999994"/>
    <n v="83750700.599999979"/>
    <x v="404"/>
  </r>
  <r>
    <x v="48"/>
    <n v="0.14400000000000002"/>
    <n v="3820799.9999999995"/>
    <n v="8160000"/>
    <n v="20861567.999999996"/>
    <n v="2673216.0000000014"/>
    <n v="23534783.999999996"/>
    <n v="18103679.999999996"/>
    <n v="5777049.5999999987"/>
    <x v="7"/>
    <n v="560000"/>
    <n v="45471833.599999994"/>
    <n v="85211481.599999979"/>
    <x v="405"/>
  </r>
  <r>
    <x v="49"/>
    <n v="0.14700000000000002"/>
    <n v="3885699.9999999995"/>
    <n v="8330000"/>
    <n v="21215921.999999996"/>
    <n v="2769039.0000000014"/>
    <n v="23984960.999999996"/>
    <n v="18449969.999999996"/>
    <n v="5875178.3999999994"/>
    <x v="7"/>
    <n v="560000"/>
    <n v="46190139.399999991"/>
    <n v="86658881.399999976"/>
    <x v="406"/>
  </r>
  <r>
    <x v="50"/>
    <n v="0.15000000000000002"/>
    <n v="3949999.9999999995"/>
    <n v="8500000"/>
    <n v="21566999.999999996"/>
    <n v="2866500.0000000014"/>
    <n v="24433499.999999996"/>
    <n v="18794999.999999996"/>
    <n v="5972399.9999999991"/>
    <x v="7"/>
    <n v="560000"/>
    <n v="46905900"/>
    <n v="88092899.999999985"/>
    <x v="407"/>
  </r>
  <r>
    <x v="0"/>
    <n v="0"/>
    <n v="0"/>
    <n v="0"/>
    <n v="0"/>
    <n v="0"/>
    <n v="0"/>
    <n v="0"/>
    <n v="0"/>
    <x v="8"/>
    <n v="630000.00000000012"/>
    <n v="9000000"/>
    <n v="0"/>
    <x v="408"/>
  </r>
  <r>
    <x v="1"/>
    <n v="2.6666666666666666E-3"/>
    <n v="93733.333333333328"/>
    <n v="170000"/>
    <n v="511783.99999999994"/>
    <n v="17108.000000000011"/>
    <n v="528892"/>
    <n v="406840"/>
    <n v="141724.79999999999"/>
    <x v="8"/>
    <n v="630000.00000000012"/>
    <n v="9840616.8000000007"/>
    <n v="2090440.8"/>
    <x v="409"/>
  </r>
  <r>
    <x v="2"/>
    <n v="5.3333333333333332E-3"/>
    <n v="186933.33333333334"/>
    <n v="340000"/>
    <n v="1020656.0000000002"/>
    <n v="35671.999999999971"/>
    <n v="1056328.0000000002"/>
    <n v="812560.00000000012"/>
    <n v="282643.20000000001"/>
    <x v="8"/>
    <n v="630000.00000000012"/>
    <n v="10678971.199999999"/>
    <n v="4168987.2"/>
    <x v="410"/>
  </r>
  <r>
    <x v="3"/>
    <n v="8.0000000000000002E-3"/>
    <n v="279600"/>
    <n v="510000"/>
    <n v="1526616"/>
    <n v="55692"/>
    <n v="1582308"/>
    <n v="1217160"/>
    <n v="422755.2"/>
    <x v="8"/>
    <n v="630000.00000000012"/>
    <n v="11515063.199999999"/>
    <n v="6235639.2000000002"/>
    <x v="411"/>
  </r>
  <r>
    <x v="4"/>
    <n v="1.0666666666666666E-2"/>
    <n v="371733.33333333331"/>
    <n v="680000"/>
    <n v="2029663.9999999998"/>
    <n v="77168.000000000044"/>
    <n v="2106832"/>
    <n v="1620640"/>
    <n v="562060.79999999993"/>
    <x v="8"/>
    <n v="630000.00000000012"/>
    <n v="12348892.800000001"/>
    <n v="8290396.8000000007"/>
    <x v="412"/>
  </r>
  <r>
    <x v="5"/>
    <n v="1.3333333333333332E-2"/>
    <n v="463333.33333333331"/>
    <n v="850000"/>
    <n v="2529800"/>
    <n v="100100.00000000006"/>
    <n v="2629900"/>
    <n v="2023000"/>
    <n v="700560"/>
    <x v="8"/>
    <n v="630000.00000000012"/>
    <n v="13180460"/>
    <n v="10333260"/>
    <x v="413"/>
  </r>
  <r>
    <x v="6"/>
    <n v="1.6E-2"/>
    <n v="554400"/>
    <n v="1020000"/>
    <n v="3027024"/>
    <n v="124488"/>
    <n v="3151512"/>
    <n v="2424240"/>
    <n v="838252.79999999993"/>
    <x v="8"/>
    <n v="630000.00000000012"/>
    <n v="14009764.800000001"/>
    <n v="12364228.800000001"/>
    <x v="414"/>
  </r>
  <r>
    <x v="7"/>
    <n v="1.8666666666666665E-2"/>
    <n v="644933.33333333337"/>
    <n v="1190000"/>
    <n v="3521336.0000000009"/>
    <n v="150331.99999999988"/>
    <n v="3671668.0000000009"/>
    <n v="2824360.0000000005"/>
    <n v="975139.2"/>
    <x v="8"/>
    <n v="630000.00000000012"/>
    <n v="14836807.200000001"/>
    <n v="14383303.200000001"/>
    <x v="415"/>
  </r>
  <r>
    <x v="8"/>
    <n v="2.1333333333333333E-2"/>
    <n v="734933.33333333326"/>
    <n v="1360000"/>
    <n v="4012735.9999999995"/>
    <n v="177632.0000000002"/>
    <n v="4190367.9999999995"/>
    <n v="3223359.9999999995"/>
    <n v="1111219.2"/>
    <x v="8"/>
    <n v="630000.00000000012"/>
    <n v="15661587.199999999"/>
    <n v="16390483.199999997"/>
    <x v="416"/>
  </r>
  <r>
    <x v="9"/>
    <n v="2.4E-2"/>
    <n v="824399.99999999988"/>
    <n v="1530000"/>
    <n v="4501224"/>
    <n v="206388.00000000032"/>
    <n v="4707612"/>
    <n v="3621240"/>
    <n v="1246492.8"/>
    <x v="8"/>
    <n v="630000.00000000012"/>
    <n v="16484104.800000001"/>
    <n v="18385768.799999997"/>
    <x v="417"/>
  </r>
  <r>
    <x v="10"/>
    <n v="2.6666666666666665E-2"/>
    <n v="913333.33333333337"/>
    <n v="1700000"/>
    <n v="4986800"/>
    <n v="236599.99999999988"/>
    <n v="5223400"/>
    <n v="4018000"/>
    <n v="1380960"/>
    <x v="8"/>
    <n v="630000.00000000012"/>
    <n v="17304360"/>
    <n v="20369160"/>
    <x v="418"/>
  </r>
  <r>
    <x v="11"/>
    <n v="2.9333333333333329E-2"/>
    <n v="1001733.3333333333"/>
    <n v="1870000"/>
    <n v="5469464"/>
    <n v="268268.00000000017"/>
    <n v="5737732"/>
    <n v="4413640"/>
    <n v="1514620.8"/>
    <x v="8"/>
    <n v="630000.00000000012"/>
    <n v="18122352.800000001"/>
    <n v="22340656.800000001"/>
    <x v="419"/>
  </r>
  <r>
    <x v="12"/>
    <n v="3.2000000000000001E-2"/>
    <n v="1089600"/>
    <n v="2040000"/>
    <n v="5949216"/>
    <n v="301392"/>
    <n v="6250608"/>
    <n v="4808160"/>
    <n v="1647475.2"/>
    <x v="8"/>
    <n v="630000.00000000012"/>
    <n v="18938083.199999999"/>
    <n v="24300259.200000003"/>
    <x v="420"/>
  </r>
  <r>
    <x v="13"/>
    <n v="3.4666666666666665E-2"/>
    <n v="1176933.3333333333"/>
    <n v="2210000"/>
    <n v="6426056"/>
    <n v="335972.00000000017"/>
    <n v="6762028"/>
    <n v="5201560"/>
    <n v="1779523.2"/>
    <x v="8"/>
    <n v="630000.00000000012"/>
    <n v="19751551.199999999"/>
    <n v="26247967.200000003"/>
    <x v="421"/>
  </r>
  <r>
    <x v="14"/>
    <n v="3.7333333333333329E-2"/>
    <n v="1263733.3333333333"/>
    <n v="2380000"/>
    <n v="6899983.9999999991"/>
    <n v="372008.00000000023"/>
    <n v="7271991.9999999991"/>
    <n v="5593839.9999999991"/>
    <n v="1910764.7999999998"/>
    <x v="8"/>
    <n v="630000.00000000012"/>
    <n v="20562756.799999997"/>
    <n v="28183780.800000001"/>
    <x v="422"/>
  </r>
  <r>
    <x v="15"/>
    <n v="0.04"/>
    <n v="1349999.9999999998"/>
    <n v="2550000"/>
    <n v="7370999.9999999991"/>
    <n v="409500.00000000064"/>
    <n v="7780500"/>
    <n v="5985000"/>
    <n v="2041199.9999999995"/>
    <x v="8"/>
    <n v="630000.00000000012"/>
    <n v="21371700"/>
    <n v="30107699.999999996"/>
    <x v="423"/>
  </r>
  <r>
    <x v="16"/>
    <n v="4.2666666666666665E-2"/>
    <n v="1435733.3333333333"/>
    <n v="2720000"/>
    <n v="7839103.9999999991"/>
    <n v="448448.00000000023"/>
    <n v="8287551.9999999991"/>
    <n v="6375039.9999999991"/>
    <n v="2170828.7999999998"/>
    <x v="8"/>
    <n v="630000.00000000012"/>
    <n v="22178380.799999997"/>
    <n v="32019724.800000001"/>
    <x v="424"/>
  </r>
  <r>
    <x v="17"/>
    <n v="4.533333333333333E-2"/>
    <n v="1520933.3333333333"/>
    <n v="2890000"/>
    <n v="8304295.9999999991"/>
    <n v="488852.00000000023"/>
    <n v="8793148"/>
    <n v="6763960"/>
    <n v="2299651.1999999997"/>
    <x v="8"/>
    <n v="630000.00000000012"/>
    <n v="22982799.199999999"/>
    <n v="33919855.200000003"/>
    <x v="425"/>
  </r>
  <r>
    <x v="18"/>
    <n v="4.8000000000000001E-2"/>
    <n v="1605599.9999999998"/>
    <n v="3060000"/>
    <n v="8766576"/>
    <n v="530712.00000000058"/>
    <n v="9297288"/>
    <n v="7151760"/>
    <n v="2427667.1999999997"/>
    <x v="8"/>
    <n v="630000.00000000012"/>
    <n v="23784955.199999999"/>
    <n v="35808091.199999996"/>
    <x v="426"/>
  </r>
  <r>
    <x v="19"/>
    <n v="5.0666666666666665E-2"/>
    <n v="1689733.3333333333"/>
    <n v="3230000"/>
    <n v="9225944"/>
    <n v="574028.00000000023"/>
    <n v="9799972"/>
    <n v="7538440"/>
    <n v="2554876.7999999998"/>
    <x v="8"/>
    <n v="630000.00000000012"/>
    <n v="24584848.800000001"/>
    <n v="37684432.800000004"/>
    <x v="427"/>
  </r>
  <r>
    <x v="20"/>
    <n v="5.333333333333333E-2"/>
    <n v="1773333.3333333333"/>
    <n v="3400000"/>
    <n v="9682400"/>
    <n v="618800.00000000012"/>
    <n v="10301200"/>
    <n v="7924000"/>
    <n v="2681280"/>
    <x v="8"/>
    <n v="630000.00000000012"/>
    <n v="25382480"/>
    <n v="39548880"/>
    <x v="428"/>
  </r>
  <r>
    <x v="21"/>
    <n v="5.5999999999999994E-2"/>
    <n v="1856399.9999999998"/>
    <n v="3570000"/>
    <n v="10135943.999999998"/>
    <n v="665028.00000000058"/>
    <n v="10800971.999999998"/>
    <n v="8308439.9999999981"/>
    <n v="2806876.8"/>
    <x v="8"/>
    <n v="630000.00000000012"/>
    <n v="26177848.799999997"/>
    <n v="41401432.799999997"/>
    <x v="429"/>
  </r>
  <r>
    <x v="22"/>
    <n v="5.8666666666666659E-2"/>
    <n v="1938933.3333333333"/>
    <n v="3740000"/>
    <n v="10586576"/>
    <n v="712712.00000000023"/>
    <n v="11299288"/>
    <n v="8691760"/>
    <n v="2931667.1999999997"/>
    <x v="8"/>
    <n v="630000.00000000012"/>
    <n v="26970955.199999999"/>
    <n v="43242091.200000003"/>
    <x v="430"/>
  </r>
  <r>
    <x v="23"/>
    <n v="6.133333333333333E-2"/>
    <n v="2020933.3333333333"/>
    <n v="3910000"/>
    <n v="11034295.999999998"/>
    <n v="761852.00000000023"/>
    <n v="11796147.999999998"/>
    <n v="9073959.9999999981"/>
    <n v="3055651.1999999997"/>
    <x v="8"/>
    <n v="630000.00000000012"/>
    <n v="27761799.199999996"/>
    <n v="45070855.200000003"/>
    <x v="431"/>
  </r>
  <r>
    <x v="24"/>
    <n v="6.4000000000000001E-2"/>
    <n v="2102399.9999999995"/>
    <n v="4080000"/>
    <n v="11479103.999999998"/>
    <n v="812448.00000000128"/>
    <n v="12291552"/>
    <n v="9455040"/>
    <n v="3178828.7999999993"/>
    <x v="8"/>
    <n v="630000.00000000012"/>
    <n v="28550380.799999997"/>
    <n v="46887724.79999999"/>
    <x v="432"/>
  </r>
  <r>
    <x v="25"/>
    <n v="6.6666666666666666E-2"/>
    <n v="2183333.333333333"/>
    <n v="4250000"/>
    <n v="11920999.999999998"/>
    <n v="864500.00000000081"/>
    <n v="12785499.999999998"/>
    <n v="9834999.9999999981"/>
    <n v="3301199.9999999995"/>
    <x v="8"/>
    <n v="630000.00000000012"/>
    <n v="29336700"/>
    <n v="48692699.999999993"/>
    <x v="433"/>
  </r>
  <r>
    <x v="26"/>
    <n v="6.933333333333333E-2"/>
    <n v="2263733.333333333"/>
    <n v="4420000"/>
    <n v="12359983.999999998"/>
    <n v="918008.00000000081"/>
    <n v="13277991.999999998"/>
    <n v="10213839.999999998"/>
    <n v="3422764.7999999993"/>
    <x v="8"/>
    <n v="630000.00000000012"/>
    <n v="30120756.799999997"/>
    <n v="50485780.79999999"/>
    <x v="434"/>
  </r>
  <r>
    <x v="27"/>
    <n v="7.1999999999999995E-2"/>
    <n v="2343600"/>
    <n v="4590000"/>
    <n v="12796056"/>
    <n v="972972"/>
    <n v="13769028"/>
    <n v="10591560"/>
    <n v="3543523.1999999997"/>
    <x v="8"/>
    <n v="630000.00000000012"/>
    <n v="30902551.199999999"/>
    <n v="52266967.200000003"/>
    <x v="435"/>
  </r>
  <r>
    <x v="28"/>
    <n v="7.4666666666666659E-2"/>
    <n v="2422933.333333333"/>
    <n v="4760000"/>
    <n v="13229215.999999998"/>
    <n v="1029392.0000000008"/>
    <n v="14258607.999999998"/>
    <n v="10968159.999999998"/>
    <n v="3663475.1999999993"/>
    <x v="8"/>
    <n v="630000.00000000012"/>
    <n v="31682083.199999996"/>
    <n v="54036259.199999996"/>
    <x v="436"/>
  </r>
  <r>
    <x v="29"/>
    <n v="7.7333333333333323E-2"/>
    <n v="2501733.333333333"/>
    <n v="4930000"/>
    <n v="13659463.999999998"/>
    <n v="1087268.0000000007"/>
    <n v="14746731.999999998"/>
    <n v="11343639.999999998"/>
    <n v="3782620.7999999989"/>
    <x v="8"/>
    <n v="630000.00000000012"/>
    <n v="32459352.799999997"/>
    <n v="55793656.79999999"/>
    <x v="437"/>
  </r>
  <r>
    <x v="30"/>
    <n v="0.08"/>
    <n v="2580000"/>
    <n v="5100000"/>
    <n v="14086800"/>
    <n v="1146600"/>
    <n v="15233400"/>
    <n v="11718000"/>
    <n v="3900960"/>
    <x v="8"/>
    <n v="630000.00000000012"/>
    <n v="33234360"/>
    <n v="57539160"/>
    <x v="438"/>
  </r>
  <r>
    <x v="31"/>
    <n v="8.2666666666666666E-2"/>
    <n v="2657733.333333333"/>
    <n v="5270000"/>
    <n v="14511223.999999998"/>
    <n v="1207388.0000000007"/>
    <n v="15718611.999999998"/>
    <n v="12091239.999999998"/>
    <n v="4018492.7999999989"/>
    <x v="8"/>
    <n v="630000.00000000012"/>
    <n v="34007104.799999997"/>
    <n v="59272768.79999999"/>
    <x v="439"/>
  </r>
  <r>
    <x v="32"/>
    <n v="8.533333333333333E-2"/>
    <n v="2734933.333333333"/>
    <n v="5440000"/>
    <n v="14932735.999999998"/>
    <n v="1269632.0000000007"/>
    <n v="16202367.999999998"/>
    <n v="12463359.999999998"/>
    <n v="4135219.1999999993"/>
    <x v="8"/>
    <n v="630000.00000000012"/>
    <n v="34777587.199999996"/>
    <n v="60994483.199999996"/>
    <x v="440"/>
  </r>
  <r>
    <x v="33"/>
    <n v="8.7999999999999995E-2"/>
    <n v="2811600"/>
    <n v="5610000"/>
    <n v="15351336"/>
    <n v="1333332"/>
    <n v="16684668"/>
    <n v="12834360"/>
    <n v="4251139.2"/>
    <x v="8"/>
    <n v="630000.00000000012"/>
    <n v="35545807.200000003"/>
    <n v="62704303.200000003"/>
    <x v="441"/>
  </r>
  <r>
    <x v="34"/>
    <n v="9.0666666666666659E-2"/>
    <n v="2887733.333333333"/>
    <n v="5780000"/>
    <n v="15767023.999999998"/>
    <n v="1398488.0000000009"/>
    <n v="17165512"/>
    <n v="13204240"/>
    <n v="4366252.8"/>
    <x v="8"/>
    <n v="630000.00000000012"/>
    <n v="36311764.799999997"/>
    <n v="64402228.79999999"/>
    <x v="442"/>
  </r>
  <r>
    <x v="35"/>
    <n v="9.3333333333333324E-2"/>
    <n v="2963333.3333333335"/>
    <n v="5950000"/>
    <n v="16179800.000000004"/>
    <n v="1465099.9999999995"/>
    <n v="17644900.000000004"/>
    <n v="13573000.000000002"/>
    <n v="4480560"/>
    <x v="8"/>
    <n v="630000.00000000012"/>
    <n v="37075460"/>
    <n v="66088260.000000007"/>
    <x v="443"/>
  </r>
  <r>
    <x v="36"/>
    <n v="9.6000000000000002E-2"/>
    <n v="3038400"/>
    <n v="6120000"/>
    <n v="16589664"/>
    <n v="1533168"/>
    <n v="18122832"/>
    <n v="13940640"/>
    <n v="4594060.8"/>
    <x v="8"/>
    <n v="630000.00000000012"/>
    <n v="37836892.799999997"/>
    <n v="67762396.799999997"/>
    <x v="444"/>
  </r>
  <r>
    <x v="37"/>
    <n v="9.8666666666666653E-2"/>
    <n v="3112933.333333333"/>
    <n v="6290000"/>
    <n v="16996616"/>
    <n v="1602692.0000000009"/>
    <n v="18599308"/>
    <n v="14307160"/>
    <n v="4706755.2"/>
    <x v="8"/>
    <n v="630000.00000000012"/>
    <n v="38596063.200000003"/>
    <n v="69424639.199999988"/>
    <x v="445"/>
  </r>
  <r>
    <x v="38"/>
    <n v="0.10133333333333333"/>
    <n v="3186933.3333333335"/>
    <n v="6460000"/>
    <n v="17400656.000000004"/>
    <n v="1673671.9999999998"/>
    <n v="19074328.000000004"/>
    <n v="14672560.000000002"/>
    <n v="4818643.2"/>
    <x v="8"/>
    <n v="630000.00000000012"/>
    <n v="39352971.200000003"/>
    <n v="71074987.200000003"/>
    <x v="446"/>
  </r>
  <r>
    <x v="39"/>
    <n v="0.104"/>
    <n v="3260400"/>
    <n v="6630000"/>
    <n v="17801784"/>
    <n v="1746108"/>
    <n v="19547892"/>
    <n v="15036840"/>
    <n v="4929724.8"/>
    <x v="8"/>
    <n v="630000.00000000012"/>
    <n v="40107616.799999997"/>
    <n v="72713440.799999997"/>
    <x v="447"/>
  </r>
  <r>
    <x v="40"/>
    <n v="0.10666666666666666"/>
    <n v="3333333.333333333"/>
    <n v="6800000"/>
    <n v="18200000"/>
    <n v="1820000.0000000009"/>
    <n v="20020000"/>
    <n v="15400000"/>
    <n v="5040000"/>
    <x v="8"/>
    <n v="630000.00000000012"/>
    <n v="40860000"/>
    <n v="74340000"/>
    <x v="448"/>
  </r>
  <r>
    <x v="41"/>
    <n v="0.10933333333333334"/>
    <n v="3405733.3333333335"/>
    <n v="6970000"/>
    <n v="18595304.000000004"/>
    <n v="1895347.9999999998"/>
    <n v="20490652.000000004"/>
    <n v="15762040.000000002"/>
    <n v="5149468.8"/>
    <x v="8"/>
    <n v="630000.00000000012"/>
    <n v="41610120.800000004"/>
    <n v="75954664.800000012"/>
    <x v="449"/>
  </r>
  <r>
    <x v="42"/>
    <n v="0.11199999999999999"/>
    <n v="3477600"/>
    <n v="7140000"/>
    <n v="18987696"/>
    <n v="1972152"/>
    <n v="20959848"/>
    <n v="16122960"/>
    <n v="5258131.2"/>
    <x v="8"/>
    <n v="630000.00000000012"/>
    <n v="42357979.200000003"/>
    <n v="77557435.200000003"/>
    <x v="450"/>
  </r>
  <r>
    <x v="43"/>
    <n v="0.11466666666666667"/>
    <n v="3548933.333333333"/>
    <n v="7310000"/>
    <n v="19377176"/>
    <n v="2050412.0000000009"/>
    <n v="21427588"/>
    <n v="16482760"/>
    <n v="5365987.2"/>
    <x v="8"/>
    <n v="630000.00000000012"/>
    <n v="43103575.200000003"/>
    <n v="79148311.199999988"/>
    <x v="451"/>
  </r>
  <r>
    <x v="44"/>
    <n v="0.11733333333333332"/>
    <n v="3619733.3333333335"/>
    <n v="7480000"/>
    <n v="19763744"/>
    <n v="2130128"/>
    <n v="21893872"/>
    <n v="16841440"/>
    <n v="5473036.7999999998"/>
    <x v="8"/>
    <n v="630000.00000000012"/>
    <n v="43846908.799999997"/>
    <n v="80727292.800000012"/>
    <x v="452"/>
  </r>
  <r>
    <x v="45"/>
    <n v="0.12"/>
    <n v="3690000"/>
    <n v="7650000"/>
    <n v="20147400"/>
    <n v="2211300"/>
    <n v="22358700"/>
    <n v="17199000"/>
    <n v="5579280"/>
    <x v="8"/>
    <n v="630000.00000000012"/>
    <n v="44587980"/>
    <n v="82294380"/>
    <x v="453"/>
  </r>
  <r>
    <x v="46"/>
    <n v="0.12266666666666666"/>
    <n v="3759733.333333333"/>
    <n v="7820000"/>
    <n v="20528144"/>
    <n v="2293928.0000000009"/>
    <n v="22822072"/>
    <n v="17555440"/>
    <n v="5684716.7999999998"/>
    <x v="8"/>
    <n v="630000.00000000012"/>
    <n v="45326788.799999997"/>
    <n v="83849572.800000012"/>
    <x v="454"/>
  </r>
  <r>
    <x v="47"/>
    <n v="0.12533333333333332"/>
    <n v="3828933.333333333"/>
    <n v="7990000"/>
    <n v="20905976"/>
    <n v="2378012.0000000009"/>
    <n v="23283988"/>
    <n v="17910760"/>
    <n v="5789347.2000000002"/>
    <x v="8"/>
    <n v="630000.00000000012"/>
    <n v="46063335.200000003"/>
    <n v="85392871.200000003"/>
    <x v="455"/>
  </r>
  <r>
    <x v="48"/>
    <n v="0.128"/>
    <n v="3897599.9999999995"/>
    <n v="8160000"/>
    <n v="21280895.999999996"/>
    <n v="2463552.0000000014"/>
    <n v="23744447.999999996"/>
    <n v="18264959.999999996"/>
    <n v="5893171.1999999993"/>
    <x v="8"/>
    <n v="630000.00000000012"/>
    <n v="46797619.199999996"/>
    <n v="86924275.199999988"/>
    <x v="456"/>
  </r>
  <r>
    <x v="49"/>
    <n v="0.13066666666666665"/>
    <n v="3965733.333333333"/>
    <n v="8330000"/>
    <n v="21652904"/>
    <n v="2550548.0000000005"/>
    <n v="24203452"/>
    <n v="18618040"/>
    <n v="5996188.7999999998"/>
    <x v="8"/>
    <n v="630000.00000000012"/>
    <n v="47529640.799999997"/>
    <n v="88443784.800000012"/>
    <x v="457"/>
  </r>
  <r>
    <x v="50"/>
    <n v="0.13333333333333333"/>
    <n v="4033333.333333333"/>
    <n v="8500000"/>
    <n v="22022000"/>
    <n v="2639000.0000000005"/>
    <n v="24661000"/>
    <n v="18970000"/>
    <n v="6098400"/>
    <x v="8"/>
    <n v="630000.00000000012"/>
    <n v="48259400"/>
    <n v="89951400"/>
    <x v="458"/>
  </r>
  <r>
    <x v="0"/>
    <n v="0"/>
    <n v="0"/>
    <n v="0"/>
    <n v="0"/>
    <n v="0"/>
    <n v="0"/>
    <n v="0"/>
    <n v="0"/>
    <x v="9"/>
    <n v="700000.00000000012"/>
    <n v="10000000"/>
    <n v="0"/>
    <x v="459"/>
  </r>
  <r>
    <x v="1"/>
    <n v="2.3999999999999998E-3"/>
    <n v="93760"/>
    <n v="170000"/>
    <n v="511929.60000000003"/>
    <n v="17035.2"/>
    <n v="528964.80000000005"/>
    <n v="406896"/>
    <n v="141765.12"/>
    <x v="9"/>
    <n v="700000.00000000012"/>
    <n v="10840729.92"/>
    <n v="2091035.52"/>
    <x v="460"/>
  </r>
  <r>
    <x v="2"/>
    <n v="4.7999999999999996E-3"/>
    <n v="187039.99999999997"/>
    <n v="340000"/>
    <n v="1021238.3999999999"/>
    <n v="35380.800000000083"/>
    <n v="1056619.2"/>
    <n v="812783.99999999988"/>
    <n v="282804.47999999998"/>
    <x v="9"/>
    <n v="700000.00000000012"/>
    <n v="11679423.68"/>
    <n v="4171366.0799999991"/>
    <x v="461"/>
  </r>
  <r>
    <x v="3"/>
    <n v="7.1999999999999998E-3"/>
    <n v="279840"/>
    <n v="510000"/>
    <n v="1527926.4000000001"/>
    <n v="55036.800000000003"/>
    <n v="1582963.2000000002"/>
    <n v="1217664"/>
    <n v="423118.07999999996"/>
    <x v="9"/>
    <n v="700000.00000000012"/>
    <n v="12516081.280000001"/>
    <n v="6240991.6799999997"/>
    <x v="462"/>
  </r>
  <r>
    <x v="4"/>
    <n v="9.5999999999999992E-3"/>
    <n v="372159.99999999994"/>
    <n v="680000"/>
    <n v="2031993.5999999999"/>
    <n v="76003.200000000157"/>
    <n v="2107996.7999999998"/>
    <n v="1621535.9999999998"/>
    <n v="562705.91999999993"/>
    <x v="9"/>
    <n v="700000.00000000012"/>
    <n v="13350702.719999999"/>
    <n v="8299912.3199999994"/>
    <x v="463"/>
  </r>
  <r>
    <x v="5"/>
    <n v="1.2E-2"/>
    <n v="463999.99999999994"/>
    <n v="850000"/>
    <n v="2533439.9999999995"/>
    <n v="98280.00000000016"/>
    <n v="2631719.9999999995"/>
    <n v="2024399.9999999995"/>
    <n v="701568"/>
    <x v="9"/>
    <n v="700000.00000000012"/>
    <n v="14183288"/>
    <n v="10348128"/>
    <x v="464"/>
  </r>
  <r>
    <x v="6"/>
    <n v="1.44E-2"/>
    <n v="555360"/>
    <n v="1020000"/>
    <n v="3032265.6"/>
    <n v="121867.2"/>
    <n v="3154132.8000000003"/>
    <n v="2426256"/>
    <n v="839704.32"/>
    <x v="9"/>
    <n v="700000.00000000012"/>
    <n v="15013837.120000001"/>
    <n v="12385638.719999999"/>
    <x v="465"/>
  </r>
  <r>
    <x v="7"/>
    <n v="1.6799999999999999E-2"/>
    <n v="646239.99999999988"/>
    <n v="1190000"/>
    <n v="3528470.3999999994"/>
    <n v="146764.80000000034"/>
    <n v="3675235.1999999997"/>
    <n v="2827103.9999999995"/>
    <n v="977114.87999999977"/>
    <x v="9"/>
    <n v="700000.00000000012"/>
    <n v="15842350.079999998"/>
    <n v="14412444.479999999"/>
    <x v="466"/>
  </r>
  <r>
    <x v="8"/>
    <n v="1.9199999999999998E-2"/>
    <n v="736640"/>
    <n v="1360000"/>
    <n v="4022054.4"/>
    <n v="172972.80000000002"/>
    <n v="4195027.2"/>
    <n v="3226944"/>
    <n v="1113799.6799999999"/>
    <x v="9"/>
    <n v="700000.00000000012"/>
    <n v="16668826.879999999"/>
    <n v="16428545.279999999"/>
    <x v="467"/>
  </r>
  <r>
    <x v="9"/>
    <n v="2.1600000000000001E-2"/>
    <n v="826560"/>
    <n v="1530000"/>
    <n v="4513017.6000000006"/>
    <n v="200491.2"/>
    <n v="4713508.8000000007"/>
    <n v="3625776.0000000005"/>
    <n v="1249758.72"/>
    <x v="9"/>
    <n v="700000.00000000012"/>
    <n v="17493267.52"/>
    <n v="18433941.120000001"/>
    <x v="468"/>
  </r>
  <r>
    <x v="10"/>
    <n v="2.4E-2"/>
    <n v="915999.99999999988"/>
    <n v="1700000"/>
    <n v="5001359.9999999991"/>
    <n v="229320.00000000032"/>
    <n v="5230679.9999999991"/>
    <n v="4023599.9999999991"/>
    <n v="1384992"/>
    <x v="9"/>
    <n v="700000.00000000012"/>
    <n v="18315672"/>
    <n v="20428632"/>
    <x v="469"/>
  </r>
  <r>
    <x v="11"/>
    <n v="2.64E-2"/>
    <n v="1004960"/>
    <n v="1870000"/>
    <n v="5487081.6000000006"/>
    <n v="259459.20000000001"/>
    <n v="5746540.8000000007"/>
    <n v="4420416"/>
    <n v="1519499.52"/>
    <x v="9"/>
    <n v="700000.00000000012"/>
    <n v="19136040.32"/>
    <n v="22412617.920000002"/>
    <x v="470"/>
  </r>
  <r>
    <x v="12"/>
    <n v="2.8799999999999999E-2"/>
    <n v="1093439.9999999998"/>
    <n v="2040000"/>
    <n v="5970182.3999999994"/>
    <n v="290908.80000000063"/>
    <n v="6261091.2000000002"/>
    <n v="4816224"/>
    <n v="1653281.2799999998"/>
    <x v="9"/>
    <n v="700000.00000000012"/>
    <n v="19954372.48"/>
    <n v="24385898.879999995"/>
    <x v="471"/>
  </r>
  <r>
    <x v="13"/>
    <n v="3.1199999999999999E-2"/>
    <n v="1181440"/>
    <n v="2210000"/>
    <n v="6450662.4000000004"/>
    <n v="323668.8"/>
    <n v="6774331.2000000002"/>
    <n v="5211024"/>
    <n v="1786337.28"/>
    <x v="9"/>
    <n v="700000.00000000012"/>
    <n v="20770668.48"/>
    <n v="26348474.880000003"/>
    <x v="472"/>
  </r>
  <r>
    <x v="14"/>
    <n v="3.3599999999999998E-2"/>
    <n v="1268960"/>
    <n v="2380000"/>
    <n v="6928521.6000000006"/>
    <n v="357739.2"/>
    <n v="7286260.8000000007"/>
    <n v="5604816"/>
    <n v="1918667.52"/>
    <x v="9"/>
    <n v="700000.00000000012"/>
    <n v="21584928.32"/>
    <n v="28300345.920000002"/>
    <x v="473"/>
  </r>
  <r>
    <x v="15"/>
    <n v="3.5999999999999997E-2"/>
    <n v="1355999.9999999998"/>
    <n v="2550000"/>
    <n v="7403759.9999999991"/>
    <n v="393120.00000000064"/>
    <n v="7796880"/>
    <n v="5997600"/>
    <n v="2050271.9999999995"/>
    <x v="9"/>
    <n v="700000.00000000012"/>
    <n v="22397152"/>
    <n v="30241511.999999996"/>
    <x v="474"/>
  </r>
  <r>
    <x v="16"/>
    <n v="3.8399999999999997E-2"/>
    <n v="1442560"/>
    <n v="2720000"/>
    <n v="7876377.6000000006"/>
    <n v="429811.20000000001"/>
    <n v="8306188.8000000007"/>
    <n v="6389376"/>
    <n v="2181150.7199999997"/>
    <x v="9"/>
    <n v="700000.00000000012"/>
    <n v="23207339.52"/>
    <n v="32171973.120000001"/>
    <x v="475"/>
  </r>
  <r>
    <x v="17"/>
    <n v="4.0800000000000003E-2"/>
    <n v="1528640"/>
    <n v="2890000"/>
    <n v="8346374.4000000004"/>
    <n v="467812.8"/>
    <n v="8814187.2000000011"/>
    <n v="6780144.0000000009"/>
    <n v="2311303.6799999997"/>
    <x v="9"/>
    <n v="700000.00000000012"/>
    <n v="24015490.880000003"/>
    <n v="34091729.280000001"/>
    <x v="476"/>
  </r>
  <r>
    <x v="18"/>
    <n v="4.3200000000000002E-2"/>
    <n v="1614239.9999999998"/>
    <n v="3060000"/>
    <n v="8813750.3999999985"/>
    <n v="507124.80000000063"/>
    <n v="9320875.1999999993"/>
    <n v="7169903.9999999991"/>
    <n v="2440730.88"/>
    <x v="9"/>
    <n v="700000.00000000012"/>
    <n v="24821606.079999998"/>
    <n v="36000780.479999997"/>
    <x v="477"/>
  </r>
  <r>
    <x v="19"/>
    <n v="4.5600000000000002E-2"/>
    <n v="1699360"/>
    <n v="3230000"/>
    <n v="9278505.5999999996"/>
    <n v="547747.20000000007"/>
    <n v="9826252.7999999989"/>
    <n v="7558655.9999999991"/>
    <n v="2569432.3199999998"/>
    <x v="9"/>
    <n v="700000.00000000012"/>
    <n v="25625685.119999997"/>
    <n v="37899126.719999999"/>
    <x v="478"/>
  </r>
  <r>
    <x v="20"/>
    <n v="4.8000000000000001E-2"/>
    <n v="1783999.9999999998"/>
    <n v="3400000"/>
    <n v="9740640"/>
    <n v="589680.00000000058"/>
    <n v="10330320"/>
    <n v="7946400"/>
    <n v="2697408"/>
    <x v="9"/>
    <n v="700000.00000000012"/>
    <n v="26427728"/>
    <n v="39786768"/>
    <x v="479"/>
  </r>
  <r>
    <x v="21"/>
    <n v="5.04E-2"/>
    <n v="1868160"/>
    <n v="3570000"/>
    <n v="10200153.6"/>
    <n v="632923.20000000007"/>
    <n v="10833076.799999999"/>
    <n v="8333135.9999999991"/>
    <n v="2824657.92"/>
    <x v="9"/>
    <n v="700000.00000000012"/>
    <n v="27227734.719999999"/>
    <n v="41663704.32"/>
    <x v="480"/>
  </r>
  <r>
    <x v="22"/>
    <n v="5.28E-2"/>
    <n v="1951840"/>
    <n v="3740000"/>
    <n v="10657046.4"/>
    <n v="677476.8"/>
    <n v="11334523.200000001"/>
    <n v="8718864"/>
    <n v="2951182.08"/>
    <x v="9"/>
    <n v="700000.00000000012"/>
    <n v="28025705.280000001"/>
    <n v="43529935.680000007"/>
    <x v="481"/>
  </r>
  <r>
    <x v="23"/>
    <n v="5.5199999999999999E-2"/>
    <n v="2035039.9999999998"/>
    <n v="3910000"/>
    <n v="11111318.399999999"/>
    <n v="723340.80000000063"/>
    <n v="11834659.199999999"/>
    <n v="9103584"/>
    <n v="3076980.4799999995"/>
    <x v="9"/>
    <n v="700000.00000000012"/>
    <n v="28821639.68"/>
    <n v="45385462.079999991"/>
    <x v="482"/>
  </r>
  <r>
    <x v="24"/>
    <n v="5.7599999999999998E-2"/>
    <n v="2117760"/>
    <n v="4080000"/>
    <n v="11562969.6"/>
    <n v="770515.20000000007"/>
    <n v="12333484.799999999"/>
    <n v="9487295.9999999981"/>
    <n v="3202053.12"/>
    <x v="9"/>
    <n v="700000.00000000012"/>
    <n v="29615537.919999998"/>
    <n v="47230283.520000003"/>
    <x v="483"/>
  </r>
  <r>
    <x v="25"/>
    <n v="0.06"/>
    <n v="2199999.9999999995"/>
    <n v="4250000"/>
    <n v="12011999.999999998"/>
    <n v="819000.00000000128"/>
    <n v="12831000"/>
    <n v="9870000"/>
    <n v="3326399.9999999995"/>
    <x v="9"/>
    <n v="700000.00000000012"/>
    <n v="30407400"/>
    <n v="49064399.999999993"/>
    <x v="484"/>
  </r>
  <r>
    <x v="26"/>
    <n v="6.2399999999999997E-2"/>
    <n v="2281760"/>
    <n v="4420000"/>
    <n v="12458409.6"/>
    <n v="868795.20000000007"/>
    <n v="13327204.799999999"/>
    <n v="10251695.999999998"/>
    <n v="3450021.1199999996"/>
    <x v="9"/>
    <n v="700000.00000000012"/>
    <n v="31197225.919999998"/>
    <n v="50887811.519999996"/>
    <x v="485"/>
  </r>
  <r>
    <x v="27"/>
    <n v="6.4799999999999996E-2"/>
    <n v="2363040"/>
    <n v="4590000"/>
    <n v="12902198.4"/>
    <n v="919900.8"/>
    <n v="13822099.200000001"/>
    <n v="10632384"/>
    <n v="3572916.48"/>
    <x v="9"/>
    <n v="700000.00000000012"/>
    <n v="31985015.68"/>
    <n v="52700518.079999998"/>
    <x v="486"/>
  </r>
  <r>
    <x v="28"/>
    <n v="6.7199999999999996E-2"/>
    <n v="2443839.9999999995"/>
    <n v="4760000"/>
    <n v="13343366.399999999"/>
    <n v="972316.80000000121"/>
    <n v="14315683.199999999"/>
    <n v="11012063.999999998"/>
    <n v="3695086.0799999991"/>
    <x v="9"/>
    <n v="700000.00000000012"/>
    <n v="32770769.279999997"/>
    <n v="54502519.679999985"/>
    <x v="487"/>
  </r>
  <r>
    <x v="29"/>
    <n v="6.9599999999999995E-2"/>
    <n v="2524160"/>
    <n v="4930000"/>
    <n v="13781913.6"/>
    <n v="1026043.2000000001"/>
    <n v="14807956.799999999"/>
    <n v="11390735.999999998"/>
    <n v="3816529.9199999999"/>
    <x v="9"/>
    <n v="700000.00000000012"/>
    <n v="33554486.719999999"/>
    <n v="56293816.32"/>
    <x v="488"/>
  </r>
  <r>
    <x v="30"/>
    <n v="7.1999999999999995E-2"/>
    <n v="2604000"/>
    <n v="5100000"/>
    <n v="14217840"/>
    <n v="1081080"/>
    <n v="15298920"/>
    <n v="11768400"/>
    <n v="3937248"/>
    <x v="9"/>
    <n v="700000.00000000012"/>
    <n v="34336168"/>
    <n v="58074408"/>
    <x v="489"/>
  </r>
  <r>
    <x v="31"/>
    <n v="7.4399999999999994E-2"/>
    <n v="2683360"/>
    <n v="5270000"/>
    <n v="14651145.6"/>
    <n v="1137427.2"/>
    <n v="15788572.799999999"/>
    <n v="12145055.999999998"/>
    <n v="4057240.32"/>
    <x v="9"/>
    <n v="700000.00000000012"/>
    <n v="35115813.119999997"/>
    <n v="59844294.719999999"/>
    <x v="490"/>
  </r>
  <r>
    <x v="32"/>
    <n v="7.6799999999999993E-2"/>
    <n v="2762240"/>
    <n v="5440000"/>
    <n v="15081830.4"/>
    <n v="1195084.8"/>
    <n v="16276915.200000001"/>
    <n v="12520704"/>
    <n v="4176506.8799999999"/>
    <x v="9"/>
    <n v="700000.00000000012"/>
    <n v="35893422.079999998"/>
    <n v="61603476.479999997"/>
    <x v="491"/>
  </r>
  <r>
    <x v="33"/>
    <n v="7.9199999999999993E-2"/>
    <n v="2840640"/>
    <n v="5610000"/>
    <n v="15509894.4"/>
    <n v="1254052.8"/>
    <n v="16763947.200000001"/>
    <n v="12895344"/>
    <n v="4295047.68"/>
    <x v="9"/>
    <n v="700000.00000000012"/>
    <n v="36668994.880000003"/>
    <n v="63351953.280000001"/>
    <x v="492"/>
  </r>
  <r>
    <x v="34"/>
    <n v="8.1600000000000006E-2"/>
    <n v="2918560"/>
    <n v="5780000"/>
    <n v="15935337.6"/>
    <n v="1314331.2"/>
    <n v="17249668.800000001"/>
    <n v="13268976"/>
    <n v="4412862.72"/>
    <x v="9"/>
    <n v="700000.00000000012"/>
    <n v="37442531.519999996"/>
    <n v="65089725.119999997"/>
    <x v="493"/>
  </r>
  <r>
    <x v="35"/>
    <n v="8.3999999999999991E-2"/>
    <n v="2996000"/>
    <n v="5950000"/>
    <n v="16358160"/>
    <n v="1375920"/>
    <n v="17734080"/>
    <n v="13641600"/>
    <n v="4529952"/>
    <x v="9"/>
    <n v="700000.00000000012"/>
    <n v="38214032"/>
    <n v="66816792.000000007"/>
    <x v="494"/>
  </r>
  <r>
    <x v="36"/>
    <n v="8.6400000000000005E-2"/>
    <n v="3072959.9999999995"/>
    <n v="6120000"/>
    <n v="16778361.599999998"/>
    <n v="1438819.2000000014"/>
    <n v="18217180.800000001"/>
    <n v="14013216"/>
    <n v="4646315.5199999996"/>
    <x v="9"/>
    <n v="700000.00000000012"/>
    <n v="38983496.32"/>
    <n v="68533153.920000002"/>
    <x v="495"/>
  </r>
  <r>
    <x v="37"/>
    <n v="8.879999999999999E-2"/>
    <n v="3149440"/>
    <n v="6290000"/>
    <n v="17195942.400000002"/>
    <n v="1503028.8"/>
    <n v="18698971.200000003"/>
    <n v="14383824.000000002"/>
    <n v="4761953.28"/>
    <x v="9"/>
    <n v="700000.00000000012"/>
    <n v="39750924.480000004"/>
    <n v="70238810.879999995"/>
    <x v="496"/>
  </r>
  <r>
    <x v="38"/>
    <n v="9.1200000000000003E-2"/>
    <n v="3225440"/>
    <n v="6460000"/>
    <n v="17610902.400000002"/>
    <n v="1568548.8"/>
    <n v="19179451.200000003"/>
    <n v="14753424.000000002"/>
    <n v="4876865.28"/>
    <x v="9"/>
    <n v="700000.00000000012"/>
    <n v="40516316.480000004"/>
    <n v="71933762.879999995"/>
    <x v="497"/>
  </r>
  <r>
    <x v="39"/>
    <n v="9.3599999999999989E-2"/>
    <n v="3300959.9999999995"/>
    <n v="6630000"/>
    <n v="18023241.599999998"/>
    <n v="1635379.2000000014"/>
    <n v="19658620.800000001"/>
    <n v="15122016"/>
    <n v="4991051.5199999996"/>
    <x v="9"/>
    <n v="700000.00000000012"/>
    <n v="41279672.32"/>
    <n v="73618009.920000002"/>
    <x v="498"/>
  </r>
  <r>
    <x v="40"/>
    <n v="9.6000000000000002E-2"/>
    <n v="3376000"/>
    <n v="6800000"/>
    <n v="18432960"/>
    <n v="1703520"/>
    <n v="20136480"/>
    <n v="15489600"/>
    <n v="5104512"/>
    <x v="9"/>
    <n v="700000.00000000012"/>
    <n v="42040992"/>
    <n v="75291552"/>
    <x v="499"/>
  </r>
  <r>
    <x v="41"/>
    <n v="9.8399999999999987E-2"/>
    <n v="3450559.9999999995"/>
    <n v="6970000"/>
    <n v="18840057.599999998"/>
    <n v="1772971.2000000016"/>
    <n v="20613028.800000001"/>
    <n v="15856176"/>
    <n v="5217246.72"/>
    <x v="9"/>
    <n v="700000.00000000012"/>
    <n v="42800275.519999996"/>
    <n v="76954389.120000005"/>
    <x v="500"/>
  </r>
  <r>
    <x v="42"/>
    <n v="0.1008"/>
    <n v="3524640"/>
    <n v="7140000"/>
    <n v="19244534.400000002"/>
    <n v="1843732.8"/>
    <n v="21088267.200000003"/>
    <n v="16221744.000000002"/>
    <n v="5329255.68"/>
    <x v="9"/>
    <n v="700000.00000000012"/>
    <n v="43557522.880000003"/>
    <n v="78606521.280000001"/>
    <x v="501"/>
  </r>
  <r>
    <x v="43"/>
    <n v="0.10319999999999999"/>
    <n v="3598240"/>
    <n v="7310000"/>
    <n v="19646390.400000002"/>
    <n v="1915804.8"/>
    <n v="21562195.200000003"/>
    <n v="16586304.000000002"/>
    <n v="5440538.8799999999"/>
    <x v="9"/>
    <n v="700000.00000000012"/>
    <n v="44312734.079999998"/>
    <n v="80247948.480000004"/>
    <x v="502"/>
  </r>
  <r>
    <x v="44"/>
    <n v="0.1056"/>
    <n v="3671359.9999999995"/>
    <n v="7480000"/>
    <n v="20045625.599999994"/>
    <n v="1989187.2000000016"/>
    <n v="22034812.799999997"/>
    <n v="16949855.999999996"/>
    <n v="5551096.3199999994"/>
    <x v="9"/>
    <n v="700000.00000000012"/>
    <n v="45065909.119999997"/>
    <n v="81878670.719999984"/>
    <x v="503"/>
  </r>
  <r>
    <x v="45"/>
    <n v="0.108"/>
    <n v="3744000"/>
    <n v="7650000"/>
    <n v="20442240"/>
    <n v="2063880"/>
    <n v="22506120"/>
    <n v="17312400"/>
    <n v="5660928"/>
    <x v="9"/>
    <n v="700000.00000000012"/>
    <n v="45817048"/>
    <n v="83498688"/>
    <x v="504"/>
  </r>
  <r>
    <x v="46"/>
    <n v="0.1104"/>
    <n v="3816159.9999999995"/>
    <n v="7820000"/>
    <n v="20836233.599999994"/>
    <n v="2139883.2000000016"/>
    <n v="22976116.799999997"/>
    <n v="17673935.999999996"/>
    <n v="5770033.919999999"/>
    <x v="9"/>
    <n v="700000.00000000012"/>
    <n v="46566150.719999999"/>
    <n v="85108000.319999993"/>
    <x v="505"/>
  </r>
  <r>
    <x v="47"/>
    <n v="0.1128"/>
    <n v="3887839.9999999995"/>
    <n v="7990000"/>
    <n v="21227606.399999995"/>
    <n v="2217196.8000000017"/>
    <n v="23444803.199999996"/>
    <n v="18034463.999999996"/>
    <n v="5878414.0799999991"/>
    <x v="9"/>
    <n v="700000.00000000012"/>
    <n v="47313217.279999994"/>
    <n v="86706607.679999977"/>
    <x v="506"/>
  </r>
  <r>
    <x v="48"/>
    <n v="0.1152"/>
    <n v="3959040"/>
    <n v="8160000"/>
    <n v="21616358.400000002"/>
    <n v="2295820.8000000003"/>
    <n v="23912179.200000003"/>
    <n v="18393984"/>
    <n v="5986068.4799999995"/>
    <x v="9"/>
    <n v="700000.00000000012"/>
    <n v="48058247.680000007"/>
    <n v="88294510.079999998"/>
    <x v="507"/>
  </r>
  <r>
    <x v="49"/>
    <n v="0.1176"/>
    <n v="4029759.9999999995"/>
    <n v="8330000"/>
    <n v="22002489.599999998"/>
    <n v="2375755.2000000016"/>
    <n v="24378244.800000001"/>
    <n v="18752496"/>
    <n v="6092997.1199999992"/>
    <x v="9"/>
    <n v="700000.00000000012"/>
    <n v="48801241.920000002"/>
    <n v="89871707.519999981"/>
    <x v="508"/>
  </r>
  <r>
    <x v="50"/>
    <n v="0.12"/>
    <n v="4099999.9999999995"/>
    <n v="8500000"/>
    <n v="22385999.999999996"/>
    <n v="2457000.0000000014"/>
    <n v="24842999.999999996"/>
    <n v="19109999.999999996"/>
    <n v="6199199.9999999991"/>
    <x v="9"/>
    <n v="700000.00000000012"/>
    <n v="49542200"/>
    <n v="91438199.999999985"/>
    <x v="509"/>
  </r>
  <r>
    <x v="0"/>
    <n v="0"/>
    <n v="0"/>
    <n v="0"/>
    <n v="0"/>
    <n v="0"/>
    <n v="0"/>
    <n v="0"/>
    <n v="0"/>
    <x v="10"/>
    <n v="770000.00000000012"/>
    <n v="11000000"/>
    <n v="0"/>
    <x v="510"/>
  </r>
  <r>
    <x v="1"/>
    <n v="2.1818181818181819E-3"/>
    <n v="93781.818181818177"/>
    <n v="170000"/>
    <n v="512048.72727272729"/>
    <n v="16975.636363636379"/>
    <n v="529024.36363636365"/>
    <n v="406941.81818181818"/>
    <n v="141798.10909090907"/>
    <x v="10"/>
    <n v="770000.00000000012"/>
    <n v="11840822.472727273"/>
    <n v="2091522.1090909087"/>
    <x v="511"/>
  </r>
  <r>
    <x v="2"/>
    <n v="4.3636363636363638E-3"/>
    <n v="187127.27272727271"/>
    <n v="340000"/>
    <n v="1021714.9090909089"/>
    <n v="35142.545454545514"/>
    <n v="1056857.4545454544"/>
    <n v="812967.27272727259"/>
    <n v="282936.43636363634"/>
    <x v="10"/>
    <n v="770000.00000000012"/>
    <n v="12679793.890909091"/>
    <n v="4173312.4363636361"/>
    <x v="512"/>
  </r>
  <r>
    <x v="3"/>
    <n v="6.5454545454545461E-3"/>
    <n v="280036.36363636365"/>
    <n v="510000"/>
    <n v="1528998.5454545456"/>
    <n v="54500.727272727243"/>
    <n v="1583499.2727272729"/>
    <n v="1218076.3636363638"/>
    <n v="423414.98181818181"/>
    <x v="10"/>
    <n v="770000.00000000012"/>
    <n v="13516914.254545454"/>
    <n v="6245370.9818181824"/>
    <x v="513"/>
  </r>
  <r>
    <x v="4"/>
    <n v="8.7272727272727276E-3"/>
    <n v="372509.09090909088"/>
    <n v="680000"/>
    <n v="2033899.6363636362"/>
    <n v="75050.181818181896"/>
    <n v="2108949.8181818184"/>
    <n v="1622269.0909090911"/>
    <n v="563233.74545454548"/>
    <x v="10"/>
    <n v="770000.00000000012"/>
    <n v="14352183.563636364"/>
    <n v="8307697.7454545451"/>
    <x v="514"/>
  </r>
  <r>
    <x v="5"/>
    <n v="1.0909090909090908E-2"/>
    <n v="464545.45454545453"/>
    <n v="850000"/>
    <n v="2536418.1818181816"/>
    <n v="96790.909090909132"/>
    <n v="2633209.0909090908"/>
    <n v="2025545.4545454544"/>
    <n v="702392.72727272729"/>
    <x v="10"/>
    <n v="770000.00000000012"/>
    <n v="15185601.818181818"/>
    <n v="10360292.727272727"/>
    <x v="515"/>
  </r>
  <r>
    <x v="6"/>
    <n v="1.3090909090909092E-2"/>
    <n v="556145.45454545459"/>
    <n v="1020000"/>
    <n v="3036554.1818181821"/>
    <n v="119722.90909090899"/>
    <n v="3156277.0909090913"/>
    <n v="2427905.4545454546"/>
    <n v="840891.92727272736"/>
    <x v="10"/>
    <n v="770000.00000000012"/>
    <n v="16017169.018181819"/>
    <n v="12403155.92727273"/>
    <x v="516"/>
  </r>
  <r>
    <x v="7"/>
    <n v="1.5272727272727273E-2"/>
    <n v="647309.09090909082"/>
    <n v="1190000"/>
    <n v="3534307.6363636358"/>
    <n v="143846.18181818206"/>
    <n v="3678153.8181818179"/>
    <n v="2829349.0909090904"/>
    <n v="978731.34545454534"/>
    <x v="10"/>
    <n v="770000.00000000012"/>
    <n v="16846885.163636364"/>
    <n v="14436287.345454544"/>
    <x v="517"/>
  </r>
  <r>
    <x v="8"/>
    <n v="1.7454545454545455E-2"/>
    <n v="738036.36363636353"/>
    <n v="1360000"/>
    <n v="4029678.5454545454"/>
    <n v="169160.72727272756"/>
    <n v="4198839.2727272734"/>
    <n v="3229876.3636363642"/>
    <n v="1115910.9818181817"/>
    <x v="10"/>
    <n v="770000.00000000012"/>
    <n v="17674750.254545454"/>
    <n v="16459686.981818181"/>
    <x v="518"/>
  </r>
  <r>
    <x v="9"/>
    <n v="1.9636363636363636E-2"/>
    <n v="828327.27272727259"/>
    <n v="1530000"/>
    <n v="4522666.9090909082"/>
    <n v="195666.54545454582"/>
    <n v="4718333.4545454541"/>
    <n v="3629487.2727272725"/>
    <n v="1252430.8363636362"/>
    <x v="10"/>
    <n v="770000.00000000012"/>
    <n v="18500764.290909089"/>
    <n v="18473354.836363636"/>
    <x v="519"/>
  </r>
  <r>
    <x v="10"/>
    <n v="2.1818181818181816E-2"/>
    <n v="918181.81818181812"/>
    <n v="1700000"/>
    <n v="5013272.7272727266"/>
    <n v="223363.63636363653"/>
    <n v="5236636.3636363633"/>
    <n v="4028181.8181818179"/>
    <n v="1388290.9090909089"/>
    <x v="10"/>
    <n v="770000.00000000012"/>
    <n v="19324927.272727273"/>
    <n v="20477290.90909091"/>
    <x v="520"/>
  </r>
  <r>
    <x v="11"/>
    <n v="2.4E-2"/>
    <n v="1007599.9999999999"/>
    <n v="1870000"/>
    <n v="5501495.9999999991"/>
    <n v="252252.00000000032"/>
    <n v="5753747.9999999991"/>
    <n v="4425959.9999999991"/>
    <n v="1523491.1999999997"/>
    <x v="10"/>
    <n v="770000.00000000012"/>
    <n v="20147239.199999999"/>
    <n v="22471495.199999996"/>
    <x v="521"/>
  </r>
  <r>
    <x v="12"/>
    <n v="2.6181818181818185E-2"/>
    <n v="1096581.8181818181"/>
    <n v="2040000"/>
    <n v="5987336.7272727266"/>
    <n v="282331.63636363653"/>
    <n v="6269668.3636363633"/>
    <n v="4822821.8181818174"/>
    <n v="1658031.709090909"/>
    <x v="10"/>
    <n v="770000.00000000012"/>
    <n v="20967700.07272727"/>
    <n v="24455967.709090911"/>
    <x v="522"/>
  </r>
  <r>
    <x v="13"/>
    <n v="2.8363636363636362E-2"/>
    <n v="1185127.2727272727"/>
    <n v="2210000"/>
    <n v="6470794.9090909082"/>
    <n v="313602.54545454547"/>
    <n v="6784397.4545454541"/>
    <n v="5218767.2727272725"/>
    <n v="1791912.4363636365"/>
    <x v="10"/>
    <n v="770000.00000000012"/>
    <n v="21786309.890909091"/>
    <n v="26430708.436363637"/>
    <x v="523"/>
  </r>
  <r>
    <x v="14"/>
    <n v="3.0545454545454546E-2"/>
    <n v="1273236.3636363635"/>
    <n v="2380000"/>
    <n v="6951870.5454545449"/>
    <n v="346064.72727272758"/>
    <n v="7297935.2727272725"/>
    <n v="5613796.3636363633"/>
    <n v="1925133.3818181818"/>
    <x v="10"/>
    <n v="770000.00000000012"/>
    <n v="22603068.654545456"/>
    <n v="28395717.381818183"/>
    <x v="524"/>
  </r>
  <r>
    <x v="15"/>
    <n v="3.272727272727273E-2"/>
    <n v="1360909.0909090908"/>
    <n v="2550000"/>
    <n v="7430563.6363636367"/>
    <n v="379718.181818182"/>
    <n v="7810281.8181818184"/>
    <n v="6007909.0909090908"/>
    <n v="2057694.5454545452"/>
    <x v="10"/>
    <n v="770000.00000000012"/>
    <n v="23417976.363636363"/>
    <n v="30350994.545454539"/>
    <x v="525"/>
  </r>
  <r>
    <x v="16"/>
    <n v="3.490909090909091E-2"/>
    <n v="1448145.4545454546"/>
    <n v="2720000"/>
    <n v="7906874.1818181826"/>
    <n v="414562.909090909"/>
    <n v="8321437.0909090918"/>
    <n v="6401105.4545454551"/>
    <n v="2189595.9272727272"/>
    <x v="10"/>
    <n v="770000.00000000012"/>
    <n v="24231033.018181819"/>
    <n v="32296539.92727273"/>
    <x v="526"/>
  </r>
  <r>
    <x v="17"/>
    <n v="3.7090909090909091E-2"/>
    <n v="1534945.4545454546"/>
    <n v="2890000"/>
    <n v="8380802.1818181826"/>
    <n v="450598.909090909"/>
    <n v="8831401.0909090918"/>
    <n v="6793385.4545454551"/>
    <n v="2320837.5272727273"/>
    <x v="10"/>
    <n v="770000.00000000012"/>
    <n v="25042238.618181817"/>
    <n v="34232353.527272731"/>
    <x v="527"/>
  </r>
  <r>
    <x v="18"/>
    <n v="3.9272727272727272E-2"/>
    <n v="1621309.0909090908"/>
    <n v="3060000"/>
    <n v="8852347.6363636367"/>
    <n v="487826.181818182"/>
    <n v="9340173.8181818184"/>
    <n v="7184749.0909090908"/>
    <n v="2451419.3454545452"/>
    <x v="10"/>
    <n v="770000.00000000012"/>
    <n v="25851593.163636364"/>
    <n v="36158435.345454544"/>
    <x v="528"/>
  </r>
  <r>
    <x v="19"/>
    <n v="4.1454545454545452E-2"/>
    <n v="1707236.3636363635"/>
    <n v="3230000"/>
    <n v="9321510.5454545449"/>
    <n v="526244.72727272753"/>
    <n v="9847755.2727272734"/>
    <n v="7575196.3636363642"/>
    <n v="2581341.3818181818"/>
    <x v="10"/>
    <n v="770000.00000000012"/>
    <n v="26659096.654545456"/>
    <n v="38074785.381818183"/>
    <x v="529"/>
  </r>
  <r>
    <x v="20"/>
    <n v="4.3636363636363633E-2"/>
    <n v="1792727.2727272727"/>
    <n v="3400000"/>
    <n v="9788290.9090909082"/>
    <n v="565854.54545454553"/>
    <n v="10354145.454545453"/>
    <n v="7964727.2727272715"/>
    <n v="2710603.6363636367"/>
    <x v="10"/>
    <n v="770000.00000000012"/>
    <n v="27464749.09090909"/>
    <n v="39981403.63636364"/>
    <x v="530"/>
  </r>
  <r>
    <x v="21"/>
    <n v="4.581818181818182E-2"/>
    <n v="1877781.8181818179"/>
    <n v="3570000"/>
    <n v="10252688.727272725"/>
    <n v="606655.63636363717"/>
    <n v="10859344.363636361"/>
    <n v="8353341.8181818165"/>
    <n v="2839206.1090909084"/>
    <x v="10"/>
    <n v="770000.00000000012"/>
    <n v="28268550.472727269"/>
    <n v="41878290.109090902"/>
    <x v="531"/>
  </r>
  <r>
    <x v="22"/>
    <n v="4.8000000000000001E-2"/>
    <n v="1962399.9999999998"/>
    <n v="3740000"/>
    <n v="10714703.999999998"/>
    <n v="648648.00000000058"/>
    <n v="11363351.999999998"/>
    <n v="8741039.9999999981"/>
    <n v="2967148.7999999993"/>
    <x v="10"/>
    <n v="770000.00000000012"/>
    <n v="29070500.799999997"/>
    <n v="43765444.79999999"/>
    <x v="532"/>
  </r>
  <r>
    <x v="23"/>
    <n v="5.0181818181818182E-2"/>
    <n v="2046581.8181818179"/>
    <n v="3910000"/>
    <n v="11174336.727272727"/>
    <n v="691831.63636363728"/>
    <n v="11866168.363636363"/>
    <n v="9127821.8181818184"/>
    <n v="3094431.7090909085"/>
    <x v="10"/>
    <n v="770000.00000000012"/>
    <n v="29870600.07272727"/>
    <n v="45642867.709090896"/>
    <x v="533"/>
  </r>
  <r>
    <x v="24"/>
    <n v="5.2363636363636369E-2"/>
    <n v="2130327.2727272725"/>
    <n v="4080000"/>
    <n v="11631586.909090906"/>
    <n v="736206.54545454611"/>
    <n v="12367793.454545453"/>
    <n v="9513687.2727272715"/>
    <n v="3221054.836363636"/>
    <x v="10"/>
    <n v="770000.00000000012"/>
    <n v="30668848.290909089"/>
    <n v="47510558.836363636"/>
    <x v="534"/>
  </r>
  <r>
    <x v="25"/>
    <n v="5.4545454545454543E-2"/>
    <n v="2213636.3636363633"/>
    <n v="4250000"/>
    <n v="12086454.545454543"/>
    <n v="781772.72727272823"/>
    <n v="12868227.272727272"/>
    <n v="9898636.3636363633"/>
    <n v="3347018.1818181812"/>
    <x v="10"/>
    <n v="770000.00000000012"/>
    <n v="31465245.454545453"/>
    <n v="49368518.18181818"/>
    <x v="535"/>
  </r>
  <r>
    <x v="26"/>
    <n v="5.6727272727272723E-2"/>
    <n v="2296509.0909090908"/>
    <n v="4420000"/>
    <n v="12538939.636363637"/>
    <n v="828530.18181818211"/>
    <n v="13367469.818181818"/>
    <n v="10282669.09090909"/>
    <n v="3472321.7454545451"/>
    <x v="10"/>
    <n v="770000.00000000012"/>
    <n v="32259791.563636363"/>
    <n v="51216745.74545455"/>
    <x v="536"/>
  </r>
  <r>
    <x v="27"/>
    <n v="5.8909090909090911E-2"/>
    <n v="2378945.4545454546"/>
    <n v="4590000"/>
    <n v="12989042.181818182"/>
    <n v="876478.90909090894"/>
    <n v="13865521.09090909"/>
    <n v="10665785.454545453"/>
    <n v="3596965.5272727273"/>
    <x v="10"/>
    <n v="770000.00000000012"/>
    <n v="33052486.618181817"/>
    <n v="53055241.527272731"/>
    <x v="537"/>
  </r>
  <r>
    <x v="28"/>
    <n v="6.1090909090909092E-2"/>
    <n v="2460945.4545454546"/>
    <n v="4760000"/>
    <n v="13436762.181818184"/>
    <n v="925618.90909090894"/>
    <n v="14362381.090909092"/>
    <n v="11047985.454545455"/>
    <n v="3720949.5272727273"/>
    <x v="10"/>
    <n v="770000.00000000012"/>
    <n v="33843330.618181817"/>
    <n v="54884005.527272724"/>
    <x v="538"/>
  </r>
  <r>
    <x v="29"/>
    <n v="6.3272727272727272E-2"/>
    <n v="2542509.0909090908"/>
    <n v="4930000"/>
    <n v="13882099.636363637"/>
    <n v="975950.18181818211"/>
    <n v="14858049.818181818"/>
    <n v="11429269.09090909"/>
    <n v="3844273.7454545451"/>
    <x v="10"/>
    <n v="770000.00000000012"/>
    <n v="34632323.563636363"/>
    <n v="56703037.74545455"/>
    <x v="539"/>
  </r>
  <r>
    <x v="30"/>
    <n v="6.545454545454546E-2"/>
    <n v="2623636.3636363638"/>
    <n v="5100000"/>
    <n v="14325054.545454547"/>
    <n v="1027472.7272727269"/>
    <n v="15352527.272727273"/>
    <n v="11809636.363636363"/>
    <n v="3966938.1818181821"/>
    <x v="10"/>
    <n v="770000.00000000012"/>
    <n v="35419465.454545453"/>
    <n v="58512338.181818187"/>
    <x v="540"/>
  </r>
  <r>
    <x v="31"/>
    <n v="6.7636363636363633E-2"/>
    <n v="2704327.2727272725"/>
    <n v="5270000"/>
    <n v="14765626.909090906"/>
    <n v="1080186.5454545461"/>
    <n v="15845813.454545453"/>
    <n v="12189087.272727272"/>
    <n v="4088942.836363636"/>
    <x v="10"/>
    <n v="770000.00000000012"/>
    <n v="36204756.290909089"/>
    <n v="60311906.836363636"/>
    <x v="541"/>
  </r>
  <r>
    <x v="32"/>
    <n v="6.9818181818181821E-2"/>
    <n v="2784581.8181818184"/>
    <n v="5440000"/>
    <n v="15203816.727272727"/>
    <n v="1134091.6363636358"/>
    <n v="16337908.363636363"/>
    <n v="12567621.818181818"/>
    <n v="4210287.7090909099"/>
    <x v="10"/>
    <n v="770000.00000000012"/>
    <n v="36988196.072727278"/>
    <n v="62101743.709090918"/>
    <x v="542"/>
  </r>
  <r>
    <x v="33"/>
    <n v="7.1999999999999995E-2"/>
    <n v="2864400"/>
    <n v="5610000"/>
    <n v="15639624"/>
    <n v="1189188"/>
    <n v="16828812"/>
    <n v="12945240"/>
    <n v="4330972.8"/>
    <x v="10"/>
    <n v="770000.00000000012"/>
    <n v="37769784.799999997"/>
    <n v="63881848.800000004"/>
    <x v="543"/>
  </r>
  <r>
    <x v="34"/>
    <n v="7.4181818181818182E-2"/>
    <n v="2943781.8181818184"/>
    <n v="5780000"/>
    <n v="16073048.727272727"/>
    <n v="1245475.6363636358"/>
    <n v="17318524.363636363"/>
    <n v="13321941.818181818"/>
    <n v="4450998.1090909094"/>
    <x v="10"/>
    <n v="770000.00000000012"/>
    <n v="38549522.472727269"/>
    <n v="65652222.109090917"/>
    <x v="544"/>
  </r>
  <r>
    <x v="35"/>
    <n v="7.636363636363637E-2"/>
    <n v="3022727.2727272725"/>
    <n v="5950000"/>
    <n v="16504090.909090906"/>
    <n v="1302954.5454545461"/>
    <n v="17807045.454545453"/>
    <n v="13697727.272727272"/>
    <n v="4570363.6363636358"/>
    <x v="10"/>
    <n v="770000.00000000012"/>
    <n v="39327409.090909094"/>
    <n v="67412863.63636364"/>
    <x v="545"/>
  </r>
  <r>
    <x v="36"/>
    <n v="7.8545454545454543E-2"/>
    <n v="3101236.3636363633"/>
    <n v="6120000"/>
    <n v="16932750.545454543"/>
    <n v="1361624.7272727282"/>
    <n v="18294375.27272727"/>
    <n v="14072596.363636361"/>
    <n v="4689069.3818181809"/>
    <x v="10"/>
    <n v="770000.00000000012"/>
    <n v="40103444.654545449"/>
    <n v="69163773.381818175"/>
    <x v="546"/>
  </r>
  <r>
    <x v="37"/>
    <n v="8.0727272727272731E-2"/>
    <n v="3179309.0909090908"/>
    <n v="6290000"/>
    <n v="17359027.636363637"/>
    <n v="1421486.1818181819"/>
    <n v="18780513.81818182"/>
    <n v="14446549.090909092"/>
    <n v="4807115.3454545448"/>
    <x v="10"/>
    <n v="770000.00000000012"/>
    <n v="40877629.163636364"/>
    <n v="70904951.345454544"/>
    <x v="547"/>
  </r>
  <r>
    <x v="38"/>
    <n v="8.2909090909090905E-2"/>
    <n v="3256945.4545454541"/>
    <n v="6460000"/>
    <n v="17782922.18181818"/>
    <n v="1482538.9090909103"/>
    <n v="19265461.09090909"/>
    <n v="14819585.454545453"/>
    <n v="4924501.5272727264"/>
    <x v="10"/>
    <n v="770000.00000000012"/>
    <n v="41649962.618181817"/>
    <n v="72636397.527272716"/>
    <x v="548"/>
  </r>
  <r>
    <x v="39"/>
    <n v="8.5090909090909078E-2"/>
    <n v="3334145.4545454541"/>
    <n v="6630000"/>
    <n v="18204434.18181818"/>
    <n v="1544782.9090909103"/>
    <n v="19749217.09090909"/>
    <n v="15191705.454545453"/>
    <n v="5041227.9272727268"/>
    <x v="10"/>
    <n v="770000.00000000012"/>
    <n v="42420445.018181816"/>
    <n v="74358111.927272722"/>
    <x v="549"/>
  </r>
  <r>
    <x v="40"/>
    <n v="8.7272727272727266E-2"/>
    <n v="3410909.0909090908"/>
    <n v="6800000"/>
    <n v="18623563.636363637"/>
    <n v="1608218.1818181819"/>
    <n v="20231781.81818182"/>
    <n v="15562909.090909092"/>
    <n v="5157294.5454545449"/>
    <x v="10"/>
    <n v="770000.00000000012"/>
    <n v="43189076.363636367"/>
    <n v="76070094.545454547"/>
    <x v="550"/>
  </r>
  <r>
    <x v="41"/>
    <n v="8.9454545454545453E-2"/>
    <n v="3487236.3636363633"/>
    <n v="6970000"/>
    <n v="19040310.545454543"/>
    <n v="1672844.727272728"/>
    <n v="20713155.27272727"/>
    <n v="15933196.363636361"/>
    <n v="5272701.3818181809"/>
    <x v="10"/>
    <n v="770000.00000000012"/>
    <n v="43955856.654545449"/>
    <n v="77772345.381818175"/>
    <x v="551"/>
  </r>
  <r>
    <x v="42"/>
    <n v="9.1636363636363641E-2"/>
    <n v="3563127.2727272725"/>
    <n v="7140000"/>
    <n v="19454674.909090906"/>
    <n v="1738662.5454545461"/>
    <n v="21193337.454545453"/>
    <n v="16302567.272727272"/>
    <n v="5387448.4363636365"/>
    <x v="10"/>
    <n v="770000.00000000012"/>
    <n v="44720785.890909091"/>
    <n v="79464864.436363637"/>
    <x v="552"/>
  </r>
  <r>
    <x v="43"/>
    <n v="9.3818181818181814E-2"/>
    <n v="3638581.8181818179"/>
    <n v="7310000"/>
    <n v="19866656.727272727"/>
    <n v="1805671.6363636374"/>
    <n v="21672328.363636363"/>
    <n v="16671021.818181816"/>
    <n v="5501535.709090909"/>
    <x v="10"/>
    <n v="770000.00000000012"/>
    <n v="45483864.07272727"/>
    <n v="81147651.709090903"/>
    <x v="553"/>
  </r>
  <r>
    <x v="44"/>
    <n v="9.6000000000000002E-2"/>
    <n v="3713600"/>
    <n v="7480000"/>
    <n v="20276256"/>
    <n v="1873872"/>
    <n v="22150128"/>
    <n v="17038560"/>
    <n v="5614963.2000000002"/>
    <x v="10"/>
    <n v="770000.00000000012"/>
    <n v="46245091.200000003"/>
    <n v="82820707.200000003"/>
    <x v="554"/>
  </r>
  <r>
    <x v="45"/>
    <n v="9.818181818181819E-2"/>
    <n v="3788181.8181818179"/>
    <n v="7650000"/>
    <n v="20683472.727272727"/>
    <n v="1943263.6363636374"/>
    <n v="22626736.363636363"/>
    <n v="17405181.818181816"/>
    <n v="5727730.9090909082"/>
    <x v="10"/>
    <n v="770000.00000000012"/>
    <n v="47004467.272727273"/>
    <n v="84484030.909090891"/>
    <x v="555"/>
  </r>
  <r>
    <x v="46"/>
    <n v="0.10036363636363636"/>
    <n v="3862327.2727272725"/>
    <n v="7820000"/>
    <n v="21088306.909090906"/>
    <n v="2013846.5454545461"/>
    <n v="23102153.454545453"/>
    <n v="17770887.27272727"/>
    <n v="5839838.836363636"/>
    <x v="10"/>
    <n v="770000.00000000012"/>
    <n v="47761992.290909089"/>
    <n v="86137622.836363629"/>
    <x v="556"/>
  </r>
  <r>
    <x v="47"/>
    <n v="0.10254545454545455"/>
    <n v="3936036.3636363638"/>
    <n v="7990000"/>
    <n v="21490758.545454547"/>
    <n v="2085620.7272727268"/>
    <n v="23576379.272727273"/>
    <n v="18135676.363636363"/>
    <n v="5951286.9818181824"/>
    <x v="10"/>
    <n v="770000.00000000012"/>
    <n v="48517666.254545458"/>
    <n v="87781482.981818184"/>
    <x v="557"/>
  </r>
  <r>
    <x v="48"/>
    <n v="0.10472727272727274"/>
    <n v="4009309.0909090904"/>
    <n v="8160000"/>
    <n v="21890827.636363633"/>
    <n v="2158586.181818183"/>
    <n v="24049413.818181816"/>
    <n v="18499549.09090909"/>
    <n v="6062075.3454545448"/>
    <x v="10"/>
    <n v="770000.00000000012"/>
    <n v="49271489.163636357"/>
    <n v="89415611.345454544"/>
    <x v="558"/>
  </r>
  <r>
    <x v="49"/>
    <n v="0.1069090909090909"/>
    <n v="4082145.4545454546"/>
    <n v="8330000"/>
    <n v="22288514.181818184"/>
    <n v="2232742.9090909092"/>
    <n v="24521257.090909094"/>
    <n v="18862505.454545457"/>
    <n v="6172203.9272727277"/>
    <x v="10"/>
    <n v="770000.00000000012"/>
    <n v="50023461.018181823"/>
    <n v="91040007.927272737"/>
    <x v="559"/>
  </r>
  <r>
    <x v="50"/>
    <n v="0.10909090909090909"/>
    <n v="4154545.4545454541"/>
    <n v="8500000"/>
    <n v="22683818.18181818"/>
    <n v="2308090.9090909101"/>
    <n v="24991909.09090909"/>
    <n v="19224545.454545453"/>
    <n v="6281672.7272727266"/>
    <x v="10"/>
    <n v="770000.00000000012"/>
    <n v="50773581.818181813"/>
    <n v="92654672.727272719"/>
    <x v="560"/>
  </r>
  <r>
    <x v="0"/>
    <n v="0"/>
    <n v="0"/>
    <n v="0"/>
    <n v="0"/>
    <n v="0"/>
    <n v="0"/>
    <n v="0"/>
    <n v="0"/>
    <x v="11"/>
    <n v="840000.00000000012"/>
    <n v="12000000"/>
    <n v="0"/>
    <x v="561"/>
  </r>
  <r>
    <x v="1"/>
    <n v="2E-3"/>
    <n v="93800"/>
    <n v="170000"/>
    <n v="512148"/>
    <n v="16926"/>
    <n v="529074"/>
    <n v="406980"/>
    <n v="141825.60000000001"/>
    <x v="11"/>
    <n v="840000.00000000012"/>
    <n v="12840899.6"/>
    <n v="2091927.6"/>
    <x v="562"/>
  </r>
  <r>
    <x v="2"/>
    <n v="4.0000000000000001E-3"/>
    <n v="187200"/>
    <n v="340000"/>
    <n v="1022112"/>
    <n v="34944"/>
    <n v="1057056"/>
    <n v="813120"/>
    <n v="283046.39999999997"/>
    <x v="11"/>
    <n v="840000.00000000012"/>
    <n v="13680102.4"/>
    <n v="4174934.4000000004"/>
    <x v="563"/>
  </r>
  <r>
    <x v="3"/>
    <n v="6.0000000000000001E-3"/>
    <n v="280200"/>
    <n v="510000"/>
    <n v="1529892"/>
    <n v="54054"/>
    <n v="1583946"/>
    <n v="1218420"/>
    <n v="423662.39999999997"/>
    <x v="11"/>
    <n v="840000.00000000012"/>
    <n v="14517608.4"/>
    <n v="6249020.4000000004"/>
    <x v="564"/>
  </r>
  <r>
    <x v="4"/>
    <n v="8.0000000000000002E-3"/>
    <n v="372800"/>
    <n v="680000"/>
    <n v="2035488"/>
    <n v="74256"/>
    <n v="2109744"/>
    <n v="1622880"/>
    <n v="563673.59999999998"/>
    <x v="11"/>
    <n v="840000.00000000012"/>
    <n v="15353417.6"/>
    <n v="8314185.6000000006"/>
    <x v="565"/>
  </r>
  <r>
    <x v="5"/>
    <n v="0.01"/>
    <n v="464999.99999999994"/>
    <n v="850000"/>
    <n v="2538899.9999999995"/>
    <n v="95550.00000000016"/>
    <n v="2634449.9999999995"/>
    <n v="2026499.9999999995"/>
    <n v="703080"/>
    <x v="11"/>
    <n v="840000.00000000012"/>
    <n v="16187530"/>
    <n v="10370430"/>
    <x v="566"/>
  </r>
  <r>
    <x v="6"/>
    <n v="1.2E-2"/>
    <n v="556800"/>
    <n v="1020000"/>
    <n v="3040128"/>
    <n v="117936"/>
    <n v="3158064"/>
    <n v="2429280"/>
    <n v="841881.59999999998"/>
    <x v="11"/>
    <n v="840000.00000000012"/>
    <n v="17019945.600000001"/>
    <n v="12417753.600000001"/>
    <x v="567"/>
  </r>
  <r>
    <x v="7"/>
    <n v="1.4E-2"/>
    <n v="648200"/>
    <n v="1190000"/>
    <n v="3539172"/>
    <n v="141414"/>
    <n v="3680586"/>
    <n v="2831220"/>
    <n v="980078.39999999991"/>
    <x v="11"/>
    <n v="840000.00000000012"/>
    <n v="17850664.399999999"/>
    <n v="14456156.4"/>
    <x v="568"/>
  </r>
  <r>
    <x v="8"/>
    <n v="1.6E-2"/>
    <n v="739200"/>
    <n v="1360000"/>
    <n v="4036032"/>
    <n v="165984"/>
    <n v="4202016"/>
    <n v="3232320"/>
    <n v="1117670.3999999999"/>
    <x v="11"/>
    <n v="840000.00000000012"/>
    <n v="18679686.399999999"/>
    <n v="16485638.4"/>
    <x v="569"/>
  </r>
  <r>
    <x v="9"/>
    <n v="1.7999999999999999E-2"/>
    <n v="829799.99999999988"/>
    <n v="1530000"/>
    <n v="4530708"/>
    <n v="191646.00000000032"/>
    <n v="4722354"/>
    <n v="3632580"/>
    <n v="1254657.5999999999"/>
    <x v="11"/>
    <n v="840000.00000000012"/>
    <n v="19507011.600000001"/>
    <n v="18506199.599999998"/>
    <x v="570"/>
  </r>
  <r>
    <x v="10"/>
    <n v="0.02"/>
    <n v="919999.99999999988"/>
    <n v="1700000"/>
    <n v="5023199.9999999991"/>
    <n v="218400.00000000032"/>
    <n v="5241599.9999999991"/>
    <n v="4031999.9999999991"/>
    <n v="1391040"/>
    <x v="11"/>
    <n v="840000.00000000012"/>
    <n v="20332640"/>
    <n v="20517840"/>
    <x v="571"/>
  </r>
  <r>
    <x v="11"/>
    <n v="2.1999999999999999E-2"/>
    <n v="1009799.9999999999"/>
    <n v="1870000"/>
    <n v="5513507.9999999991"/>
    <n v="246246.00000000032"/>
    <n v="5759753.9999999991"/>
    <n v="4430579.9999999991"/>
    <n v="1526817.5999999999"/>
    <x v="11"/>
    <n v="840000.00000000012"/>
    <n v="21156571.599999998"/>
    <n v="22520559.599999994"/>
    <x v="572"/>
  </r>
  <r>
    <x v="12"/>
    <n v="2.4E-2"/>
    <n v="1099200"/>
    <n v="2040000"/>
    <n v="6001632"/>
    <n v="275184"/>
    <n v="6276816"/>
    <n v="4828320"/>
    <n v="1661990.4"/>
    <x v="11"/>
    <n v="840000.00000000012"/>
    <n v="21978806.399999999"/>
    <n v="24514358.400000002"/>
    <x v="573"/>
  </r>
  <r>
    <x v="13"/>
    <n v="2.6000000000000002E-2"/>
    <n v="1188200"/>
    <n v="2210000"/>
    <n v="6487572"/>
    <n v="305214"/>
    <n v="6792786"/>
    <n v="5225220"/>
    <n v="1796558.4"/>
    <x v="11"/>
    <n v="840000.00000000012"/>
    <n v="22799344.399999999"/>
    <n v="26499236.400000002"/>
    <x v="574"/>
  </r>
  <r>
    <x v="14"/>
    <n v="2.8000000000000001E-2"/>
    <n v="1276800"/>
    <n v="2380000"/>
    <n v="6971328"/>
    <n v="336336"/>
    <n v="7307664"/>
    <n v="5621280"/>
    <n v="1930521.5999999999"/>
    <x v="11"/>
    <n v="840000.00000000012"/>
    <n v="23618185.600000001"/>
    <n v="28475193.600000001"/>
    <x v="575"/>
  </r>
  <r>
    <x v="15"/>
    <n v="0.03"/>
    <n v="1364999.9999999998"/>
    <n v="2550000"/>
    <n v="7452899.9999999991"/>
    <n v="368550.00000000064"/>
    <n v="7821450"/>
    <n v="6016500"/>
    <n v="2063879.9999999995"/>
    <x v="11"/>
    <n v="840000.00000000012"/>
    <n v="24435330"/>
    <n v="30442229.999999996"/>
    <x v="576"/>
  </r>
  <r>
    <x v="16"/>
    <n v="3.2000000000000001E-2"/>
    <n v="1452799.9999999998"/>
    <n v="2720000"/>
    <n v="7932287.9999999991"/>
    <n v="401856.00000000064"/>
    <n v="8334144"/>
    <n v="6410880"/>
    <n v="2196633.6000000001"/>
    <x v="11"/>
    <n v="840000.00000000012"/>
    <n v="25250777.600000001"/>
    <n v="32400345.599999998"/>
    <x v="577"/>
  </r>
  <r>
    <x v="17"/>
    <n v="3.4000000000000002E-2"/>
    <n v="1540199.9999999998"/>
    <n v="2890000"/>
    <n v="8409492"/>
    <n v="436254.00000000064"/>
    <n v="8845746"/>
    <n v="6804420"/>
    <n v="2328782.4"/>
    <x v="11"/>
    <n v="840000.00000000012"/>
    <n v="26064528.399999999"/>
    <n v="34349540.399999999"/>
    <x v="578"/>
  </r>
  <r>
    <x v="18"/>
    <n v="3.5999999999999997E-2"/>
    <n v="1627199.9999999998"/>
    <n v="3060000"/>
    <n v="8884512"/>
    <n v="471744.00000000064"/>
    <n v="9356256"/>
    <n v="7197120"/>
    <n v="2460326.4"/>
    <x v="11"/>
    <n v="840000.00000000012"/>
    <n v="26876582.399999999"/>
    <n v="36289814.399999999"/>
    <x v="579"/>
  </r>
  <r>
    <x v="19"/>
    <n v="3.7999999999999999E-2"/>
    <n v="1713799.9999999998"/>
    <n v="3230000"/>
    <n v="9357348"/>
    <n v="508326.00000000064"/>
    <n v="9865674"/>
    <n v="7588980"/>
    <n v="2591265.6"/>
    <x v="11"/>
    <n v="840000.00000000012"/>
    <n v="27686939.600000001"/>
    <n v="38221167.599999994"/>
    <x v="580"/>
  </r>
  <r>
    <x v="20"/>
    <n v="0.04"/>
    <n v="1799999.9999999998"/>
    <n v="3400000"/>
    <n v="9827999.9999999981"/>
    <n v="546000.00000000058"/>
    <n v="10373999.999999998"/>
    <n v="7979999.9999999981"/>
    <n v="2721600"/>
    <x v="11"/>
    <n v="840000.00000000012"/>
    <n v="28495600"/>
    <n v="40143600"/>
    <x v="581"/>
  </r>
  <r>
    <x v="21"/>
    <n v="4.1999999999999996E-2"/>
    <n v="1885799.9999999998"/>
    <n v="3570000"/>
    <n v="10296467.999999998"/>
    <n v="584766.00000000058"/>
    <n v="10881233.999999998"/>
    <n v="8370179.9999999981"/>
    <n v="2851329.5999999996"/>
    <x v="11"/>
    <n v="840000.00000000012"/>
    <n v="29302563.599999998"/>
    <n v="42057111.599999994"/>
    <x v="582"/>
  </r>
  <r>
    <x v="22"/>
    <n v="4.3999999999999997E-2"/>
    <n v="1971199.9999999998"/>
    <n v="3740000"/>
    <n v="10762751.999999998"/>
    <n v="624624.00000000058"/>
    <n v="11387375.999999998"/>
    <n v="8759519.9999999981"/>
    <n v="2980454.3999999994"/>
    <x v="11"/>
    <n v="840000.00000000012"/>
    <n v="30107830.399999999"/>
    <n v="43961702.399999991"/>
    <x v="583"/>
  </r>
  <r>
    <x v="23"/>
    <n v="4.5999999999999999E-2"/>
    <n v="2056199.9999999998"/>
    <n v="3910000"/>
    <n v="11226851.999999998"/>
    <n v="665574.00000000058"/>
    <n v="11892425.999999998"/>
    <n v="9148019.9999999981"/>
    <n v="3108974.3999999994"/>
    <x v="11"/>
    <n v="840000.00000000012"/>
    <n v="30911400.399999999"/>
    <n v="45857372.399999991"/>
    <x v="584"/>
  </r>
  <r>
    <x v="24"/>
    <n v="4.8000000000000001E-2"/>
    <n v="2140800"/>
    <n v="4080000"/>
    <n v="11688768"/>
    <n v="707616"/>
    <n v="12396384"/>
    <n v="9535680"/>
    <n v="3236889.6"/>
    <x v="11"/>
    <n v="840000.00000000012"/>
    <n v="31713273.600000001"/>
    <n v="47744121.600000001"/>
    <x v="585"/>
  </r>
  <r>
    <x v="25"/>
    <n v="0.05"/>
    <n v="2224999.9999999995"/>
    <n v="4250000"/>
    <n v="12148499.999999998"/>
    <n v="750750.00000000128"/>
    <n v="12899250"/>
    <n v="9922500"/>
    <n v="3364199.9999999995"/>
    <x v="11"/>
    <n v="840000.00000000012"/>
    <n v="32513450"/>
    <n v="49621949.999999993"/>
    <x v="586"/>
  </r>
  <r>
    <x v="26"/>
    <n v="5.2000000000000005E-2"/>
    <n v="2308799.9999999995"/>
    <n v="4420000"/>
    <n v="12606047.999999998"/>
    <n v="794976.00000000128"/>
    <n v="13401024"/>
    <n v="10308480"/>
    <n v="3490905.5999999996"/>
    <x v="11"/>
    <n v="840000.00000000012"/>
    <n v="33311929.600000001"/>
    <n v="51490857.599999994"/>
    <x v="587"/>
  </r>
  <r>
    <x v="27"/>
    <n v="5.3999999999999999E-2"/>
    <n v="2392199.9999999995"/>
    <n v="4590000"/>
    <n v="13061411.999999998"/>
    <n v="840294.00000000128"/>
    <n v="13901706"/>
    <n v="10693620"/>
    <n v="3617006.399999999"/>
    <x v="11"/>
    <n v="840000.00000000012"/>
    <n v="34108712.399999999"/>
    <n v="53350844.399999991"/>
    <x v="588"/>
  </r>
  <r>
    <x v="28"/>
    <n v="5.6000000000000001E-2"/>
    <n v="2475199.9999999995"/>
    <n v="4760000"/>
    <n v="13514591.999999998"/>
    <n v="886704.00000000128"/>
    <n v="14401296"/>
    <n v="11077920"/>
    <n v="3742502.399999999"/>
    <x v="11"/>
    <n v="840000.00000000012"/>
    <n v="34903798.399999999"/>
    <n v="55201910.399999991"/>
    <x v="589"/>
  </r>
  <r>
    <x v="29"/>
    <n v="5.8000000000000003E-2"/>
    <n v="2557799.9999999995"/>
    <n v="4930000"/>
    <n v="13965587.999999998"/>
    <n v="934206.00000000128"/>
    <n v="14899794"/>
    <n v="11461380"/>
    <n v="3867393.5999999992"/>
    <x v="11"/>
    <n v="840000.00000000012"/>
    <n v="35697187.599999994"/>
    <n v="57044055.599999994"/>
    <x v="590"/>
  </r>
  <r>
    <x v="30"/>
    <n v="0.06"/>
    <n v="2639999.9999999995"/>
    <n v="5100000"/>
    <n v="14414399.999999998"/>
    <n v="982800.00000000128"/>
    <n v="15397200"/>
    <n v="11844000"/>
    <n v="3991679.9999999991"/>
    <x v="11"/>
    <n v="840000.00000000012"/>
    <n v="36488880"/>
    <n v="58877279.999999993"/>
    <x v="591"/>
  </r>
  <r>
    <x v="31"/>
    <n v="6.2E-2"/>
    <n v="2721799.9999999995"/>
    <n v="5270000"/>
    <n v="14861027.999999998"/>
    <n v="1032486.0000000013"/>
    <n v="15893514"/>
    <n v="12225780"/>
    <n v="4115361.5999999992"/>
    <x v="11"/>
    <n v="840000.00000000012"/>
    <n v="37278875.599999994"/>
    <n v="60701583.599999994"/>
    <x v="592"/>
  </r>
  <r>
    <x v="32"/>
    <n v="6.4000000000000001E-2"/>
    <n v="2803199.9999999995"/>
    <n v="5440000"/>
    <n v="15305471.999999998"/>
    <n v="1083264.0000000012"/>
    <n v="16388736"/>
    <n v="12606720"/>
    <n v="4238438.3999999994"/>
    <x v="11"/>
    <n v="840000.00000000012"/>
    <n v="38067174.399999999"/>
    <n v="62516966.399999991"/>
    <x v="593"/>
  </r>
  <r>
    <x v="33"/>
    <n v="6.6000000000000003E-2"/>
    <n v="2884199.9999999995"/>
    <n v="5610000"/>
    <n v="15747731.999999998"/>
    <n v="1135134.0000000012"/>
    <n v="16882866"/>
    <n v="12986820"/>
    <n v="4360910.3999999994"/>
    <x v="11"/>
    <n v="840000.00000000012"/>
    <n v="38853776.399999999"/>
    <n v="64323428.399999991"/>
    <x v="594"/>
  </r>
  <r>
    <x v="34"/>
    <n v="6.8000000000000005E-2"/>
    <n v="2964799.9999999995"/>
    <n v="5780000"/>
    <n v="16187807.999999998"/>
    <n v="1188096.0000000012"/>
    <n v="17375904"/>
    <n v="13366080"/>
    <n v="4482777.5999999996"/>
    <x v="11"/>
    <n v="840000.00000000012"/>
    <n v="39638681.600000001"/>
    <n v="66120969.599999994"/>
    <x v="595"/>
  </r>
  <r>
    <x v="35"/>
    <n v="7.0000000000000007E-2"/>
    <n v="3044999.9999999995"/>
    <n v="5950000"/>
    <n v="16625699.999999998"/>
    <n v="1242150.0000000012"/>
    <n v="17867850"/>
    <n v="13744500"/>
    <n v="4604040"/>
    <x v="11"/>
    <n v="840000.00000000012"/>
    <n v="40421890"/>
    <n v="67909590"/>
    <x v="596"/>
  </r>
  <r>
    <x v="36"/>
    <n v="7.1999999999999995E-2"/>
    <n v="3124800"/>
    <n v="6120000"/>
    <n v="17061408"/>
    <n v="1297296"/>
    <n v="18358704"/>
    <n v="14122080"/>
    <n v="4724697.5999999996"/>
    <x v="11"/>
    <n v="840000.00000000012"/>
    <n v="41203401.600000001"/>
    <n v="69689289.600000009"/>
    <x v="597"/>
  </r>
  <r>
    <x v="37"/>
    <n v="7.3999999999999996E-2"/>
    <n v="3204200"/>
    <n v="6290000"/>
    <n v="17494932"/>
    <n v="1353534"/>
    <n v="18848466"/>
    <n v="14498820"/>
    <n v="4844750.3999999994"/>
    <x v="11"/>
    <n v="840000.00000000012"/>
    <n v="41983216.399999999"/>
    <n v="71460068.400000006"/>
    <x v="598"/>
  </r>
  <r>
    <x v="38"/>
    <n v="7.5999999999999998E-2"/>
    <n v="3283200"/>
    <n v="6460000"/>
    <n v="17926272"/>
    <n v="1410864"/>
    <n v="19337136"/>
    <n v="14874720"/>
    <n v="4964198.3999999994"/>
    <x v="11"/>
    <n v="840000.00000000012"/>
    <n v="42761334.399999999"/>
    <n v="73221926.400000006"/>
    <x v="599"/>
  </r>
  <r>
    <x v="39"/>
    <n v="7.8E-2"/>
    <n v="3361800"/>
    <n v="6630000"/>
    <n v="18355428"/>
    <n v="1469286"/>
    <n v="19824714"/>
    <n v="15249780"/>
    <n v="5083041.5999999996"/>
    <x v="11"/>
    <n v="840000.00000000012"/>
    <n v="43537755.600000001"/>
    <n v="74974863.600000009"/>
    <x v="600"/>
  </r>
  <r>
    <x v="40"/>
    <n v="0.08"/>
    <n v="3440000"/>
    <n v="6800000"/>
    <n v="18782400"/>
    <n v="1528800"/>
    <n v="20311200"/>
    <n v="15624000"/>
    <n v="5201280"/>
    <x v="11"/>
    <n v="840000.00000000012"/>
    <n v="44312480"/>
    <n v="76718880"/>
    <x v="601"/>
  </r>
  <r>
    <x v="41"/>
    <n v="8.2000000000000003E-2"/>
    <n v="3517800"/>
    <n v="6970000"/>
    <n v="19207188"/>
    <n v="1589406"/>
    <n v="20796594"/>
    <n v="15997380"/>
    <n v="5318913.5999999996"/>
    <x v="11"/>
    <n v="840000.00000000012"/>
    <n v="45085507.600000001"/>
    <n v="78453975.600000009"/>
    <x v="602"/>
  </r>
  <r>
    <x v="42"/>
    <n v="8.3999999999999991E-2"/>
    <n v="3595200"/>
    <n v="7140000"/>
    <n v="19629792"/>
    <n v="1651104"/>
    <n v="21280896"/>
    <n v="16369920"/>
    <n v="5435942.3999999994"/>
    <x v="11"/>
    <n v="840000.00000000012"/>
    <n v="45856838.399999999"/>
    <n v="80180150.400000006"/>
    <x v="603"/>
  </r>
  <r>
    <x v="43"/>
    <n v="8.6000000000000007E-2"/>
    <n v="3672200"/>
    <n v="7310000"/>
    <n v="20050212"/>
    <n v="1713894"/>
    <n v="21764106"/>
    <n v="16741620"/>
    <n v="5552366.3999999994"/>
    <x v="11"/>
    <n v="840000.00000000012"/>
    <n v="46626472.399999999"/>
    <n v="81897404.400000006"/>
    <x v="604"/>
  </r>
  <r>
    <x v="44"/>
    <n v="8.7999999999999995E-2"/>
    <n v="3748800"/>
    <n v="7480000"/>
    <n v="20468448"/>
    <n v="1777776"/>
    <n v="22246224"/>
    <n v="17112480"/>
    <n v="5668185.5999999996"/>
    <x v="11"/>
    <n v="840000.00000000012"/>
    <n v="47394409.600000001"/>
    <n v="83605737.600000009"/>
    <x v="605"/>
  </r>
  <r>
    <x v="45"/>
    <n v="9.0000000000000011E-2"/>
    <n v="3825000"/>
    <n v="7650000"/>
    <n v="20884500"/>
    <n v="1842750"/>
    <n v="22727250"/>
    <n v="17482500"/>
    <n v="5783400"/>
    <x v="11"/>
    <n v="840000.00000000012"/>
    <n v="48160650"/>
    <n v="85305150"/>
    <x v="606"/>
  </r>
  <r>
    <x v="46"/>
    <n v="9.1999999999999998E-2"/>
    <n v="3900800"/>
    <n v="7820000"/>
    <n v="21298368"/>
    <n v="1908816"/>
    <n v="23207184"/>
    <n v="17851680"/>
    <n v="5898009.5999999996"/>
    <x v="11"/>
    <n v="840000.00000000012"/>
    <n v="48925193.600000001"/>
    <n v="86995641.600000009"/>
    <x v="607"/>
  </r>
  <r>
    <x v="47"/>
    <n v="9.4000000000000014E-2"/>
    <n v="3976200"/>
    <n v="7990000"/>
    <n v="21710052"/>
    <n v="1975974"/>
    <n v="23686026"/>
    <n v="18220020"/>
    <n v="6012014.3999999994"/>
    <x v="11"/>
    <n v="840000.00000000012"/>
    <n v="49688040.399999999"/>
    <n v="88677212.400000006"/>
    <x v="608"/>
  </r>
  <r>
    <x v="48"/>
    <n v="9.6000000000000002E-2"/>
    <n v="4051200"/>
    <n v="8160000"/>
    <n v="22119552"/>
    <n v="2044224"/>
    <n v="24163776"/>
    <n v="18587520"/>
    <n v="6125414.3999999994"/>
    <x v="11"/>
    <n v="840000.00000000012"/>
    <n v="50449190.399999999"/>
    <n v="90349862.400000006"/>
    <x v="609"/>
  </r>
  <r>
    <x v="49"/>
    <n v="9.799999999999999E-2"/>
    <n v="4125800"/>
    <n v="8330000"/>
    <n v="22526868"/>
    <n v="2113566"/>
    <n v="24640434"/>
    <n v="18954180"/>
    <n v="6238209.5999999996"/>
    <x v="11"/>
    <n v="840000.00000000012"/>
    <n v="51208643.600000001"/>
    <n v="92013591.600000009"/>
    <x v="610"/>
  </r>
  <r>
    <x v="50"/>
    <n v="0.1"/>
    <n v="4200000"/>
    <n v="8500000"/>
    <n v="22932000"/>
    <n v="2184000"/>
    <n v="25116000"/>
    <n v="19320000"/>
    <n v="6350400"/>
    <x v="11"/>
    <n v="840000.00000000012"/>
    <n v="51966400"/>
    <n v="93668400"/>
    <x v="6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FFF3EB-1E8E-0A42-8A3A-011C058167B1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N56" firstHeaderRow="1" firstDataRow="2" firstDataCol="1"/>
  <pivotFields count="14">
    <pivotField axis="axisRow" numFmtId="165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numFmtId="169" showAll="0"/>
    <pivotField numFmtId="181" showAll="0"/>
    <pivotField showAll="0"/>
    <pivotField showAll="0"/>
    <pivotField numFmtId="1" showAll="0"/>
    <pivotField numFmtId="1"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umFmtId="1" showAll="0"/>
    <pivotField showAll="0"/>
    <pivotField dataField="1" numFmtId="1" showAll="0">
      <items count="613"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561"/>
        <item x="510"/>
        <item x="562"/>
        <item x="35"/>
        <item x="459"/>
        <item x="511"/>
        <item x="563"/>
        <item x="408"/>
        <item x="460"/>
        <item x="512"/>
        <item x="34"/>
        <item x="564"/>
        <item x="357"/>
        <item x="409"/>
        <item x="461"/>
        <item x="513"/>
        <item x="565"/>
        <item x="306"/>
        <item x="33"/>
        <item x="358"/>
        <item x="410"/>
        <item x="462"/>
        <item x="514"/>
        <item x="255"/>
        <item x="566"/>
        <item x="307"/>
        <item x="359"/>
        <item x="411"/>
        <item x="32"/>
        <item x="463"/>
        <item x="204"/>
        <item x="515"/>
        <item x="256"/>
        <item x="567"/>
        <item x="308"/>
        <item x="360"/>
        <item x="412"/>
        <item x="153"/>
        <item x="464"/>
        <item x="31"/>
        <item x="205"/>
        <item x="516"/>
        <item x="257"/>
        <item x="568"/>
        <item x="309"/>
        <item x="361"/>
        <item x="102"/>
        <item x="413"/>
        <item x="154"/>
        <item x="465"/>
        <item x="206"/>
        <item x="517"/>
        <item x="30"/>
        <item x="258"/>
        <item x="569"/>
        <item x="310"/>
        <item x="51"/>
        <item x="362"/>
        <item x="103"/>
        <item x="414"/>
        <item x="155"/>
        <item x="466"/>
        <item x="207"/>
        <item x="518"/>
        <item x="259"/>
        <item x="29"/>
        <item x="570"/>
        <item x="0"/>
        <item x="311"/>
        <item x="52"/>
        <item x="363"/>
        <item x="104"/>
        <item x="415"/>
        <item x="156"/>
        <item x="467"/>
        <item x="208"/>
        <item x="519"/>
        <item x="260"/>
        <item x="28"/>
        <item x="571"/>
        <item x="1"/>
        <item x="312"/>
        <item x="53"/>
        <item x="364"/>
        <item x="105"/>
        <item x="416"/>
        <item x="157"/>
        <item x="468"/>
        <item x="209"/>
        <item x="520"/>
        <item x="261"/>
        <item x="27"/>
        <item x="2"/>
        <item x="572"/>
        <item x="313"/>
        <item x="54"/>
        <item x="365"/>
        <item x="106"/>
        <item x="417"/>
        <item x="158"/>
        <item x="469"/>
        <item x="210"/>
        <item x="26"/>
        <item x="521"/>
        <item x="3"/>
        <item x="262"/>
        <item x="573"/>
        <item x="314"/>
        <item x="55"/>
        <item x="366"/>
        <item x="107"/>
        <item x="418"/>
        <item x="159"/>
        <item x="25"/>
        <item x="470"/>
        <item x="4"/>
        <item x="211"/>
        <item x="522"/>
        <item x="263"/>
        <item x="574"/>
        <item x="56"/>
        <item x="315"/>
        <item x="367"/>
        <item x="108"/>
        <item x="24"/>
        <item x="5"/>
        <item x="419"/>
        <item x="160"/>
        <item x="471"/>
        <item x="212"/>
        <item x="523"/>
        <item x="264"/>
        <item x="57"/>
        <item x="575"/>
        <item x="316"/>
        <item x="23"/>
        <item x="6"/>
        <item x="109"/>
        <item x="368"/>
        <item x="161"/>
        <item x="420"/>
        <item x="472"/>
        <item x="213"/>
        <item x="22"/>
        <item x="7"/>
        <item x="58"/>
        <item x="524"/>
        <item x="265"/>
        <item x="576"/>
        <item x="317"/>
        <item x="110"/>
        <item x="21"/>
        <item x="8"/>
        <item x="369"/>
        <item x="162"/>
        <item x="421"/>
        <item x="101"/>
        <item x="59"/>
        <item x="214"/>
        <item x="473"/>
        <item x="20"/>
        <item x="9"/>
        <item x="266"/>
        <item x="525"/>
        <item x="111"/>
        <item x="577"/>
        <item x="318"/>
        <item x="19"/>
        <item x="10"/>
        <item x="370"/>
        <item x="100"/>
        <item x="163"/>
        <item x="60"/>
        <item x="18"/>
        <item x="11"/>
        <item x="422"/>
        <item x="215"/>
        <item x="17"/>
        <item x="12"/>
        <item x="474"/>
        <item x="16"/>
        <item x="13"/>
        <item x="267"/>
        <item x="526"/>
        <item x="15"/>
        <item x="14"/>
        <item x="112"/>
        <item x="319"/>
        <item x="578"/>
        <item x="99"/>
        <item x="61"/>
        <item x="164"/>
        <item x="371"/>
        <item x="423"/>
        <item x="216"/>
        <item x="475"/>
        <item x="113"/>
        <item x="268"/>
        <item x="98"/>
        <item x="62"/>
        <item x="527"/>
        <item x="320"/>
        <item x="579"/>
        <item x="165"/>
        <item x="372"/>
        <item x="424"/>
        <item x="217"/>
        <item x="97"/>
        <item x="63"/>
        <item x="114"/>
        <item x="476"/>
        <item x="269"/>
        <item x="528"/>
        <item x="321"/>
        <item x="166"/>
        <item x="580"/>
        <item x="96"/>
        <item x="64"/>
        <item x="373"/>
        <item x="218"/>
        <item x="115"/>
        <item x="425"/>
        <item x="477"/>
        <item x="270"/>
        <item x="95"/>
        <item x="65"/>
        <item x="529"/>
        <item x="167"/>
        <item x="322"/>
        <item x="581"/>
        <item x="116"/>
        <item x="374"/>
        <item x="219"/>
        <item x="94"/>
        <item x="66"/>
        <item x="426"/>
        <item x="271"/>
        <item x="478"/>
        <item x="168"/>
        <item x="93"/>
        <item x="530"/>
        <item x="67"/>
        <item x="323"/>
        <item x="117"/>
        <item x="582"/>
        <item x="375"/>
        <item x="220"/>
        <item x="92"/>
        <item x="68"/>
        <item x="427"/>
        <item x="272"/>
        <item x="169"/>
        <item x="479"/>
        <item x="118"/>
        <item x="91"/>
        <item x="69"/>
        <item x="324"/>
        <item x="531"/>
        <item x="221"/>
        <item x="583"/>
        <item x="376"/>
        <item x="90"/>
        <item x="70"/>
        <item x="119"/>
        <item x="428"/>
        <item x="170"/>
        <item x="273"/>
        <item x="89"/>
        <item x="71"/>
        <item x="480"/>
        <item x="325"/>
        <item x="532"/>
        <item x="88"/>
        <item x="222"/>
        <item x="72"/>
        <item x="120"/>
        <item x="377"/>
        <item x="584"/>
        <item x="171"/>
        <item x="87"/>
        <item x="73"/>
        <item x="429"/>
        <item x="274"/>
        <item x="86"/>
        <item x="74"/>
        <item x="481"/>
        <item x="85"/>
        <item x="326"/>
        <item x="121"/>
        <item x="75"/>
        <item x="223"/>
        <item x="533"/>
        <item x="84"/>
        <item x="76"/>
        <item x="172"/>
        <item x="83"/>
        <item x="378"/>
        <item x="77"/>
        <item x="585"/>
        <item x="82"/>
        <item x="78"/>
        <item x="81"/>
        <item x="79"/>
        <item x="80"/>
        <item x="275"/>
        <item x="430"/>
        <item x="122"/>
        <item x="482"/>
        <item x="327"/>
        <item x="224"/>
        <item x="173"/>
        <item x="534"/>
        <item x="123"/>
        <item x="379"/>
        <item x="586"/>
        <item x="276"/>
        <item x="431"/>
        <item x="225"/>
        <item x="174"/>
        <item x="328"/>
        <item x="124"/>
        <item x="483"/>
        <item x="535"/>
        <item x="380"/>
        <item x="277"/>
        <item x="587"/>
        <item x="125"/>
        <item x="432"/>
        <item x="175"/>
        <item x="226"/>
        <item x="329"/>
        <item x="484"/>
        <item x="126"/>
        <item x="536"/>
        <item x="381"/>
        <item x="278"/>
        <item x="176"/>
        <item x="588"/>
        <item x="227"/>
        <item x="127"/>
        <item x="433"/>
        <item x="330"/>
        <item x="485"/>
        <item x="128"/>
        <item x="177"/>
        <item x="279"/>
        <item x="382"/>
        <item x="537"/>
        <item x="228"/>
        <item x="589"/>
        <item x="129"/>
        <item x="434"/>
        <item x="331"/>
        <item x="178"/>
        <item x="486"/>
        <item x="130"/>
        <item x="280"/>
        <item x="229"/>
        <item x="383"/>
        <item x="538"/>
        <item x="131"/>
        <item x="179"/>
        <item x="590"/>
        <item x="435"/>
        <item x="332"/>
        <item x="132"/>
        <item x="487"/>
        <item x="281"/>
        <item x="230"/>
        <item x="384"/>
        <item x="180"/>
        <item x="133"/>
        <item x="539"/>
        <item x="134"/>
        <item x="436"/>
        <item x="333"/>
        <item x="591"/>
        <item x="231"/>
        <item x="282"/>
        <item x="181"/>
        <item x="135"/>
        <item x="488"/>
        <item x="385"/>
        <item x="136"/>
        <item x="540"/>
        <item x="137"/>
        <item x="182"/>
        <item x="334"/>
        <item x="232"/>
        <item x="437"/>
        <item x="592"/>
        <item x="138"/>
        <item x="283"/>
        <item x="152"/>
        <item x="139"/>
        <item x="489"/>
        <item x="151"/>
        <item x="140"/>
        <item x="386"/>
        <item x="183"/>
        <item x="150"/>
        <item x="141"/>
        <item x="149"/>
        <item x="142"/>
        <item x="233"/>
        <item x="541"/>
        <item x="148"/>
        <item x="143"/>
        <item x="335"/>
        <item x="147"/>
        <item x="144"/>
        <item x="146"/>
        <item x="145"/>
        <item x="438"/>
        <item x="284"/>
        <item x="593"/>
        <item x="184"/>
        <item x="490"/>
        <item x="387"/>
        <item x="234"/>
        <item x="185"/>
        <item x="336"/>
        <item x="542"/>
        <item x="285"/>
        <item x="439"/>
        <item x="594"/>
        <item x="235"/>
        <item x="186"/>
        <item x="388"/>
        <item x="491"/>
        <item x="337"/>
        <item x="286"/>
        <item x="543"/>
        <item x="187"/>
        <item x="440"/>
        <item x="236"/>
        <item x="595"/>
        <item x="389"/>
        <item x="188"/>
        <item x="492"/>
        <item x="287"/>
        <item x="338"/>
        <item x="237"/>
        <item x="544"/>
        <item x="189"/>
        <item x="441"/>
        <item x="596"/>
        <item x="390"/>
        <item x="288"/>
        <item x="190"/>
        <item x="238"/>
        <item x="493"/>
        <item x="339"/>
        <item x="191"/>
        <item x="545"/>
        <item x="442"/>
        <item x="239"/>
        <item x="289"/>
        <item x="391"/>
        <item x="192"/>
        <item x="597"/>
        <item x="340"/>
        <item x="494"/>
        <item x="193"/>
        <item x="240"/>
        <item x="443"/>
        <item x="546"/>
        <item x="290"/>
        <item x="194"/>
        <item x="392"/>
        <item x="341"/>
        <item x="598"/>
        <item x="495"/>
        <item x="241"/>
        <item x="195"/>
        <item x="291"/>
        <item x="196"/>
        <item x="444"/>
        <item x="547"/>
        <item x="342"/>
        <item x="393"/>
        <item x="242"/>
        <item x="197"/>
        <item x="599"/>
        <item x="496"/>
        <item x="198"/>
        <item x="292"/>
        <item x="243"/>
        <item x="199"/>
        <item x="445"/>
        <item x="343"/>
        <item x="548"/>
        <item x="394"/>
        <item x="200"/>
        <item x="293"/>
        <item x="201"/>
        <item x="244"/>
        <item x="497"/>
        <item x="600"/>
        <item x="202"/>
        <item x="203"/>
        <item x="446"/>
        <item x="344"/>
        <item x="395"/>
        <item x="245"/>
        <item x="549"/>
        <item x="294"/>
        <item x="498"/>
        <item x="246"/>
        <item x="601"/>
        <item x="345"/>
        <item x="447"/>
        <item x="295"/>
        <item x="396"/>
        <item x="550"/>
        <item x="247"/>
        <item x="499"/>
        <item x="346"/>
        <item x="296"/>
        <item x="602"/>
        <item x="248"/>
        <item x="448"/>
        <item x="397"/>
        <item x="551"/>
        <item x="249"/>
        <item x="297"/>
        <item x="347"/>
        <item x="500"/>
        <item x="603"/>
        <item x="398"/>
        <item x="449"/>
        <item x="250"/>
        <item x="298"/>
        <item x="552"/>
        <item x="348"/>
        <item x="251"/>
        <item x="501"/>
        <item x="399"/>
        <item x="450"/>
        <item x="299"/>
        <item x="252"/>
        <item x="604"/>
        <item x="349"/>
        <item x="253"/>
        <item x="553"/>
        <item x="300"/>
        <item x="400"/>
        <item x="502"/>
        <item x="451"/>
        <item x="254"/>
        <item x="605"/>
        <item x="350"/>
        <item x="301"/>
        <item x="554"/>
        <item x="401"/>
        <item x="503"/>
        <item x="452"/>
        <item x="351"/>
        <item x="302"/>
        <item x="606"/>
        <item x="555"/>
        <item x="402"/>
        <item x="303"/>
        <item x="352"/>
        <item x="504"/>
        <item x="453"/>
        <item x="607"/>
        <item x="304"/>
        <item x="403"/>
        <item x="353"/>
        <item x="556"/>
        <item x="454"/>
        <item x="505"/>
        <item x="305"/>
        <item x="354"/>
        <item x="608"/>
        <item x="404"/>
        <item x="557"/>
        <item x="455"/>
        <item x="506"/>
        <item x="355"/>
        <item x="405"/>
        <item x="609"/>
        <item x="456"/>
        <item x="558"/>
        <item x="507"/>
        <item x="356"/>
        <item x="406"/>
        <item x="610"/>
        <item x="457"/>
        <item x="559"/>
        <item x="508"/>
        <item x="407"/>
        <item x="458"/>
        <item x="611"/>
        <item x="560"/>
        <item x="509"/>
        <item t="default"/>
      </items>
    </pivotField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Net earning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3080C6-4DCB-354A-BC7B-4F24EC17E8E1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A17" firstHeaderRow="1" firstDataRow="2" firstDataCol="1"/>
  <pivotFields count="14">
    <pivotField axis="axisCol" numFmtId="165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numFmtId="169" showAll="0"/>
    <pivotField numFmtId="181" showAll="0"/>
    <pivotField showAll="0"/>
    <pivotField showAll="0"/>
    <pivotField numFmtId="1" showAll="0"/>
    <pivotField numFmtId="1"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umFmtId="1" showAll="0"/>
    <pivotField showAll="0"/>
    <pivotField dataField="1" numFmtId="1" showAll="0">
      <items count="613"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561"/>
        <item x="510"/>
        <item x="562"/>
        <item x="35"/>
        <item x="459"/>
        <item x="511"/>
        <item x="563"/>
        <item x="408"/>
        <item x="460"/>
        <item x="512"/>
        <item x="34"/>
        <item x="564"/>
        <item x="357"/>
        <item x="409"/>
        <item x="461"/>
        <item x="513"/>
        <item x="565"/>
        <item x="306"/>
        <item x="33"/>
        <item x="358"/>
        <item x="410"/>
        <item x="462"/>
        <item x="514"/>
        <item x="255"/>
        <item x="566"/>
        <item x="307"/>
        <item x="359"/>
        <item x="411"/>
        <item x="32"/>
        <item x="463"/>
        <item x="204"/>
        <item x="515"/>
        <item x="256"/>
        <item x="567"/>
        <item x="308"/>
        <item x="360"/>
        <item x="412"/>
        <item x="153"/>
        <item x="464"/>
        <item x="31"/>
        <item x="205"/>
        <item x="516"/>
        <item x="257"/>
        <item x="568"/>
        <item x="309"/>
        <item x="361"/>
        <item x="102"/>
        <item x="413"/>
        <item x="154"/>
        <item x="465"/>
        <item x="206"/>
        <item x="517"/>
        <item x="30"/>
        <item x="258"/>
        <item x="569"/>
        <item x="310"/>
        <item x="51"/>
        <item x="362"/>
        <item x="103"/>
        <item x="414"/>
        <item x="155"/>
        <item x="466"/>
        <item x="207"/>
        <item x="518"/>
        <item x="259"/>
        <item x="29"/>
        <item x="570"/>
        <item x="0"/>
        <item x="311"/>
        <item x="52"/>
        <item x="363"/>
        <item x="104"/>
        <item x="415"/>
        <item x="156"/>
        <item x="467"/>
        <item x="208"/>
        <item x="519"/>
        <item x="260"/>
        <item x="28"/>
        <item x="571"/>
        <item x="1"/>
        <item x="312"/>
        <item x="53"/>
        <item x="364"/>
        <item x="105"/>
        <item x="416"/>
        <item x="157"/>
        <item x="468"/>
        <item x="209"/>
        <item x="520"/>
        <item x="261"/>
        <item x="27"/>
        <item x="2"/>
        <item x="572"/>
        <item x="313"/>
        <item x="54"/>
        <item x="365"/>
        <item x="106"/>
        <item x="417"/>
        <item x="158"/>
        <item x="469"/>
        <item x="210"/>
        <item x="26"/>
        <item x="521"/>
        <item x="3"/>
        <item x="262"/>
        <item x="573"/>
        <item x="314"/>
        <item x="55"/>
        <item x="366"/>
        <item x="107"/>
        <item x="418"/>
        <item x="159"/>
        <item x="25"/>
        <item x="470"/>
        <item x="4"/>
        <item x="211"/>
        <item x="522"/>
        <item x="263"/>
        <item x="574"/>
        <item x="56"/>
        <item x="315"/>
        <item x="367"/>
        <item x="108"/>
        <item x="24"/>
        <item x="5"/>
        <item x="419"/>
        <item x="160"/>
        <item x="471"/>
        <item x="212"/>
        <item x="523"/>
        <item x="264"/>
        <item x="57"/>
        <item x="575"/>
        <item x="316"/>
        <item x="23"/>
        <item x="6"/>
        <item x="109"/>
        <item x="368"/>
        <item x="161"/>
        <item x="420"/>
        <item x="472"/>
        <item x="213"/>
        <item x="22"/>
        <item x="7"/>
        <item x="58"/>
        <item x="524"/>
        <item x="265"/>
        <item x="576"/>
        <item x="317"/>
        <item x="110"/>
        <item x="21"/>
        <item x="8"/>
        <item x="369"/>
        <item x="162"/>
        <item x="421"/>
        <item x="101"/>
        <item x="59"/>
        <item x="214"/>
        <item x="473"/>
        <item x="20"/>
        <item x="9"/>
        <item x="266"/>
        <item x="525"/>
        <item x="111"/>
        <item x="577"/>
        <item x="318"/>
        <item x="19"/>
        <item x="10"/>
        <item x="370"/>
        <item x="100"/>
        <item x="163"/>
        <item x="60"/>
        <item x="18"/>
        <item x="11"/>
        <item x="422"/>
        <item x="215"/>
        <item x="17"/>
        <item x="12"/>
        <item x="474"/>
        <item x="16"/>
        <item x="13"/>
        <item x="267"/>
        <item x="526"/>
        <item x="15"/>
        <item x="14"/>
        <item x="112"/>
        <item x="319"/>
        <item x="578"/>
        <item x="99"/>
        <item x="61"/>
        <item x="164"/>
        <item x="371"/>
        <item x="423"/>
        <item x="216"/>
        <item x="475"/>
        <item x="113"/>
        <item x="268"/>
        <item x="98"/>
        <item x="62"/>
        <item x="527"/>
        <item x="320"/>
        <item x="579"/>
        <item x="165"/>
        <item x="372"/>
        <item x="424"/>
        <item x="217"/>
        <item x="97"/>
        <item x="63"/>
        <item x="114"/>
        <item x="476"/>
        <item x="269"/>
        <item x="528"/>
        <item x="321"/>
        <item x="166"/>
        <item x="580"/>
        <item x="96"/>
        <item x="64"/>
        <item x="373"/>
        <item x="218"/>
        <item x="115"/>
        <item x="425"/>
        <item x="477"/>
        <item x="270"/>
        <item x="95"/>
        <item x="65"/>
        <item x="529"/>
        <item x="167"/>
        <item x="322"/>
        <item x="581"/>
        <item x="116"/>
        <item x="374"/>
        <item x="219"/>
        <item x="94"/>
        <item x="66"/>
        <item x="426"/>
        <item x="271"/>
        <item x="478"/>
        <item x="168"/>
        <item x="93"/>
        <item x="530"/>
        <item x="67"/>
        <item x="323"/>
        <item x="117"/>
        <item x="582"/>
        <item x="375"/>
        <item x="220"/>
        <item x="92"/>
        <item x="68"/>
        <item x="427"/>
        <item x="272"/>
        <item x="169"/>
        <item x="479"/>
        <item x="118"/>
        <item x="91"/>
        <item x="69"/>
        <item x="324"/>
        <item x="531"/>
        <item x="221"/>
        <item x="583"/>
        <item x="376"/>
        <item x="90"/>
        <item x="70"/>
        <item x="119"/>
        <item x="428"/>
        <item x="170"/>
        <item x="273"/>
        <item x="89"/>
        <item x="71"/>
        <item x="480"/>
        <item x="325"/>
        <item x="532"/>
        <item x="88"/>
        <item x="222"/>
        <item x="72"/>
        <item x="120"/>
        <item x="377"/>
        <item x="584"/>
        <item x="171"/>
        <item x="87"/>
        <item x="73"/>
        <item x="429"/>
        <item x="274"/>
        <item x="86"/>
        <item x="74"/>
        <item x="481"/>
        <item x="85"/>
        <item x="326"/>
        <item x="121"/>
        <item x="75"/>
        <item x="223"/>
        <item x="533"/>
        <item x="84"/>
        <item x="76"/>
        <item x="172"/>
        <item x="83"/>
        <item x="378"/>
        <item x="77"/>
        <item x="585"/>
        <item x="82"/>
        <item x="78"/>
        <item x="81"/>
        <item x="79"/>
        <item x="80"/>
        <item x="275"/>
        <item x="430"/>
        <item x="122"/>
        <item x="482"/>
        <item x="327"/>
        <item x="224"/>
        <item x="173"/>
        <item x="534"/>
        <item x="123"/>
        <item x="379"/>
        <item x="586"/>
        <item x="276"/>
        <item x="431"/>
        <item x="225"/>
        <item x="174"/>
        <item x="328"/>
        <item x="124"/>
        <item x="483"/>
        <item x="535"/>
        <item x="380"/>
        <item x="277"/>
        <item x="587"/>
        <item x="125"/>
        <item x="432"/>
        <item x="175"/>
        <item x="226"/>
        <item x="329"/>
        <item x="484"/>
        <item x="126"/>
        <item x="536"/>
        <item x="381"/>
        <item x="278"/>
        <item x="176"/>
        <item x="588"/>
        <item x="227"/>
        <item x="127"/>
        <item x="433"/>
        <item x="330"/>
        <item x="485"/>
        <item x="128"/>
        <item x="177"/>
        <item x="279"/>
        <item x="382"/>
        <item x="537"/>
        <item x="228"/>
        <item x="589"/>
        <item x="129"/>
        <item x="434"/>
        <item x="331"/>
        <item x="178"/>
        <item x="486"/>
        <item x="130"/>
        <item x="280"/>
        <item x="229"/>
        <item x="383"/>
        <item x="538"/>
        <item x="131"/>
        <item x="179"/>
        <item x="590"/>
        <item x="435"/>
        <item x="332"/>
        <item x="132"/>
        <item x="487"/>
        <item x="281"/>
        <item x="230"/>
        <item x="384"/>
        <item x="180"/>
        <item x="133"/>
        <item x="539"/>
        <item x="134"/>
        <item x="436"/>
        <item x="333"/>
        <item x="591"/>
        <item x="231"/>
        <item x="282"/>
        <item x="181"/>
        <item x="135"/>
        <item x="488"/>
        <item x="385"/>
        <item x="136"/>
        <item x="540"/>
        <item x="137"/>
        <item x="182"/>
        <item x="334"/>
        <item x="232"/>
        <item x="437"/>
        <item x="592"/>
        <item x="138"/>
        <item x="283"/>
        <item x="152"/>
        <item x="139"/>
        <item x="489"/>
        <item x="151"/>
        <item x="140"/>
        <item x="386"/>
        <item x="183"/>
        <item x="150"/>
        <item x="141"/>
        <item x="149"/>
        <item x="142"/>
        <item x="233"/>
        <item x="541"/>
        <item x="148"/>
        <item x="143"/>
        <item x="335"/>
        <item x="147"/>
        <item x="144"/>
        <item x="146"/>
        <item x="145"/>
        <item x="438"/>
        <item x="284"/>
        <item x="593"/>
        <item x="184"/>
        <item x="490"/>
        <item x="387"/>
        <item x="234"/>
        <item x="185"/>
        <item x="336"/>
        <item x="542"/>
        <item x="285"/>
        <item x="439"/>
        <item x="594"/>
        <item x="235"/>
        <item x="186"/>
        <item x="388"/>
        <item x="491"/>
        <item x="337"/>
        <item x="286"/>
        <item x="543"/>
        <item x="187"/>
        <item x="440"/>
        <item x="236"/>
        <item x="595"/>
        <item x="389"/>
        <item x="188"/>
        <item x="492"/>
        <item x="287"/>
        <item x="338"/>
        <item x="237"/>
        <item x="544"/>
        <item x="189"/>
        <item x="441"/>
        <item x="596"/>
        <item x="390"/>
        <item x="288"/>
        <item x="190"/>
        <item x="238"/>
        <item x="493"/>
        <item x="339"/>
        <item x="191"/>
        <item x="545"/>
        <item x="442"/>
        <item x="239"/>
        <item x="289"/>
        <item x="391"/>
        <item x="192"/>
        <item x="597"/>
        <item x="340"/>
        <item x="494"/>
        <item x="193"/>
        <item x="240"/>
        <item x="443"/>
        <item x="546"/>
        <item x="290"/>
        <item x="194"/>
        <item x="392"/>
        <item x="341"/>
        <item x="598"/>
        <item x="495"/>
        <item x="241"/>
        <item x="195"/>
        <item x="291"/>
        <item x="196"/>
        <item x="444"/>
        <item x="547"/>
        <item x="342"/>
        <item x="393"/>
        <item x="242"/>
        <item x="197"/>
        <item x="599"/>
        <item x="496"/>
        <item x="198"/>
        <item x="292"/>
        <item x="243"/>
        <item x="199"/>
        <item x="445"/>
        <item x="343"/>
        <item x="548"/>
        <item x="394"/>
        <item x="200"/>
        <item x="293"/>
        <item x="201"/>
        <item x="244"/>
        <item x="497"/>
        <item x="600"/>
        <item x="202"/>
        <item x="203"/>
        <item x="446"/>
        <item x="344"/>
        <item x="395"/>
        <item x="245"/>
        <item x="549"/>
        <item x="294"/>
        <item x="498"/>
        <item x="246"/>
        <item x="601"/>
        <item x="345"/>
        <item x="447"/>
        <item x="295"/>
        <item x="396"/>
        <item x="550"/>
        <item x="247"/>
        <item x="499"/>
        <item x="346"/>
        <item x="296"/>
        <item x="602"/>
        <item x="248"/>
        <item x="448"/>
        <item x="397"/>
        <item x="551"/>
        <item x="249"/>
        <item x="297"/>
        <item x="347"/>
        <item x="500"/>
        <item x="603"/>
        <item x="398"/>
        <item x="449"/>
        <item x="250"/>
        <item x="298"/>
        <item x="552"/>
        <item x="348"/>
        <item x="251"/>
        <item x="501"/>
        <item x="399"/>
        <item x="450"/>
        <item x="299"/>
        <item x="252"/>
        <item x="604"/>
        <item x="349"/>
        <item x="253"/>
        <item x="553"/>
        <item x="300"/>
        <item x="400"/>
        <item x="502"/>
        <item x="451"/>
        <item x="254"/>
        <item x="605"/>
        <item x="350"/>
        <item x="301"/>
        <item x="554"/>
        <item x="401"/>
        <item x="503"/>
        <item x="452"/>
        <item x="351"/>
        <item x="302"/>
        <item x="606"/>
        <item x="555"/>
        <item x="402"/>
        <item x="303"/>
        <item x="352"/>
        <item x="504"/>
        <item x="453"/>
        <item x="607"/>
        <item x="304"/>
        <item x="403"/>
        <item x="353"/>
        <item x="556"/>
        <item x="454"/>
        <item x="505"/>
        <item x="305"/>
        <item x="354"/>
        <item x="608"/>
        <item x="404"/>
        <item x="557"/>
        <item x="455"/>
        <item x="506"/>
        <item x="355"/>
        <item x="405"/>
        <item x="609"/>
        <item x="456"/>
        <item x="558"/>
        <item x="507"/>
        <item x="356"/>
        <item x="406"/>
        <item x="610"/>
        <item x="457"/>
        <item x="559"/>
        <item x="508"/>
        <item x="407"/>
        <item x="458"/>
        <item x="611"/>
        <item x="560"/>
        <item x="509"/>
        <item t="default"/>
      </items>
    </pivotField>
  </pivotFields>
  <rowFields count="1">
    <field x="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colItems>
  <dataFields count="1">
    <dataField name="Sum of Net earning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BA66-AD8C-674C-8D39-FBA46867C571}">
  <dimension ref="A3:AQ56"/>
  <sheetViews>
    <sheetView topLeftCell="P1" workbookViewId="0">
      <selection activeCell="D3" sqref="D3"/>
    </sheetView>
  </sheetViews>
  <sheetFormatPr baseColWidth="10" defaultRowHeight="16" x14ac:dyDescent="0.2"/>
  <cols>
    <col min="1" max="1" width="18.1640625" bestFit="1" customWidth="1"/>
    <col min="2" max="2" width="15.5" bestFit="1" customWidth="1"/>
    <col min="3" max="5" width="10.1640625" bestFit="1" customWidth="1"/>
    <col min="6" max="6" width="11.1640625" bestFit="1" customWidth="1"/>
    <col min="7" max="10" width="10.1640625" bestFit="1" customWidth="1"/>
    <col min="11" max="11" width="11.1640625" bestFit="1" customWidth="1"/>
    <col min="12" max="12" width="12.83203125" bestFit="1" customWidth="1"/>
    <col min="13" max="13" width="10.1640625" bestFit="1" customWidth="1"/>
    <col min="14" max="14" width="12.83203125" bestFit="1" customWidth="1"/>
  </cols>
  <sheetData>
    <row r="3" spans="1:43" x14ac:dyDescent="0.2">
      <c r="A3" s="20" t="s">
        <v>55</v>
      </c>
      <c r="B3" s="20" t="s">
        <v>54</v>
      </c>
    </row>
    <row r="4" spans="1:43" x14ac:dyDescent="0.2">
      <c r="A4" s="20" t="s">
        <v>52</v>
      </c>
      <c r="B4">
        <v>1000000</v>
      </c>
      <c r="C4">
        <v>2000000</v>
      </c>
      <c r="D4">
        <v>3000000</v>
      </c>
      <c r="E4">
        <v>4000000</v>
      </c>
      <c r="F4">
        <v>5000000</v>
      </c>
      <c r="G4">
        <v>6000000</v>
      </c>
      <c r="H4">
        <v>7000000</v>
      </c>
      <c r="I4">
        <v>8000000</v>
      </c>
      <c r="J4">
        <v>9000000</v>
      </c>
      <c r="K4">
        <v>10000000</v>
      </c>
      <c r="L4">
        <v>11000000</v>
      </c>
      <c r="M4">
        <v>12000000</v>
      </c>
      <c r="N4" t="s">
        <v>53</v>
      </c>
      <c r="Q4" t="s">
        <v>56</v>
      </c>
      <c r="R4" t="s">
        <v>57</v>
      </c>
      <c r="S4" t="s">
        <v>58</v>
      </c>
      <c r="T4" t="s">
        <v>59</v>
      </c>
      <c r="U4" t="s">
        <v>60</v>
      </c>
      <c r="V4" t="s">
        <v>61</v>
      </c>
      <c r="W4" t="s">
        <v>62</v>
      </c>
      <c r="X4" t="s">
        <v>63</v>
      </c>
      <c r="Y4" t="s">
        <v>64</v>
      </c>
      <c r="Z4" t="s">
        <v>65</v>
      </c>
      <c r="AA4" t="s">
        <v>66</v>
      </c>
      <c r="AB4" t="s">
        <v>67</v>
      </c>
      <c r="AC4" t="s">
        <v>68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</row>
    <row r="5" spans="1:43" x14ac:dyDescent="0.2">
      <c r="A5" s="21">
        <v>0</v>
      </c>
      <c r="B5" s="22">
        <v>-1000000</v>
      </c>
      <c r="C5" s="22">
        <v>-2000000</v>
      </c>
      <c r="D5" s="22">
        <v>-3000000</v>
      </c>
      <c r="E5" s="22">
        <v>-4000000</v>
      </c>
      <c r="F5" s="22">
        <v>-5000000</v>
      </c>
      <c r="G5" s="22">
        <v>-6000000</v>
      </c>
      <c r="H5" s="22">
        <v>-7000000</v>
      </c>
      <c r="I5" s="22">
        <v>-8000000</v>
      </c>
      <c r="J5" s="22">
        <v>-9000000</v>
      </c>
      <c r="K5" s="22">
        <v>-10000000</v>
      </c>
      <c r="L5" s="22">
        <v>-11000000</v>
      </c>
      <c r="M5" s="22">
        <v>-12000000</v>
      </c>
      <c r="N5" s="22">
        <v>-78000000</v>
      </c>
      <c r="Q5">
        <v>0</v>
      </c>
      <c r="R5">
        <v>-1000000</v>
      </c>
      <c r="S5">
        <v>-2000000</v>
      </c>
      <c r="T5">
        <v>-3000000</v>
      </c>
      <c r="U5">
        <v>-4000000</v>
      </c>
      <c r="V5">
        <v>-5000000</v>
      </c>
      <c r="W5">
        <v>-6000000</v>
      </c>
      <c r="X5">
        <v>-7000000</v>
      </c>
      <c r="Y5">
        <v>-8000000</v>
      </c>
      <c r="Z5">
        <v>-9000000</v>
      </c>
      <c r="AA5">
        <v>-10000000</v>
      </c>
      <c r="AB5">
        <v>-11000000</v>
      </c>
      <c r="AC5">
        <v>-12000000</v>
      </c>
      <c r="AE5">
        <f>IF(Q5&lt;0,0,Q5)</f>
        <v>0</v>
      </c>
      <c r="AF5">
        <f t="shared" ref="AF5:AQ5" si="0">IF(R5&lt;0,0,R5)</f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</row>
    <row r="6" spans="1:43" x14ac:dyDescent="0.2">
      <c r="A6" s="21">
        <v>100000</v>
      </c>
      <c r="B6" s="22">
        <v>211295.99999999977</v>
      </c>
      <c r="C6" s="22">
        <v>-767032</v>
      </c>
      <c r="D6" s="22">
        <v>-1759807.9999999998</v>
      </c>
      <c r="E6" s="22">
        <v>-2756196</v>
      </c>
      <c r="F6" s="22">
        <v>-3754028.8000000003</v>
      </c>
      <c r="G6" s="22">
        <v>-4752584</v>
      </c>
      <c r="H6" s="22">
        <v>-5751552</v>
      </c>
      <c r="I6" s="22">
        <v>-6750778</v>
      </c>
      <c r="J6" s="22">
        <v>-7750176.0000000009</v>
      </c>
      <c r="K6" s="22">
        <v>-8749694.4000000004</v>
      </c>
      <c r="L6" s="22">
        <v>-9749300.3636363633</v>
      </c>
      <c r="M6" s="22">
        <v>-10748972</v>
      </c>
      <c r="N6" s="22">
        <v>-63078825.563636363</v>
      </c>
      <c r="Q6">
        <v>100000</v>
      </c>
      <c r="R6">
        <v>211295.99999999977</v>
      </c>
      <c r="S6">
        <v>-767032</v>
      </c>
      <c r="T6">
        <v>-1759807.9999999998</v>
      </c>
      <c r="U6">
        <v>-2756196</v>
      </c>
      <c r="V6">
        <v>-3754028.8000000003</v>
      </c>
      <c r="W6">
        <v>-4752584</v>
      </c>
      <c r="X6">
        <v>-5751552</v>
      </c>
      <c r="Y6">
        <v>-6750778</v>
      </c>
      <c r="Z6">
        <v>-7750176.0000000009</v>
      </c>
      <c r="AA6">
        <v>-8749694.4000000004</v>
      </c>
      <c r="AB6">
        <v>-9749300.3636363633</v>
      </c>
      <c r="AC6">
        <v>-10748972</v>
      </c>
      <c r="AE6">
        <f t="shared" ref="AE6:AE55" si="1">IF(Q6&lt;0,0,Q6)</f>
        <v>100000</v>
      </c>
      <c r="AF6">
        <f t="shared" ref="AF6:AF55" si="2">IF(R6&lt;0,0,R6)</f>
        <v>211295.99999999977</v>
      </c>
      <c r="AG6">
        <f t="shared" ref="AG6:AG55" si="3">IF(S6&lt;0,0,S6)</f>
        <v>0</v>
      </c>
      <c r="AH6">
        <f t="shared" ref="AH6:AH55" si="4">IF(T6&lt;0,0,T6)</f>
        <v>0</v>
      </c>
      <c r="AI6">
        <f t="shared" ref="AI6:AI55" si="5">IF(U6&lt;0,0,U6)</f>
        <v>0</v>
      </c>
      <c r="AJ6">
        <f t="shared" ref="AJ6:AJ55" si="6">IF(V6&lt;0,0,V6)</f>
        <v>0</v>
      </c>
      <c r="AK6">
        <f t="shared" ref="AK6:AK55" si="7">IF(W6&lt;0,0,W6)</f>
        <v>0</v>
      </c>
      <c r="AL6">
        <f t="shared" ref="AL6:AL55" si="8">IF(X6&lt;0,0,X6)</f>
        <v>0</v>
      </c>
      <c r="AM6">
        <f t="shared" ref="AM6:AM55" si="9">IF(Y6&lt;0,0,Y6)</f>
        <v>0</v>
      </c>
      <c r="AN6">
        <f t="shared" ref="AN6:AN55" si="10">IF(Z6&lt;0,0,Z6)</f>
        <v>0</v>
      </c>
      <c r="AO6">
        <f t="shared" ref="AO6:AO55" si="11">IF(AA6&lt;0,0,AA6)</f>
        <v>0</v>
      </c>
      <c r="AP6">
        <f t="shared" ref="AP6:AP55" si="12">IF(AB6&lt;0,0,AB6)</f>
        <v>0</v>
      </c>
      <c r="AQ6">
        <f t="shared" ref="AQ6:AQ55" si="13">IF(AC6&lt;0,0,AC6)</f>
        <v>0</v>
      </c>
    </row>
    <row r="7" spans="1:43" x14ac:dyDescent="0.2">
      <c r="A7" s="21">
        <v>200000</v>
      </c>
      <c r="B7" s="22">
        <v>1335903.9999999995</v>
      </c>
      <c r="C7" s="22">
        <v>422591.99999999953</v>
      </c>
      <c r="D7" s="22">
        <v>-548511.99999999953</v>
      </c>
      <c r="E7" s="22">
        <v>-1534064</v>
      </c>
      <c r="F7" s="22">
        <v>-2525395.1999999997</v>
      </c>
      <c r="G7" s="22">
        <v>-3519615.9999999995</v>
      </c>
      <c r="H7" s="22">
        <v>-4515488.0000000009</v>
      </c>
      <c r="I7" s="22">
        <v>-5512392</v>
      </c>
      <c r="J7" s="22">
        <v>-6509983.9999999991</v>
      </c>
      <c r="K7" s="22">
        <v>-7508057.6000000006</v>
      </c>
      <c r="L7" s="22">
        <v>-8506481.4545454551</v>
      </c>
      <c r="M7" s="22">
        <v>-9505168</v>
      </c>
      <c r="N7" s="22">
        <v>-48426662.254545458</v>
      </c>
      <c r="Q7">
        <v>200000</v>
      </c>
      <c r="R7">
        <v>1335903.9999999995</v>
      </c>
      <c r="S7">
        <v>422591.99999999953</v>
      </c>
      <c r="T7">
        <v>-548511.99999999953</v>
      </c>
      <c r="U7">
        <v>-1534064</v>
      </c>
      <c r="V7">
        <v>-2525395.1999999997</v>
      </c>
      <c r="W7">
        <v>-3519615.9999999995</v>
      </c>
      <c r="X7">
        <v>-4515488.0000000009</v>
      </c>
      <c r="Y7">
        <v>-5512392</v>
      </c>
      <c r="Z7">
        <v>-6509983.9999999991</v>
      </c>
      <c r="AA7">
        <v>-7508057.6000000006</v>
      </c>
      <c r="AB7">
        <v>-8506481.4545454551</v>
      </c>
      <c r="AC7">
        <v>-9505168</v>
      </c>
      <c r="AE7">
        <f t="shared" si="1"/>
        <v>200000</v>
      </c>
      <c r="AF7">
        <f t="shared" si="2"/>
        <v>1335903.9999999995</v>
      </c>
      <c r="AG7">
        <f t="shared" si="3"/>
        <v>422591.99999999953</v>
      </c>
      <c r="AH7">
        <f t="shared" si="4"/>
        <v>0</v>
      </c>
      <c r="AI7">
        <f t="shared" si="5"/>
        <v>0</v>
      </c>
      <c r="AJ7">
        <f t="shared" si="6"/>
        <v>0</v>
      </c>
      <c r="AK7">
        <f t="shared" si="7"/>
        <v>0</v>
      </c>
      <c r="AL7">
        <f t="shared" si="8"/>
        <v>0</v>
      </c>
      <c r="AM7">
        <f t="shared" si="9"/>
        <v>0</v>
      </c>
      <c r="AN7">
        <f t="shared" si="10"/>
        <v>0</v>
      </c>
      <c r="AO7">
        <f t="shared" si="11"/>
        <v>0</v>
      </c>
      <c r="AP7">
        <f t="shared" si="12"/>
        <v>0</v>
      </c>
      <c r="AQ7">
        <f t="shared" si="13"/>
        <v>0</v>
      </c>
    </row>
    <row r="8" spans="1:43" x14ac:dyDescent="0.2">
      <c r="A8" s="21">
        <v>300000</v>
      </c>
      <c r="B8" s="22">
        <v>2373823.9999999991</v>
      </c>
      <c r="C8" s="22">
        <v>1568872</v>
      </c>
      <c r="D8" s="22">
        <v>633888.00000000093</v>
      </c>
      <c r="E8" s="22">
        <v>-333604</v>
      </c>
      <c r="F8" s="22">
        <v>-1314099.2000000011</v>
      </c>
      <c r="G8" s="22">
        <v>-2301096</v>
      </c>
      <c r="H8" s="22">
        <v>-3291807.9999999991</v>
      </c>
      <c r="I8" s="22">
        <v>-4284841.9999999991</v>
      </c>
      <c r="J8" s="22">
        <v>-5279423.9999999991</v>
      </c>
      <c r="K8" s="22">
        <v>-6275089.6000000015</v>
      </c>
      <c r="L8" s="22">
        <v>-7271543.2727272715</v>
      </c>
      <c r="M8" s="22">
        <v>-8268588</v>
      </c>
      <c r="N8" s="22">
        <v>-34043510.07272727</v>
      </c>
      <c r="Q8">
        <v>300000</v>
      </c>
      <c r="R8">
        <v>2373823.9999999991</v>
      </c>
      <c r="S8">
        <v>1568872</v>
      </c>
      <c r="T8">
        <v>633888.00000000093</v>
      </c>
      <c r="U8">
        <v>-333604</v>
      </c>
      <c r="V8">
        <v>-1314099.2000000011</v>
      </c>
      <c r="W8">
        <v>-2301096</v>
      </c>
      <c r="X8">
        <v>-3291807.9999999991</v>
      </c>
      <c r="Y8">
        <v>-4284841.9999999991</v>
      </c>
      <c r="Z8">
        <v>-5279423.9999999991</v>
      </c>
      <c r="AA8">
        <v>-6275089.6000000015</v>
      </c>
      <c r="AB8">
        <v>-7271543.2727272715</v>
      </c>
      <c r="AC8">
        <v>-8268588</v>
      </c>
      <c r="AE8">
        <f t="shared" si="1"/>
        <v>300000</v>
      </c>
      <c r="AF8">
        <f t="shared" si="2"/>
        <v>2373823.9999999991</v>
      </c>
      <c r="AG8">
        <f t="shared" si="3"/>
        <v>1568872</v>
      </c>
      <c r="AH8">
        <f t="shared" si="4"/>
        <v>633888.00000000093</v>
      </c>
      <c r="AI8">
        <f t="shared" si="5"/>
        <v>0</v>
      </c>
      <c r="AJ8">
        <f t="shared" si="6"/>
        <v>0</v>
      </c>
      <c r="AK8">
        <f t="shared" si="7"/>
        <v>0</v>
      </c>
      <c r="AL8">
        <f t="shared" si="8"/>
        <v>0</v>
      </c>
      <c r="AM8">
        <f t="shared" si="9"/>
        <v>0</v>
      </c>
      <c r="AN8">
        <f t="shared" si="10"/>
        <v>0</v>
      </c>
      <c r="AO8">
        <f t="shared" si="11"/>
        <v>0</v>
      </c>
      <c r="AP8">
        <f t="shared" si="12"/>
        <v>0</v>
      </c>
      <c r="AQ8">
        <f t="shared" si="13"/>
        <v>0</v>
      </c>
    </row>
    <row r="9" spans="1:43" x14ac:dyDescent="0.2">
      <c r="A9" s="21">
        <v>400000</v>
      </c>
      <c r="B9" s="22">
        <v>3325056</v>
      </c>
      <c r="C9" s="22">
        <v>2671807.9999999991</v>
      </c>
      <c r="D9" s="22">
        <v>1787391.9999999991</v>
      </c>
      <c r="E9" s="22">
        <v>845183.99999999907</v>
      </c>
      <c r="F9" s="22">
        <v>-120140.79999999981</v>
      </c>
      <c r="G9" s="22">
        <v>-1097023.9999999991</v>
      </c>
      <c r="H9" s="22">
        <v>-2080512.0000000009</v>
      </c>
      <c r="I9" s="22">
        <v>-3068128</v>
      </c>
      <c r="J9" s="22">
        <v>-4058496</v>
      </c>
      <c r="K9" s="22">
        <v>-5050790.3999999994</v>
      </c>
      <c r="L9" s="22">
        <v>-6044485.8181818193</v>
      </c>
      <c r="M9" s="22">
        <v>-7039231.9999999991</v>
      </c>
      <c r="N9" s="22">
        <v>-19929369.018181823</v>
      </c>
      <c r="Q9">
        <v>400000</v>
      </c>
      <c r="R9">
        <v>3325056</v>
      </c>
      <c r="S9">
        <v>2671807.9999999991</v>
      </c>
      <c r="T9">
        <v>1787391.9999999991</v>
      </c>
      <c r="U9">
        <v>845183.99999999907</v>
      </c>
      <c r="V9">
        <v>-120140.79999999981</v>
      </c>
      <c r="W9">
        <v>-1097023.9999999991</v>
      </c>
      <c r="X9">
        <v>-2080512.0000000009</v>
      </c>
      <c r="Y9">
        <v>-3068128</v>
      </c>
      <c r="Z9">
        <v>-4058496</v>
      </c>
      <c r="AA9">
        <v>-5050790.3999999994</v>
      </c>
      <c r="AB9">
        <v>-6044485.8181818193</v>
      </c>
      <c r="AC9">
        <v>-7039231.9999999991</v>
      </c>
      <c r="AE9">
        <f t="shared" si="1"/>
        <v>400000</v>
      </c>
      <c r="AF9">
        <f t="shared" si="2"/>
        <v>3325056</v>
      </c>
      <c r="AG9">
        <f t="shared" si="3"/>
        <v>2671807.9999999991</v>
      </c>
      <c r="AH9">
        <f t="shared" si="4"/>
        <v>1787391.9999999991</v>
      </c>
      <c r="AI9">
        <f t="shared" si="5"/>
        <v>845183.99999999907</v>
      </c>
      <c r="AJ9">
        <f t="shared" si="6"/>
        <v>0</v>
      </c>
      <c r="AK9">
        <f t="shared" si="7"/>
        <v>0</v>
      </c>
      <c r="AL9">
        <f t="shared" si="8"/>
        <v>0</v>
      </c>
      <c r="AM9">
        <f t="shared" si="9"/>
        <v>0</v>
      </c>
      <c r="AN9">
        <f t="shared" si="10"/>
        <v>0</v>
      </c>
      <c r="AO9">
        <f t="shared" si="11"/>
        <v>0</v>
      </c>
      <c r="AP9">
        <f t="shared" si="12"/>
        <v>0</v>
      </c>
      <c r="AQ9">
        <f t="shared" si="13"/>
        <v>0</v>
      </c>
    </row>
    <row r="10" spans="1:43" x14ac:dyDescent="0.2">
      <c r="A10" s="21">
        <v>500000</v>
      </c>
      <c r="B10" s="22">
        <v>4189600</v>
      </c>
      <c r="C10" s="22">
        <v>3731400</v>
      </c>
      <c r="D10" s="22">
        <v>2912000</v>
      </c>
      <c r="E10" s="22">
        <v>2002300</v>
      </c>
      <c r="F10" s="22">
        <v>1056480</v>
      </c>
      <c r="G10" s="22">
        <v>92600</v>
      </c>
      <c r="H10" s="22">
        <v>-881600</v>
      </c>
      <c r="I10" s="22">
        <v>-1862250</v>
      </c>
      <c r="J10" s="22">
        <v>-2847200</v>
      </c>
      <c r="K10" s="22">
        <v>-3835160</v>
      </c>
      <c r="L10" s="22">
        <v>-4825309.0909090918</v>
      </c>
      <c r="M10" s="22">
        <v>-5817100</v>
      </c>
      <c r="N10" s="22">
        <v>-6084239.0909090918</v>
      </c>
      <c r="Q10">
        <v>500000</v>
      </c>
      <c r="R10">
        <v>4189600</v>
      </c>
      <c r="S10">
        <v>3731400</v>
      </c>
      <c r="T10">
        <v>2912000</v>
      </c>
      <c r="U10">
        <v>2002300</v>
      </c>
      <c r="V10">
        <v>1056480</v>
      </c>
      <c r="W10">
        <v>92600</v>
      </c>
      <c r="X10">
        <v>-881600</v>
      </c>
      <c r="Y10">
        <v>-1862250</v>
      </c>
      <c r="Z10">
        <v>-2847200</v>
      </c>
      <c r="AA10">
        <v>-3835160</v>
      </c>
      <c r="AB10">
        <v>-4825309.0909090918</v>
      </c>
      <c r="AC10">
        <v>-5817100</v>
      </c>
      <c r="AE10">
        <f t="shared" si="1"/>
        <v>500000</v>
      </c>
      <c r="AF10">
        <f t="shared" si="2"/>
        <v>4189600</v>
      </c>
      <c r="AG10">
        <f t="shared" si="3"/>
        <v>3731400</v>
      </c>
      <c r="AH10">
        <f t="shared" si="4"/>
        <v>2912000</v>
      </c>
      <c r="AI10">
        <f t="shared" si="5"/>
        <v>2002300</v>
      </c>
      <c r="AJ10">
        <f t="shared" si="6"/>
        <v>1056480</v>
      </c>
      <c r="AK10">
        <f t="shared" si="7"/>
        <v>92600</v>
      </c>
      <c r="AL10">
        <f t="shared" si="8"/>
        <v>0</v>
      </c>
      <c r="AM10">
        <f t="shared" si="9"/>
        <v>0</v>
      </c>
      <c r="AN10">
        <f t="shared" si="10"/>
        <v>0</v>
      </c>
      <c r="AO10">
        <f t="shared" si="11"/>
        <v>0</v>
      </c>
      <c r="AP10">
        <f t="shared" si="12"/>
        <v>0</v>
      </c>
      <c r="AQ10">
        <f t="shared" si="13"/>
        <v>0</v>
      </c>
    </row>
    <row r="11" spans="1:43" x14ac:dyDescent="0.2">
      <c r="A11" s="21">
        <v>600000</v>
      </c>
      <c r="B11" s="22">
        <v>4967455.9999999981</v>
      </c>
      <c r="C11" s="22">
        <v>4747647.9999999981</v>
      </c>
      <c r="D11" s="22">
        <v>4007712</v>
      </c>
      <c r="E11" s="22">
        <v>3137744</v>
      </c>
      <c r="F11" s="22">
        <v>2215763.1999999974</v>
      </c>
      <c r="G11" s="22">
        <v>1267776.0000000019</v>
      </c>
      <c r="H11" s="22">
        <v>304928</v>
      </c>
      <c r="I11" s="22">
        <v>-667208</v>
      </c>
      <c r="J11" s="22">
        <v>-1645536</v>
      </c>
      <c r="K11" s="22">
        <v>-2628198.4000000022</v>
      </c>
      <c r="L11" s="22">
        <v>-3614013.0909090899</v>
      </c>
      <c r="M11" s="22">
        <v>-4602192</v>
      </c>
      <c r="N11" s="22">
        <v>7491879.7090909034</v>
      </c>
      <c r="Q11">
        <v>600000</v>
      </c>
      <c r="R11">
        <v>4967455.9999999981</v>
      </c>
      <c r="S11">
        <v>4747647.9999999981</v>
      </c>
      <c r="T11">
        <v>4007712</v>
      </c>
      <c r="U11">
        <v>3137744</v>
      </c>
      <c r="V11">
        <v>2215763.1999999974</v>
      </c>
      <c r="W11">
        <v>1267776.0000000019</v>
      </c>
      <c r="X11">
        <v>304928</v>
      </c>
      <c r="Y11">
        <v>-667208</v>
      </c>
      <c r="Z11">
        <v>-1645536</v>
      </c>
      <c r="AA11">
        <v>-2628198.4000000022</v>
      </c>
      <c r="AB11">
        <v>-3614013.0909090899</v>
      </c>
      <c r="AC11">
        <v>-4602192</v>
      </c>
      <c r="AE11">
        <f t="shared" si="1"/>
        <v>600000</v>
      </c>
      <c r="AF11">
        <f t="shared" si="2"/>
        <v>4967455.9999999981</v>
      </c>
      <c r="AG11">
        <f t="shared" si="3"/>
        <v>4747647.9999999981</v>
      </c>
      <c r="AH11">
        <f t="shared" si="4"/>
        <v>4007712</v>
      </c>
      <c r="AI11">
        <f t="shared" si="5"/>
        <v>3137744</v>
      </c>
      <c r="AJ11">
        <f t="shared" si="6"/>
        <v>2215763.1999999974</v>
      </c>
      <c r="AK11">
        <f t="shared" si="7"/>
        <v>1267776.0000000019</v>
      </c>
      <c r="AL11">
        <f t="shared" si="8"/>
        <v>304928</v>
      </c>
      <c r="AM11">
        <f t="shared" si="9"/>
        <v>0</v>
      </c>
      <c r="AN11">
        <f t="shared" si="10"/>
        <v>0</v>
      </c>
      <c r="AO11">
        <f t="shared" si="11"/>
        <v>0</v>
      </c>
      <c r="AP11">
        <f t="shared" si="12"/>
        <v>0</v>
      </c>
      <c r="AQ11">
        <f t="shared" si="13"/>
        <v>0</v>
      </c>
    </row>
    <row r="12" spans="1:43" x14ac:dyDescent="0.2">
      <c r="A12" s="21">
        <v>700000</v>
      </c>
      <c r="B12" s="22">
        <v>5658623.9999999991</v>
      </c>
      <c r="C12" s="22">
        <v>5720551.9999999991</v>
      </c>
      <c r="D12" s="22">
        <v>5074527.9999999981</v>
      </c>
      <c r="E12" s="22">
        <v>4251515.9999999981</v>
      </c>
      <c r="F12" s="22">
        <v>3357708.8000000007</v>
      </c>
      <c r="G12" s="22">
        <v>2428504</v>
      </c>
      <c r="H12" s="22">
        <v>1479072</v>
      </c>
      <c r="I12" s="22">
        <v>516998.00000000186</v>
      </c>
      <c r="J12" s="22">
        <v>-453504</v>
      </c>
      <c r="K12" s="22">
        <v>-1429905.5999999996</v>
      </c>
      <c r="L12" s="22">
        <v>-2410597.8181818202</v>
      </c>
      <c r="M12" s="22">
        <v>-3394507.9999999981</v>
      </c>
      <c r="N12" s="22">
        <v>20798987.381818175</v>
      </c>
      <c r="Q12">
        <v>700000</v>
      </c>
      <c r="R12">
        <v>5658623.9999999991</v>
      </c>
      <c r="S12">
        <v>5720551.9999999991</v>
      </c>
      <c r="T12">
        <v>5074527.9999999981</v>
      </c>
      <c r="U12">
        <v>4251515.9999999981</v>
      </c>
      <c r="V12">
        <v>3357708.8000000007</v>
      </c>
      <c r="W12">
        <v>2428504</v>
      </c>
      <c r="X12">
        <v>1479072</v>
      </c>
      <c r="Y12">
        <v>516998.00000000186</v>
      </c>
      <c r="Z12">
        <v>-453504</v>
      </c>
      <c r="AA12">
        <v>-1429905.5999999996</v>
      </c>
      <c r="AB12">
        <v>-2410597.8181818202</v>
      </c>
      <c r="AC12">
        <v>-3394507.9999999981</v>
      </c>
      <c r="AE12">
        <f t="shared" si="1"/>
        <v>700000</v>
      </c>
      <c r="AF12">
        <f t="shared" si="2"/>
        <v>5658623.9999999991</v>
      </c>
      <c r="AG12">
        <f t="shared" si="3"/>
        <v>5720551.9999999991</v>
      </c>
      <c r="AH12">
        <f t="shared" si="4"/>
        <v>5074527.9999999981</v>
      </c>
      <c r="AI12">
        <f t="shared" si="5"/>
        <v>4251515.9999999981</v>
      </c>
      <c r="AJ12">
        <f t="shared" si="6"/>
        <v>3357708.8000000007</v>
      </c>
      <c r="AK12">
        <f t="shared" si="7"/>
        <v>2428504</v>
      </c>
      <c r="AL12">
        <f t="shared" si="8"/>
        <v>1479072</v>
      </c>
      <c r="AM12">
        <f t="shared" si="9"/>
        <v>516998.00000000186</v>
      </c>
      <c r="AN12">
        <f t="shared" si="10"/>
        <v>0</v>
      </c>
      <c r="AO12">
        <f t="shared" si="11"/>
        <v>0</v>
      </c>
      <c r="AP12">
        <f t="shared" si="12"/>
        <v>0</v>
      </c>
      <c r="AQ12">
        <f t="shared" si="13"/>
        <v>0</v>
      </c>
    </row>
    <row r="13" spans="1:43" x14ac:dyDescent="0.2">
      <c r="A13" s="21">
        <v>800000</v>
      </c>
      <c r="B13" s="22">
        <v>6263103.9999999991</v>
      </c>
      <c r="C13" s="22">
        <v>6650112</v>
      </c>
      <c r="D13" s="22">
        <v>6112447.9999999981</v>
      </c>
      <c r="E13" s="22">
        <v>5343615.9999999981</v>
      </c>
      <c r="F13" s="22">
        <v>4482316.8000000007</v>
      </c>
      <c r="G13" s="22">
        <v>3574783.9999999981</v>
      </c>
      <c r="H13" s="22">
        <v>2640832</v>
      </c>
      <c r="I13" s="22">
        <v>1690367.9999999981</v>
      </c>
      <c r="J13" s="22">
        <v>728895.99999999814</v>
      </c>
      <c r="K13" s="22">
        <v>-240281.59999999963</v>
      </c>
      <c r="L13" s="22">
        <v>-1215063.2727272734</v>
      </c>
      <c r="M13" s="22">
        <v>-2194047.9999999981</v>
      </c>
      <c r="N13" s="22">
        <v>33837083.927272722</v>
      </c>
      <c r="Q13">
        <v>800000</v>
      </c>
      <c r="R13">
        <v>6263103.9999999991</v>
      </c>
      <c r="S13">
        <v>6650112</v>
      </c>
      <c r="T13">
        <v>6112447.9999999981</v>
      </c>
      <c r="U13">
        <v>5343615.9999999981</v>
      </c>
      <c r="V13">
        <v>4482316.8000000007</v>
      </c>
      <c r="W13">
        <v>3574783.9999999981</v>
      </c>
      <c r="X13">
        <v>2640832</v>
      </c>
      <c r="Y13">
        <v>1690367.9999999981</v>
      </c>
      <c r="Z13">
        <v>728895.99999999814</v>
      </c>
      <c r="AA13">
        <v>-240281.59999999963</v>
      </c>
      <c r="AB13">
        <v>-1215063.2727272734</v>
      </c>
      <c r="AC13">
        <v>-2194047.9999999981</v>
      </c>
      <c r="AE13">
        <f t="shared" si="1"/>
        <v>800000</v>
      </c>
      <c r="AF13">
        <f t="shared" si="2"/>
        <v>6263103.9999999991</v>
      </c>
      <c r="AG13">
        <f t="shared" si="3"/>
        <v>6650112</v>
      </c>
      <c r="AH13">
        <f t="shared" si="4"/>
        <v>6112447.9999999981</v>
      </c>
      <c r="AI13">
        <f t="shared" si="5"/>
        <v>5343615.9999999981</v>
      </c>
      <c r="AJ13">
        <f t="shared" si="6"/>
        <v>4482316.8000000007</v>
      </c>
      <c r="AK13">
        <f t="shared" si="7"/>
        <v>3574783.9999999981</v>
      </c>
      <c r="AL13">
        <f t="shared" si="8"/>
        <v>2640832</v>
      </c>
      <c r="AM13">
        <f t="shared" si="9"/>
        <v>1690367.9999999981</v>
      </c>
      <c r="AN13">
        <f t="shared" si="10"/>
        <v>728895.99999999814</v>
      </c>
      <c r="AO13">
        <f t="shared" si="11"/>
        <v>0</v>
      </c>
      <c r="AP13">
        <f t="shared" si="12"/>
        <v>0</v>
      </c>
      <c r="AQ13">
        <f t="shared" si="13"/>
        <v>0</v>
      </c>
    </row>
    <row r="14" spans="1:43" x14ac:dyDescent="0.2">
      <c r="A14" s="21">
        <v>900000</v>
      </c>
      <c r="B14" s="22">
        <v>6780895.9999999981</v>
      </c>
      <c r="C14" s="22">
        <v>7536328.0000000019</v>
      </c>
      <c r="D14" s="22">
        <v>7121472.0000000019</v>
      </c>
      <c r="E14" s="22">
        <v>6414043.9999999963</v>
      </c>
      <c r="F14" s="22">
        <v>5589587.1999999993</v>
      </c>
      <c r="G14" s="22">
        <v>4706616</v>
      </c>
      <c r="H14" s="22">
        <v>3790208.0000000019</v>
      </c>
      <c r="I14" s="22">
        <v>2852901.9999999981</v>
      </c>
      <c r="J14" s="22">
        <v>1901663.9999999963</v>
      </c>
      <c r="K14" s="22">
        <v>940673.60000000149</v>
      </c>
      <c r="L14" s="22">
        <v>-27409.454545453191</v>
      </c>
      <c r="M14" s="22">
        <v>-1000812.0000000037</v>
      </c>
      <c r="N14" s="22">
        <v>46606169.345454529</v>
      </c>
      <c r="Q14">
        <v>900000</v>
      </c>
      <c r="R14">
        <v>6780895.9999999981</v>
      </c>
      <c r="S14">
        <v>7536328.0000000019</v>
      </c>
      <c r="T14">
        <v>7121472.0000000019</v>
      </c>
      <c r="U14">
        <v>6414043.9999999963</v>
      </c>
      <c r="V14">
        <v>5589587.1999999993</v>
      </c>
      <c r="W14">
        <v>4706616</v>
      </c>
      <c r="X14">
        <v>3790208.0000000019</v>
      </c>
      <c r="Y14">
        <v>2852901.9999999981</v>
      </c>
      <c r="Z14">
        <v>1901663.9999999963</v>
      </c>
      <c r="AA14">
        <v>940673.60000000149</v>
      </c>
      <c r="AB14">
        <v>-27409.454545453191</v>
      </c>
      <c r="AC14">
        <v>-1000812.0000000037</v>
      </c>
      <c r="AE14">
        <f t="shared" si="1"/>
        <v>900000</v>
      </c>
      <c r="AF14">
        <f t="shared" si="2"/>
        <v>6780895.9999999981</v>
      </c>
      <c r="AG14">
        <f t="shared" si="3"/>
        <v>7536328.0000000019</v>
      </c>
      <c r="AH14">
        <f t="shared" si="4"/>
        <v>7121472.0000000019</v>
      </c>
      <c r="AI14">
        <f t="shared" si="5"/>
        <v>6414043.9999999963</v>
      </c>
      <c r="AJ14">
        <f t="shared" si="6"/>
        <v>5589587.1999999993</v>
      </c>
      <c r="AK14">
        <f t="shared" si="7"/>
        <v>4706616</v>
      </c>
      <c r="AL14">
        <f t="shared" si="8"/>
        <v>3790208.0000000019</v>
      </c>
      <c r="AM14">
        <f t="shared" si="9"/>
        <v>2852901.9999999981</v>
      </c>
      <c r="AN14">
        <f t="shared" si="10"/>
        <v>1901663.9999999963</v>
      </c>
      <c r="AO14">
        <f t="shared" si="11"/>
        <v>940673.60000000149</v>
      </c>
      <c r="AP14">
        <f t="shared" si="12"/>
        <v>0</v>
      </c>
      <c r="AQ14">
        <f t="shared" si="13"/>
        <v>0</v>
      </c>
    </row>
    <row r="15" spans="1:43" x14ac:dyDescent="0.2">
      <c r="A15" s="21">
        <v>1000000</v>
      </c>
      <c r="B15" s="22">
        <v>7212000.0000000019</v>
      </c>
      <c r="C15" s="22">
        <v>8379200</v>
      </c>
      <c r="D15" s="22">
        <v>8101600</v>
      </c>
      <c r="E15" s="22">
        <v>7462800</v>
      </c>
      <c r="F15" s="22">
        <v>6679520</v>
      </c>
      <c r="G15" s="22">
        <v>5824000</v>
      </c>
      <c r="H15" s="22">
        <v>4927200</v>
      </c>
      <c r="I15" s="22">
        <v>4004600</v>
      </c>
      <c r="J15" s="22">
        <v>3064800</v>
      </c>
      <c r="K15" s="22">
        <v>2112960</v>
      </c>
      <c r="L15" s="22">
        <v>1152363.6363636367</v>
      </c>
      <c r="M15" s="22">
        <v>185200</v>
      </c>
      <c r="N15" s="22">
        <v>59106243.63636364</v>
      </c>
      <c r="Q15">
        <v>1000000</v>
      </c>
      <c r="R15">
        <v>7212000.0000000019</v>
      </c>
      <c r="S15">
        <v>8379200</v>
      </c>
      <c r="T15">
        <v>8101600</v>
      </c>
      <c r="U15">
        <v>7462800</v>
      </c>
      <c r="V15">
        <v>6679520</v>
      </c>
      <c r="W15">
        <v>5824000</v>
      </c>
      <c r="X15">
        <v>4927200</v>
      </c>
      <c r="Y15">
        <v>4004600</v>
      </c>
      <c r="Z15">
        <v>3064800</v>
      </c>
      <c r="AA15">
        <v>2112960</v>
      </c>
      <c r="AB15">
        <v>1152363.6363636367</v>
      </c>
      <c r="AC15">
        <v>185200</v>
      </c>
      <c r="AE15">
        <f t="shared" si="1"/>
        <v>1000000</v>
      </c>
      <c r="AF15">
        <f t="shared" si="2"/>
        <v>7212000.0000000019</v>
      </c>
      <c r="AG15">
        <f t="shared" si="3"/>
        <v>8379200</v>
      </c>
      <c r="AH15">
        <f t="shared" si="4"/>
        <v>8101600</v>
      </c>
      <c r="AI15">
        <f t="shared" si="5"/>
        <v>7462800</v>
      </c>
      <c r="AJ15">
        <f t="shared" si="6"/>
        <v>6679520</v>
      </c>
      <c r="AK15">
        <f t="shared" si="7"/>
        <v>5824000</v>
      </c>
      <c r="AL15">
        <f t="shared" si="8"/>
        <v>4927200</v>
      </c>
      <c r="AM15">
        <f t="shared" si="9"/>
        <v>4004600</v>
      </c>
      <c r="AN15">
        <f t="shared" si="10"/>
        <v>3064800</v>
      </c>
      <c r="AO15">
        <f t="shared" si="11"/>
        <v>2112960</v>
      </c>
      <c r="AP15">
        <f t="shared" si="12"/>
        <v>1152363.6363636367</v>
      </c>
      <c r="AQ15">
        <f t="shared" si="13"/>
        <v>185200</v>
      </c>
    </row>
    <row r="16" spans="1:43" x14ac:dyDescent="0.2">
      <c r="A16" s="21">
        <v>1100000</v>
      </c>
      <c r="B16" s="22">
        <v>7556415.9999999981</v>
      </c>
      <c r="C16" s="22">
        <v>9178727.9999999981</v>
      </c>
      <c r="D16" s="22">
        <v>9052832.0000000019</v>
      </c>
      <c r="E16" s="22">
        <v>8489883.9999999981</v>
      </c>
      <c r="F16" s="22">
        <v>7752115.200000003</v>
      </c>
      <c r="G16" s="22">
        <v>6926935.9999999963</v>
      </c>
      <c r="H16" s="22">
        <v>6051807.9999999981</v>
      </c>
      <c r="I16" s="22">
        <v>5145461.9999999963</v>
      </c>
      <c r="J16" s="22">
        <v>4218304</v>
      </c>
      <c r="K16" s="22">
        <v>3276577.6000000015</v>
      </c>
      <c r="L16" s="22">
        <v>2324255.9999999963</v>
      </c>
      <c r="M16" s="22">
        <v>1363987.9999999963</v>
      </c>
      <c r="N16" s="22">
        <v>71337306.800000012</v>
      </c>
      <c r="Q16">
        <v>1100000</v>
      </c>
      <c r="R16">
        <v>7556415.9999999981</v>
      </c>
      <c r="S16">
        <v>9178727.9999999981</v>
      </c>
      <c r="T16">
        <v>9052832.0000000019</v>
      </c>
      <c r="U16">
        <v>8489883.9999999981</v>
      </c>
      <c r="V16">
        <v>7752115.200000003</v>
      </c>
      <c r="W16">
        <v>6926935.9999999963</v>
      </c>
      <c r="X16">
        <v>6051807.9999999981</v>
      </c>
      <c r="Y16">
        <v>5145461.9999999963</v>
      </c>
      <c r="Z16">
        <v>4218304</v>
      </c>
      <c r="AA16">
        <v>3276577.6000000015</v>
      </c>
      <c r="AB16">
        <v>2324255.9999999963</v>
      </c>
      <c r="AC16">
        <v>1363987.9999999963</v>
      </c>
      <c r="AE16">
        <f t="shared" si="1"/>
        <v>1100000</v>
      </c>
      <c r="AF16">
        <f t="shared" si="2"/>
        <v>7556415.9999999981</v>
      </c>
      <c r="AG16">
        <f t="shared" si="3"/>
        <v>9178727.9999999981</v>
      </c>
      <c r="AH16">
        <f t="shared" si="4"/>
        <v>9052832.0000000019</v>
      </c>
      <c r="AI16">
        <f t="shared" si="5"/>
        <v>8489883.9999999981</v>
      </c>
      <c r="AJ16">
        <f t="shared" si="6"/>
        <v>7752115.200000003</v>
      </c>
      <c r="AK16">
        <f t="shared" si="7"/>
        <v>6926935.9999999963</v>
      </c>
      <c r="AL16">
        <f t="shared" si="8"/>
        <v>6051807.9999999981</v>
      </c>
      <c r="AM16">
        <f t="shared" si="9"/>
        <v>5145461.9999999963</v>
      </c>
      <c r="AN16">
        <f t="shared" si="10"/>
        <v>4218304</v>
      </c>
      <c r="AO16">
        <f t="shared" si="11"/>
        <v>3276577.6000000015</v>
      </c>
      <c r="AP16">
        <f t="shared" si="12"/>
        <v>2324255.9999999963</v>
      </c>
      <c r="AQ16">
        <f t="shared" si="13"/>
        <v>1363987.9999999963</v>
      </c>
    </row>
    <row r="17" spans="1:43" x14ac:dyDescent="0.2">
      <c r="A17" s="21">
        <v>1200000</v>
      </c>
      <c r="B17" s="22">
        <v>7814143.9999999963</v>
      </c>
      <c r="C17" s="22">
        <v>9934911.9999999963</v>
      </c>
      <c r="D17" s="22">
        <v>9975168.0000000019</v>
      </c>
      <c r="E17" s="22">
        <v>9495295.9999999963</v>
      </c>
      <c r="F17" s="22">
        <v>8807372.8000000026</v>
      </c>
      <c r="G17" s="22">
        <v>8015424</v>
      </c>
      <c r="H17" s="22">
        <v>7164032</v>
      </c>
      <c r="I17" s="22">
        <v>6275488</v>
      </c>
      <c r="J17" s="22">
        <v>5362176.0000000037</v>
      </c>
      <c r="K17" s="22">
        <v>4431526.3999999948</v>
      </c>
      <c r="L17" s="22">
        <v>3488267.6363636404</v>
      </c>
      <c r="M17" s="22">
        <v>2535552.0000000037</v>
      </c>
      <c r="N17" s="22">
        <v>83299358.836363614</v>
      </c>
      <c r="Q17">
        <v>1200000</v>
      </c>
      <c r="R17">
        <v>7814143.9999999963</v>
      </c>
      <c r="S17">
        <v>9934911.9999999963</v>
      </c>
      <c r="T17">
        <v>9975168.0000000019</v>
      </c>
      <c r="U17">
        <v>9495295.9999999963</v>
      </c>
      <c r="V17">
        <v>8807372.8000000026</v>
      </c>
      <c r="W17">
        <v>8015424</v>
      </c>
      <c r="X17">
        <v>7164032</v>
      </c>
      <c r="Y17">
        <v>6275488</v>
      </c>
      <c r="Z17">
        <v>5362176.0000000037</v>
      </c>
      <c r="AA17">
        <v>4431526.3999999948</v>
      </c>
      <c r="AB17">
        <v>3488267.6363636404</v>
      </c>
      <c r="AC17">
        <v>2535552.0000000037</v>
      </c>
      <c r="AE17">
        <f t="shared" si="1"/>
        <v>1200000</v>
      </c>
      <c r="AF17">
        <f t="shared" si="2"/>
        <v>7814143.9999999963</v>
      </c>
      <c r="AG17">
        <f t="shared" si="3"/>
        <v>9934911.9999999963</v>
      </c>
      <c r="AH17">
        <f t="shared" si="4"/>
        <v>9975168.0000000019</v>
      </c>
      <c r="AI17">
        <f t="shared" si="5"/>
        <v>9495295.9999999963</v>
      </c>
      <c r="AJ17">
        <f t="shared" si="6"/>
        <v>8807372.8000000026</v>
      </c>
      <c r="AK17">
        <f t="shared" si="7"/>
        <v>8015424</v>
      </c>
      <c r="AL17">
        <f t="shared" si="8"/>
        <v>7164032</v>
      </c>
      <c r="AM17">
        <f t="shared" si="9"/>
        <v>6275488</v>
      </c>
      <c r="AN17">
        <f t="shared" si="10"/>
        <v>5362176.0000000037</v>
      </c>
      <c r="AO17">
        <f t="shared" si="11"/>
        <v>4431526.3999999948</v>
      </c>
      <c r="AP17">
        <f t="shared" si="12"/>
        <v>3488267.6363636404</v>
      </c>
      <c r="AQ17">
        <f t="shared" si="13"/>
        <v>2535552.0000000037</v>
      </c>
    </row>
    <row r="18" spans="1:43" x14ac:dyDescent="0.2">
      <c r="A18" s="21">
        <v>1300000</v>
      </c>
      <c r="B18" s="22">
        <v>7985183.9999999963</v>
      </c>
      <c r="C18" s="22">
        <v>10647751.999999996</v>
      </c>
      <c r="D18" s="22">
        <v>10868608.000000002</v>
      </c>
      <c r="E18" s="22">
        <v>10479035.999999996</v>
      </c>
      <c r="F18" s="22">
        <v>9845292.7999999989</v>
      </c>
      <c r="G18" s="22">
        <v>9089463.9999999963</v>
      </c>
      <c r="H18" s="22">
        <v>8263871.9999999963</v>
      </c>
      <c r="I18" s="22">
        <v>7394678</v>
      </c>
      <c r="J18" s="22">
        <v>6496416.0000000037</v>
      </c>
      <c r="K18" s="22">
        <v>5577806.4000000022</v>
      </c>
      <c r="L18" s="22">
        <v>4644398.5454545468</v>
      </c>
      <c r="M18" s="22">
        <v>3699892.0000000037</v>
      </c>
      <c r="N18" s="22">
        <v>94992399.745454535</v>
      </c>
      <c r="Q18">
        <v>1300000</v>
      </c>
      <c r="R18">
        <v>7985183.9999999963</v>
      </c>
      <c r="S18">
        <v>10647751.999999996</v>
      </c>
      <c r="T18">
        <v>10868608.000000002</v>
      </c>
      <c r="U18">
        <v>10479035.999999996</v>
      </c>
      <c r="V18">
        <v>9845292.7999999989</v>
      </c>
      <c r="W18">
        <v>9089463.9999999963</v>
      </c>
      <c r="X18">
        <v>8263871.9999999963</v>
      </c>
      <c r="Y18">
        <v>7394678</v>
      </c>
      <c r="Z18">
        <v>6496416.0000000037</v>
      </c>
      <c r="AA18">
        <v>5577806.4000000022</v>
      </c>
      <c r="AB18">
        <v>4644398.5454545468</v>
      </c>
      <c r="AC18">
        <v>3699892.0000000037</v>
      </c>
      <c r="AE18">
        <f t="shared" si="1"/>
        <v>1300000</v>
      </c>
      <c r="AF18">
        <f t="shared" si="2"/>
        <v>7985183.9999999963</v>
      </c>
      <c r="AG18">
        <f t="shared" si="3"/>
        <v>10647751.999999996</v>
      </c>
      <c r="AH18">
        <f t="shared" si="4"/>
        <v>10868608.000000002</v>
      </c>
      <c r="AI18">
        <f t="shared" si="5"/>
        <v>10479035.999999996</v>
      </c>
      <c r="AJ18">
        <f t="shared" si="6"/>
        <v>9845292.7999999989</v>
      </c>
      <c r="AK18">
        <f t="shared" si="7"/>
        <v>9089463.9999999963</v>
      </c>
      <c r="AL18">
        <f t="shared" si="8"/>
        <v>8263871.9999999963</v>
      </c>
      <c r="AM18">
        <f t="shared" si="9"/>
        <v>7394678</v>
      </c>
      <c r="AN18">
        <f t="shared" si="10"/>
        <v>6496416.0000000037</v>
      </c>
      <c r="AO18">
        <f t="shared" si="11"/>
        <v>5577806.4000000022</v>
      </c>
      <c r="AP18">
        <f t="shared" si="12"/>
        <v>4644398.5454545468</v>
      </c>
      <c r="AQ18">
        <f t="shared" si="13"/>
        <v>3699892.0000000037</v>
      </c>
    </row>
    <row r="19" spans="1:43" x14ac:dyDescent="0.2">
      <c r="A19" s="21">
        <v>1400000</v>
      </c>
      <c r="B19" s="22">
        <v>8069535.9999999963</v>
      </c>
      <c r="C19" s="22">
        <v>11317247.999999998</v>
      </c>
      <c r="D19" s="22">
        <v>11733152.000000002</v>
      </c>
      <c r="E19" s="22">
        <v>11441103.999999998</v>
      </c>
      <c r="F19" s="22">
        <v>10865875.199999994</v>
      </c>
      <c r="G19" s="22">
        <v>10149055.999999996</v>
      </c>
      <c r="H19" s="22">
        <v>9351327.9999999963</v>
      </c>
      <c r="I19" s="22">
        <v>8503031.9999999963</v>
      </c>
      <c r="J19" s="22">
        <v>7621024.0000000037</v>
      </c>
      <c r="K19" s="22">
        <v>6715417.6000000015</v>
      </c>
      <c r="L19" s="22">
        <v>5792648.7272727266</v>
      </c>
      <c r="M19" s="22">
        <v>4857008</v>
      </c>
      <c r="N19" s="22">
        <v>106416429.5272727</v>
      </c>
      <c r="Q19">
        <v>1400000</v>
      </c>
      <c r="R19">
        <v>8069535.9999999963</v>
      </c>
      <c r="S19">
        <v>11317247.999999998</v>
      </c>
      <c r="T19">
        <v>11733152.000000002</v>
      </c>
      <c r="U19">
        <v>11441103.999999998</v>
      </c>
      <c r="V19">
        <v>10865875.199999994</v>
      </c>
      <c r="W19">
        <v>10149055.999999996</v>
      </c>
      <c r="X19">
        <v>9351327.9999999963</v>
      </c>
      <c r="Y19">
        <v>8503031.9999999963</v>
      </c>
      <c r="Z19">
        <v>7621024.0000000037</v>
      </c>
      <c r="AA19">
        <v>6715417.6000000015</v>
      </c>
      <c r="AB19">
        <v>5792648.7272727266</v>
      </c>
      <c r="AC19">
        <v>4857008</v>
      </c>
      <c r="AE19">
        <f t="shared" si="1"/>
        <v>1400000</v>
      </c>
      <c r="AF19">
        <f t="shared" si="2"/>
        <v>8069535.9999999963</v>
      </c>
      <c r="AG19">
        <f t="shared" si="3"/>
        <v>11317247.999999998</v>
      </c>
      <c r="AH19">
        <f t="shared" si="4"/>
        <v>11733152.000000002</v>
      </c>
      <c r="AI19">
        <f t="shared" si="5"/>
        <v>11441103.999999998</v>
      </c>
      <c r="AJ19">
        <f t="shared" si="6"/>
        <v>10865875.199999994</v>
      </c>
      <c r="AK19">
        <f t="shared" si="7"/>
        <v>10149055.999999996</v>
      </c>
      <c r="AL19">
        <f t="shared" si="8"/>
        <v>9351327.9999999963</v>
      </c>
      <c r="AM19">
        <f t="shared" si="9"/>
        <v>8503031.9999999963</v>
      </c>
      <c r="AN19">
        <f t="shared" si="10"/>
        <v>7621024.0000000037</v>
      </c>
      <c r="AO19">
        <f t="shared" si="11"/>
        <v>6715417.6000000015</v>
      </c>
      <c r="AP19">
        <f t="shared" si="12"/>
        <v>5792648.7272727266</v>
      </c>
      <c r="AQ19">
        <f t="shared" si="13"/>
        <v>4857008</v>
      </c>
    </row>
    <row r="20" spans="1:43" x14ac:dyDescent="0.2">
      <c r="A20" s="21">
        <v>1500000</v>
      </c>
      <c r="B20" s="22">
        <v>8067199.9999999963</v>
      </c>
      <c r="C20" s="22">
        <v>11943399.999999996</v>
      </c>
      <c r="D20" s="22">
        <v>12568800</v>
      </c>
      <c r="E20" s="22">
        <v>12381500</v>
      </c>
      <c r="F20" s="22">
        <v>11869120</v>
      </c>
      <c r="G20" s="22">
        <v>11194199.999999996</v>
      </c>
      <c r="H20" s="22">
        <v>10426400.000000007</v>
      </c>
      <c r="I20" s="22">
        <v>9600549.9999999963</v>
      </c>
      <c r="J20" s="22">
        <v>8735999.9999999963</v>
      </c>
      <c r="K20" s="22">
        <v>7844359.9999999963</v>
      </c>
      <c r="L20" s="22">
        <v>6933018.1818181761</v>
      </c>
      <c r="M20" s="22">
        <v>6006899.9999999963</v>
      </c>
      <c r="N20" s="22">
        <v>117571448.18181817</v>
      </c>
      <c r="Q20">
        <v>1500000</v>
      </c>
      <c r="R20">
        <v>8067199.9999999963</v>
      </c>
      <c r="S20">
        <v>11943399.999999996</v>
      </c>
      <c r="T20">
        <v>12568800</v>
      </c>
      <c r="U20">
        <v>12381500</v>
      </c>
      <c r="V20">
        <v>11869120</v>
      </c>
      <c r="W20">
        <v>11194199.999999996</v>
      </c>
      <c r="X20">
        <v>10426400.000000007</v>
      </c>
      <c r="Y20">
        <v>9600549.9999999963</v>
      </c>
      <c r="Z20">
        <v>8735999.9999999963</v>
      </c>
      <c r="AA20">
        <v>7844359.9999999963</v>
      </c>
      <c r="AB20">
        <v>6933018.1818181761</v>
      </c>
      <c r="AC20">
        <v>6006899.9999999963</v>
      </c>
      <c r="AE20">
        <f t="shared" si="1"/>
        <v>1500000</v>
      </c>
      <c r="AF20">
        <f t="shared" si="2"/>
        <v>8067199.9999999963</v>
      </c>
      <c r="AG20">
        <f t="shared" si="3"/>
        <v>11943399.999999996</v>
      </c>
      <c r="AH20">
        <f t="shared" si="4"/>
        <v>12568800</v>
      </c>
      <c r="AI20">
        <f t="shared" si="5"/>
        <v>12381500</v>
      </c>
      <c r="AJ20">
        <f t="shared" si="6"/>
        <v>11869120</v>
      </c>
      <c r="AK20">
        <f t="shared" si="7"/>
        <v>11194199.999999996</v>
      </c>
      <c r="AL20">
        <f t="shared" si="8"/>
        <v>10426400.000000007</v>
      </c>
      <c r="AM20">
        <f t="shared" si="9"/>
        <v>9600549.9999999963</v>
      </c>
      <c r="AN20">
        <f t="shared" si="10"/>
        <v>8735999.9999999963</v>
      </c>
      <c r="AO20">
        <f t="shared" si="11"/>
        <v>7844359.9999999963</v>
      </c>
      <c r="AP20">
        <f t="shared" si="12"/>
        <v>6933018.1818181761</v>
      </c>
      <c r="AQ20">
        <f t="shared" si="13"/>
        <v>6006899.9999999963</v>
      </c>
    </row>
    <row r="21" spans="1:43" x14ac:dyDescent="0.2">
      <c r="A21" s="21">
        <v>1600000</v>
      </c>
      <c r="B21" s="22">
        <v>7978175.9999999963</v>
      </c>
      <c r="C21" s="22">
        <v>12526207.999999998</v>
      </c>
      <c r="D21" s="22">
        <v>13375552.000000002</v>
      </c>
      <c r="E21" s="22">
        <v>13300224</v>
      </c>
      <c r="F21" s="22">
        <v>12855027.199999999</v>
      </c>
      <c r="G21" s="22">
        <v>12224895.999999996</v>
      </c>
      <c r="H21" s="22">
        <v>11489087.999999996</v>
      </c>
      <c r="I21" s="22">
        <v>10687231.999999996</v>
      </c>
      <c r="J21" s="22">
        <v>9841344.0000000037</v>
      </c>
      <c r="K21" s="22">
        <v>8964633.6000000015</v>
      </c>
      <c r="L21" s="22">
        <v>8065506.9090909101</v>
      </c>
      <c r="M21" s="22">
        <v>7149567.9999999963</v>
      </c>
      <c r="N21" s="22">
        <v>128457455.70909089</v>
      </c>
      <c r="Q21">
        <v>1600000</v>
      </c>
      <c r="R21">
        <v>7978175.9999999963</v>
      </c>
      <c r="S21">
        <v>12526207.999999998</v>
      </c>
      <c r="T21">
        <v>13375552.000000002</v>
      </c>
      <c r="U21">
        <v>13300224</v>
      </c>
      <c r="V21">
        <v>12855027.199999999</v>
      </c>
      <c r="W21">
        <v>12224895.999999996</v>
      </c>
      <c r="X21">
        <v>11489087.999999996</v>
      </c>
      <c r="Y21">
        <v>10687231.999999996</v>
      </c>
      <c r="Z21">
        <v>9841344.0000000037</v>
      </c>
      <c r="AA21">
        <v>8964633.6000000015</v>
      </c>
      <c r="AB21">
        <v>8065506.9090909101</v>
      </c>
      <c r="AC21">
        <v>7149567.9999999963</v>
      </c>
      <c r="AE21">
        <f t="shared" si="1"/>
        <v>1600000</v>
      </c>
      <c r="AF21">
        <f t="shared" si="2"/>
        <v>7978175.9999999963</v>
      </c>
      <c r="AG21">
        <f t="shared" si="3"/>
        <v>12526207.999999998</v>
      </c>
      <c r="AH21">
        <f t="shared" si="4"/>
        <v>13375552.000000002</v>
      </c>
      <c r="AI21">
        <f t="shared" si="5"/>
        <v>13300224</v>
      </c>
      <c r="AJ21">
        <f t="shared" si="6"/>
        <v>12855027.199999999</v>
      </c>
      <c r="AK21">
        <f t="shared" si="7"/>
        <v>12224895.999999996</v>
      </c>
      <c r="AL21">
        <f t="shared" si="8"/>
        <v>11489087.999999996</v>
      </c>
      <c r="AM21">
        <f t="shared" si="9"/>
        <v>10687231.999999996</v>
      </c>
      <c r="AN21">
        <f t="shared" si="10"/>
        <v>9841344.0000000037</v>
      </c>
      <c r="AO21">
        <f t="shared" si="11"/>
        <v>8964633.6000000015</v>
      </c>
      <c r="AP21">
        <f t="shared" si="12"/>
        <v>8065506.9090909101</v>
      </c>
      <c r="AQ21">
        <f t="shared" si="13"/>
        <v>7149567.9999999963</v>
      </c>
    </row>
    <row r="22" spans="1:43" x14ac:dyDescent="0.2">
      <c r="A22" s="21">
        <v>1700000</v>
      </c>
      <c r="B22" s="22">
        <v>7802463.9999999963</v>
      </c>
      <c r="C22" s="22">
        <v>13065672.000000002</v>
      </c>
      <c r="D22" s="22">
        <v>14153408.000000002</v>
      </c>
      <c r="E22" s="22">
        <v>14197276.000000004</v>
      </c>
      <c r="F22" s="22">
        <v>13823596.800000001</v>
      </c>
      <c r="G22" s="22">
        <v>13241143.999999996</v>
      </c>
      <c r="H22" s="22">
        <v>12539392.000000004</v>
      </c>
      <c r="I22" s="22">
        <v>11763077.999999993</v>
      </c>
      <c r="J22" s="22">
        <v>10937056.000000004</v>
      </c>
      <c r="K22" s="22">
        <v>10076238.399999999</v>
      </c>
      <c r="L22" s="22">
        <v>9190114.9090909138</v>
      </c>
      <c r="M22" s="22">
        <v>8285012</v>
      </c>
      <c r="N22" s="22">
        <v>139074452.10909089</v>
      </c>
      <c r="Q22">
        <v>1700000</v>
      </c>
      <c r="R22">
        <v>7802463.9999999963</v>
      </c>
      <c r="S22">
        <v>13065672.000000002</v>
      </c>
      <c r="T22">
        <v>14153408.000000002</v>
      </c>
      <c r="U22">
        <v>14197276.000000004</v>
      </c>
      <c r="V22">
        <v>13823596.800000001</v>
      </c>
      <c r="W22">
        <v>13241143.999999996</v>
      </c>
      <c r="X22">
        <v>12539392.000000004</v>
      </c>
      <c r="Y22">
        <v>11763077.999999993</v>
      </c>
      <c r="Z22">
        <v>10937056.000000004</v>
      </c>
      <c r="AA22">
        <v>10076238.399999999</v>
      </c>
      <c r="AB22">
        <v>9190114.9090909138</v>
      </c>
      <c r="AC22">
        <v>8285012</v>
      </c>
      <c r="AE22">
        <f t="shared" si="1"/>
        <v>1700000</v>
      </c>
      <c r="AF22">
        <f t="shared" si="2"/>
        <v>7802463.9999999963</v>
      </c>
      <c r="AG22">
        <f t="shared" si="3"/>
        <v>13065672.000000002</v>
      </c>
      <c r="AH22">
        <f t="shared" si="4"/>
        <v>14153408.000000002</v>
      </c>
      <c r="AI22">
        <f t="shared" si="5"/>
        <v>14197276.000000004</v>
      </c>
      <c r="AJ22">
        <f t="shared" si="6"/>
        <v>13823596.800000001</v>
      </c>
      <c r="AK22">
        <f t="shared" si="7"/>
        <v>13241143.999999996</v>
      </c>
      <c r="AL22">
        <f t="shared" si="8"/>
        <v>12539392.000000004</v>
      </c>
      <c r="AM22">
        <f t="shared" si="9"/>
        <v>11763077.999999993</v>
      </c>
      <c r="AN22">
        <f t="shared" si="10"/>
        <v>10937056.000000004</v>
      </c>
      <c r="AO22">
        <f t="shared" si="11"/>
        <v>10076238.399999999</v>
      </c>
      <c r="AP22">
        <f t="shared" si="12"/>
        <v>9190114.9090909138</v>
      </c>
      <c r="AQ22">
        <f t="shared" si="13"/>
        <v>8285012</v>
      </c>
    </row>
    <row r="23" spans="1:43" x14ac:dyDescent="0.2">
      <c r="A23" s="21">
        <v>1800000</v>
      </c>
      <c r="B23" s="22">
        <v>7540063.9999999944</v>
      </c>
      <c r="C23" s="22">
        <v>13561791.999999996</v>
      </c>
      <c r="D23" s="22">
        <v>14902367.999999996</v>
      </c>
      <c r="E23" s="22">
        <v>15072656.000000004</v>
      </c>
      <c r="F23" s="22">
        <v>14774828.800000001</v>
      </c>
      <c r="G23" s="22">
        <v>14242944.000000004</v>
      </c>
      <c r="H23" s="22">
        <v>13577312</v>
      </c>
      <c r="I23" s="22">
        <v>12828087.999999993</v>
      </c>
      <c r="J23" s="22">
        <v>12023135.999999996</v>
      </c>
      <c r="K23" s="22">
        <v>11179174.399999999</v>
      </c>
      <c r="L23" s="22">
        <v>10306842.18181818</v>
      </c>
      <c r="M23" s="22">
        <v>9413232</v>
      </c>
      <c r="N23" s="22">
        <v>149422437.38181818</v>
      </c>
      <c r="Q23">
        <v>1800000</v>
      </c>
      <c r="R23">
        <v>7540063.9999999944</v>
      </c>
      <c r="S23">
        <v>13561791.999999996</v>
      </c>
      <c r="T23">
        <v>14902367.999999996</v>
      </c>
      <c r="U23">
        <v>15072656.000000004</v>
      </c>
      <c r="V23">
        <v>14774828.800000001</v>
      </c>
      <c r="W23">
        <v>14242944.000000004</v>
      </c>
      <c r="X23">
        <v>13577312</v>
      </c>
      <c r="Y23">
        <v>12828087.999999993</v>
      </c>
      <c r="Z23">
        <v>12023135.999999996</v>
      </c>
      <c r="AA23">
        <v>11179174.399999999</v>
      </c>
      <c r="AB23">
        <v>10306842.18181818</v>
      </c>
      <c r="AC23">
        <v>9413232</v>
      </c>
      <c r="AE23">
        <f t="shared" si="1"/>
        <v>1800000</v>
      </c>
      <c r="AF23">
        <f t="shared" si="2"/>
        <v>7540063.9999999944</v>
      </c>
      <c r="AG23">
        <f t="shared" si="3"/>
        <v>13561791.999999996</v>
      </c>
      <c r="AH23">
        <f t="shared" si="4"/>
        <v>14902367.999999996</v>
      </c>
      <c r="AI23">
        <f t="shared" si="5"/>
        <v>15072656.000000004</v>
      </c>
      <c r="AJ23">
        <f t="shared" si="6"/>
        <v>14774828.800000001</v>
      </c>
      <c r="AK23">
        <f t="shared" si="7"/>
        <v>14242944.000000004</v>
      </c>
      <c r="AL23">
        <f t="shared" si="8"/>
        <v>13577312</v>
      </c>
      <c r="AM23">
        <f t="shared" si="9"/>
        <v>12828087.999999993</v>
      </c>
      <c r="AN23">
        <f t="shared" si="10"/>
        <v>12023135.999999996</v>
      </c>
      <c r="AO23">
        <f t="shared" si="11"/>
        <v>11179174.399999999</v>
      </c>
      <c r="AP23">
        <f t="shared" si="12"/>
        <v>10306842.18181818</v>
      </c>
      <c r="AQ23">
        <f t="shared" si="13"/>
        <v>9413232</v>
      </c>
    </row>
    <row r="24" spans="1:43" x14ac:dyDescent="0.2">
      <c r="A24" s="21">
        <v>1900000</v>
      </c>
      <c r="B24" s="22">
        <v>7190975.9999999981</v>
      </c>
      <c r="C24" s="22">
        <v>14014568.000000002</v>
      </c>
      <c r="D24" s="22">
        <v>15622431.999999996</v>
      </c>
      <c r="E24" s="22">
        <v>15926364.000000004</v>
      </c>
      <c r="F24" s="22">
        <v>15708723.199999996</v>
      </c>
      <c r="G24" s="22">
        <v>15230296.000000004</v>
      </c>
      <c r="H24" s="22">
        <v>14602847.999999993</v>
      </c>
      <c r="I24" s="22">
        <v>13882262</v>
      </c>
      <c r="J24" s="22">
        <v>13099584.000000004</v>
      </c>
      <c r="K24" s="22">
        <v>12273441.600000001</v>
      </c>
      <c r="L24" s="22">
        <v>11415688.727272727</v>
      </c>
      <c r="M24" s="22">
        <v>10534227.999999993</v>
      </c>
      <c r="N24" s="22">
        <v>159501411.5272727</v>
      </c>
      <c r="Q24">
        <v>1900000</v>
      </c>
      <c r="R24">
        <v>7190975.9999999981</v>
      </c>
      <c r="S24">
        <v>14014568.000000002</v>
      </c>
      <c r="T24">
        <v>15622431.999999996</v>
      </c>
      <c r="U24">
        <v>15926364.000000004</v>
      </c>
      <c r="V24">
        <v>15708723.199999996</v>
      </c>
      <c r="W24">
        <v>15230296.000000004</v>
      </c>
      <c r="X24">
        <v>14602847.999999993</v>
      </c>
      <c r="Y24">
        <v>13882262</v>
      </c>
      <c r="Z24">
        <v>13099584.000000004</v>
      </c>
      <c r="AA24">
        <v>12273441.600000001</v>
      </c>
      <c r="AB24">
        <v>11415688.727272727</v>
      </c>
      <c r="AC24">
        <v>10534227.999999993</v>
      </c>
      <c r="AE24">
        <f t="shared" si="1"/>
        <v>1900000</v>
      </c>
      <c r="AF24">
        <f t="shared" si="2"/>
        <v>7190975.9999999981</v>
      </c>
      <c r="AG24">
        <f t="shared" si="3"/>
        <v>14014568.000000002</v>
      </c>
      <c r="AH24">
        <f t="shared" si="4"/>
        <v>15622431.999999996</v>
      </c>
      <c r="AI24">
        <f t="shared" si="5"/>
        <v>15926364.000000004</v>
      </c>
      <c r="AJ24">
        <f t="shared" si="6"/>
        <v>15708723.199999996</v>
      </c>
      <c r="AK24">
        <f t="shared" si="7"/>
        <v>15230296.000000004</v>
      </c>
      <c r="AL24">
        <f t="shared" si="8"/>
        <v>14602847.999999993</v>
      </c>
      <c r="AM24">
        <f t="shared" si="9"/>
        <v>13882262</v>
      </c>
      <c r="AN24">
        <f t="shared" si="10"/>
        <v>13099584.000000004</v>
      </c>
      <c r="AO24">
        <f t="shared" si="11"/>
        <v>12273441.600000001</v>
      </c>
      <c r="AP24">
        <f t="shared" si="12"/>
        <v>11415688.727272727</v>
      </c>
      <c r="AQ24">
        <f t="shared" si="13"/>
        <v>10534227.999999993</v>
      </c>
    </row>
    <row r="25" spans="1:43" x14ac:dyDescent="0.2">
      <c r="A25" s="21">
        <v>2000000</v>
      </c>
      <c r="B25" s="22">
        <v>6755199.9999999925</v>
      </c>
      <c r="C25" s="22">
        <v>14424000.000000004</v>
      </c>
      <c r="D25" s="22">
        <v>16313600</v>
      </c>
      <c r="E25" s="22">
        <v>16758400</v>
      </c>
      <c r="F25" s="22">
        <v>16625280</v>
      </c>
      <c r="G25" s="22">
        <v>16203200</v>
      </c>
      <c r="H25" s="22">
        <v>15616000</v>
      </c>
      <c r="I25" s="22">
        <v>14925600</v>
      </c>
      <c r="J25" s="22">
        <v>14166400</v>
      </c>
      <c r="K25" s="22">
        <v>13359040</v>
      </c>
      <c r="L25" s="22">
        <v>12516654.545454551</v>
      </c>
      <c r="M25" s="22">
        <v>11648000</v>
      </c>
      <c r="N25" s="22">
        <v>169311374.54545456</v>
      </c>
      <c r="Q25">
        <v>2000000</v>
      </c>
      <c r="R25">
        <v>6755199.9999999925</v>
      </c>
      <c r="S25">
        <v>14424000.000000004</v>
      </c>
      <c r="T25">
        <v>16313600</v>
      </c>
      <c r="U25">
        <v>16758400</v>
      </c>
      <c r="V25">
        <v>16625280</v>
      </c>
      <c r="W25">
        <v>16203200</v>
      </c>
      <c r="X25">
        <v>15616000</v>
      </c>
      <c r="Y25">
        <v>14925600</v>
      </c>
      <c r="Z25">
        <v>14166400</v>
      </c>
      <c r="AA25">
        <v>13359040</v>
      </c>
      <c r="AB25">
        <v>12516654.545454551</v>
      </c>
      <c r="AC25">
        <v>11648000</v>
      </c>
      <c r="AE25">
        <f t="shared" si="1"/>
        <v>2000000</v>
      </c>
      <c r="AF25">
        <f t="shared" si="2"/>
        <v>6755199.9999999925</v>
      </c>
      <c r="AG25">
        <f t="shared" si="3"/>
        <v>14424000.000000004</v>
      </c>
      <c r="AH25">
        <f t="shared" si="4"/>
        <v>16313600</v>
      </c>
      <c r="AI25">
        <f t="shared" si="5"/>
        <v>16758400</v>
      </c>
      <c r="AJ25">
        <f t="shared" si="6"/>
        <v>16625280</v>
      </c>
      <c r="AK25">
        <f t="shared" si="7"/>
        <v>16203200</v>
      </c>
      <c r="AL25">
        <f t="shared" si="8"/>
        <v>15616000</v>
      </c>
      <c r="AM25">
        <f t="shared" si="9"/>
        <v>14925600</v>
      </c>
      <c r="AN25">
        <f t="shared" si="10"/>
        <v>14166400</v>
      </c>
      <c r="AO25">
        <f t="shared" si="11"/>
        <v>13359040</v>
      </c>
      <c r="AP25">
        <f t="shared" si="12"/>
        <v>12516654.545454551</v>
      </c>
      <c r="AQ25">
        <f t="shared" si="13"/>
        <v>11648000</v>
      </c>
    </row>
    <row r="26" spans="1:43" x14ac:dyDescent="0.2">
      <c r="A26" s="21">
        <v>2100000</v>
      </c>
      <c r="B26" s="22">
        <v>6232735.9999999925</v>
      </c>
      <c r="C26" s="22">
        <v>14790088</v>
      </c>
      <c r="D26" s="22">
        <v>16975872</v>
      </c>
      <c r="E26" s="22">
        <v>17568764.000000004</v>
      </c>
      <c r="F26" s="22">
        <v>17524499.199999999</v>
      </c>
      <c r="G26" s="22">
        <v>17161656.000000004</v>
      </c>
      <c r="H26" s="22">
        <v>16616767.999999996</v>
      </c>
      <c r="I26" s="22">
        <v>15958102</v>
      </c>
      <c r="J26" s="22">
        <v>15223584</v>
      </c>
      <c r="K26" s="22">
        <v>14435969.600000001</v>
      </c>
      <c r="L26" s="22">
        <v>13609739.636363633</v>
      </c>
      <c r="M26" s="22">
        <v>12754547.999999996</v>
      </c>
      <c r="N26" s="22">
        <v>178852326.43636361</v>
      </c>
      <c r="Q26">
        <v>2100000</v>
      </c>
      <c r="R26">
        <v>6232735.9999999925</v>
      </c>
      <c r="S26">
        <v>14790088</v>
      </c>
      <c r="T26">
        <v>16975872</v>
      </c>
      <c r="U26">
        <v>17568764.000000004</v>
      </c>
      <c r="V26">
        <v>17524499.199999999</v>
      </c>
      <c r="W26">
        <v>17161656.000000004</v>
      </c>
      <c r="X26">
        <v>16616767.999999996</v>
      </c>
      <c r="Y26">
        <v>15958102</v>
      </c>
      <c r="Z26">
        <v>15223584</v>
      </c>
      <c r="AA26">
        <v>14435969.600000001</v>
      </c>
      <c r="AB26">
        <v>13609739.636363633</v>
      </c>
      <c r="AC26">
        <v>12754547.999999996</v>
      </c>
      <c r="AE26">
        <f t="shared" si="1"/>
        <v>2100000</v>
      </c>
      <c r="AF26">
        <f t="shared" si="2"/>
        <v>6232735.9999999925</v>
      </c>
      <c r="AG26">
        <f t="shared" si="3"/>
        <v>14790088</v>
      </c>
      <c r="AH26">
        <f t="shared" si="4"/>
        <v>16975872</v>
      </c>
      <c r="AI26">
        <f t="shared" si="5"/>
        <v>17568764.000000004</v>
      </c>
      <c r="AJ26">
        <f t="shared" si="6"/>
        <v>17524499.199999999</v>
      </c>
      <c r="AK26">
        <f t="shared" si="7"/>
        <v>17161656.000000004</v>
      </c>
      <c r="AL26">
        <f t="shared" si="8"/>
        <v>16616767.999999996</v>
      </c>
      <c r="AM26">
        <f t="shared" si="9"/>
        <v>15958102</v>
      </c>
      <c r="AN26">
        <f t="shared" si="10"/>
        <v>15223584</v>
      </c>
      <c r="AO26">
        <f t="shared" si="11"/>
        <v>14435969.600000001</v>
      </c>
      <c r="AP26">
        <f t="shared" si="12"/>
        <v>13609739.636363633</v>
      </c>
      <c r="AQ26">
        <f t="shared" si="13"/>
        <v>12754547.999999996</v>
      </c>
    </row>
    <row r="27" spans="1:43" x14ac:dyDescent="0.2">
      <c r="A27" s="21">
        <v>2200000</v>
      </c>
      <c r="B27" s="22">
        <v>5623583.9999999963</v>
      </c>
      <c r="C27" s="22">
        <v>15112831.999999996</v>
      </c>
      <c r="D27" s="22">
        <v>17609248</v>
      </c>
      <c r="E27" s="22">
        <v>18357455.999999996</v>
      </c>
      <c r="F27" s="22">
        <v>18406380.799999993</v>
      </c>
      <c r="G27" s="22">
        <v>18105664.000000004</v>
      </c>
      <c r="H27" s="22">
        <v>17605152</v>
      </c>
      <c r="I27" s="22">
        <v>16979767.999999996</v>
      </c>
      <c r="J27" s="22">
        <v>16271136.000000004</v>
      </c>
      <c r="K27" s="22">
        <v>15504230.400000006</v>
      </c>
      <c r="L27" s="22">
        <v>14694943.999999993</v>
      </c>
      <c r="M27" s="22">
        <v>13853871.999999993</v>
      </c>
      <c r="N27" s="22">
        <v>188124267.19999999</v>
      </c>
      <c r="Q27">
        <v>2200000</v>
      </c>
      <c r="R27">
        <v>5623583.9999999963</v>
      </c>
      <c r="S27">
        <v>15112831.999999996</v>
      </c>
      <c r="T27">
        <v>17609248</v>
      </c>
      <c r="U27">
        <v>18357455.999999996</v>
      </c>
      <c r="V27">
        <v>18406380.799999993</v>
      </c>
      <c r="W27">
        <v>18105664.000000004</v>
      </c>
      <c r="X27">
        <v>17605152</v>
      </c>
      <c r="Y27">
        <v>16979767.999999996</v>
      </c>
      <c r="Z27">
        <v>16271136.000000004</v>
      </c>
      <c r="AA27">
        <v>15504230.400000006</v>
      </c>
      <c r="AB27">
        <v>14694943.999999993</v>
      </c>
      <c r="AC27">
        <v>13853871.999999993</v>
      </c>
      <c r="AE27">
        <f t="shared" si="1"/>
        <v>2200000</v>
      </c>
      <c r="AF27">
        <f t="shared" si="2"/>
        <v>5623583.9999999963</v>
      </c>
      <c r="AG27">
        <f t="shared" si="3"/>
        <v>15112831.999999996</v>
      </c>
      <c r="AH27">
        <f t="shared" si="4"/>
        <v>17609248</v>
      </c>
      <c r="AI27">
        <f t="shared" si="5"/>
        <v>18357455.999999996</v>
      </c>
      <c r="AJ27">
        <f t="shared" si="6"/>
        <v>18406380.799999993</v>
      </c>
      <c r="AK27">
        <f t="shared" si="7"/>
        <v>18105664.000000004</v>
      </c>
      <c r="AL27">
        <f t="shared" si="8"/>
        <v>17605152</v>
      </c>
      <c r="AM27">
        <f t="shared" si="9"/>
        <v>16979767.999999996</v>
      </c>
      <c r="AN27">
        <f t="shared" si="10"/>
        <v>16271136.000000004</v>
      </c>
      <c r="AO27">
        <f t="shared" si="11"/>
        <v>15504230.400000006</v>
      </c>
      <c r="AP27">
        <f t="shared" si="12"/>
        <v>14694943.999999993</v>
      </c>
      <c r="AQ27">
        <f t="shared" si="13"/>
        <v>13853871.999999993</v>
      </c>
    </row>
    <row r="28" spans="1:43" x14ac:dyDescent="0.2">
      <c r="A28" s="21">
        <v>2300000</v>
      </c>
      <c r="B28" s="22">
        <v>4927743.9999999963</v>
      </c>
      <c r="C28" s="22">
        <v>15392232</v>
      </c>
      <c r="D28" s="22">
        <v>18213728</v>
      </c>
      <c r="E28" s="22">
        <v>19124476</v>
      </c>
      <c r="F28" s="22">
        <v>19270924.799999997</v>
      </c>
      <c r="G28" s="22">
        <v>19035224.000000004</v>
      </c>
      <c r="H28" s="22">
        <v>18581152</v>
      </c>
      <c r="I28" s="22">
        <v>17990598</v>
      </c>
      <c r="J28" s="22">
        <v>17309056.000000007</v>
      </c>
      <c r="K28" s="22">
        <v>16563822.399999991</v>
      </c>
      <c r="L28" s="22">
        <v>15772267.636363626</v>
      </c>
      <c r="M28" s="22">
        <v>14945971.999999993</v>
      </c>
      <c r="N28" s="22">
        <v>197127196.83636361</v>
      </c>
      <c r="Q28">
        <v>2300000</v>
      </c>
      <c r="R28">
        <v>4927743.9999999963</v>
      </c>
      <c r="S28">
        <v>15392232</v>
      </c>
      <c r="T28">
        <v>18213728</v>
      </c>
      <c r="U28">
        <v>19124476</v>
      </c>
      <c r="V28">
        <v>19270924.799999997</v>
      </c>
      <c r="W28">
        <v>19035224.000000004</v>
      </c>
      <c r="X28">
        <v>18581152</v>
      </c>
      <c r="Y28">
        <v>17990598</v>
      </c>
      <c r="Z28">
        <v>17309056.000000007</v>
      </c>
      <c r="AA28">
        <v>16563822.399999991</v>
      </c>
      <c r="AB28">
        <v>15772267.636363626</v>
      </c>
      <c r="AC28">
        <v>14945971.999999993</v>
      </c>
      <c r="AE28">
        <f t="shared" si="1"/>
        <v>2300000</v>
      </c>
      <c r="AF28">
        <f t="shared" si="2"/>
        <v>4927743.9999999963</v>
      </c>
      <c r="AG28">
        <f t="shared" si="3"/>
        <v>15392232</v>
      </c>
      <c r="AH28">
        <f t="shared" si="4"/>
        <v>18213728</v>
      </c>
      <c r="AI28">
        <f t="shared" si="5"/>
        <v>19124476</v>
      </c>
      <c r="AJ28">
        <f t="shared" si="6"/>
        <v>19270924.799999997</v>
      </c>
      <c r="AK28">
        <f t="shared" si="7"/>
        <v>19035224.000000004</v>
      </c>
      <c r="AL28">
        <f t="shared" si="8"/>
        <v>18581152</v>
      </c>
      <c r="AM28">
        <f t="shared" si="9"/>
        <v>17990598</v>
      </c>
      <c r="AN28">
        <f t="shared" si="10"/>
        <v>17309056.000000007</v>
      </c>
      <c r="AO28">
        <f t="shared" si="11"/>
        <v>16563822.399999991</v>
      </c>
      <c r="AP28">
        <f t="shared" si="12"/>
        <v>15772267.636363626</v>
      </c>
      <c r="AQ28">
        <f t="shared" si="13"/>
        <v>14945971.999999993</v>
      </c>
    </row>
    <row r="29" spans="1:43" x14ac:dyDescent="0.2">
      <c r="A29" s="21">
        <v>2400000</v>
      </c>
      <c r="B29" s="22">
        <v>4145215.9999999963</v>
      </c>
      <c r="C29" s="22">
        <v>15628287.999999993</v>
      </c>
      <c r="D29" s="22">
        <v>18789312.000000007</v>
      </c>
      <c r="E29" s="22">
        <v>19869823.999999993</v>
      </c>
      <c r="F29" s="22">
        <v>20118131.199999996</v>
      </c>
      <c r="G29" s="22">
        <v>19950336.000000004</v>
      </c>
      <c r="H29" s="22">
        <v>19544767.999999996</v>
      </c>
      <c r="I29" s="22">
        <v>18990591.999999993</v>
      </c>
      <c r="J29" s="22">
        <v>18337343.999999993</v>
      </c>
      <c r="K29" s="22">
        <v>17614745.600000005</v>
      </c>
      <c r="L29" s="22">
        <v>16841710.545454547</v>
      </c>
      <c r="M29" s="22">
        <v>16030848</v>
      </c>
      <c r="N29" s="22">
        <v>205861115.34545451</v>
      </c>
      <c r="Q29">
        <v>2400000</v>
      </c>
      <c r="R29">
        <v>4145215.9999999963</v>
      </c>
      <c r="S29">
        <v>15628287.999999993</v>
      </c>
      <c r="T29">
        <v>18789312.000000007</v>
      </c>
      <c r="U29">
        <v>19869823.999999993</v>
      </c>
      <c r="V29">
        <v>20118131.199999996</v>
      </c>
      <c r="W29">
        <v>19950336.000000004</v>
      </c>
      <c r="X29">
        <v>19544767.999999996</v>
      </c>
      <c r="Y29">
        <v>18990591.999999993</v>
      </c>
      <c r="Z29">
        <v>18337343.999999993</v>
      </c>
      <c r="AA29">
        <v>17614745.600000005</v>
      </c>
      <c r="AB29">
        <v>16841710.545454547</v>
      </c>
      <c r="AC29">
        <v>16030848</v>
      </c>
      <c r="AE29">
        <f t="shared" si="1"/>
        <v>2400000</v>
      </c>
      <c r="AF29">
        <f t="shared" si="2"/>
        <v>4145215.9999999963</v>
      </c>
      <c r="AG29">
        <f t="shared" si="3"/>
        <v>15628287.999999993</v>
      </c>
      <c r="AH29">
        <f t="shared" si="4"/>
        <v>18789312.000000007</v>
      </c>
      <c r="AI29">
        <f t="shared" si="5"/>
        <v>19869823.999999993</v>
      </c>
      <c r="AJ29">
        <f t="shared" si="6"/>
        <v>20118131.199999996</v>
      </c>
      <c r="AK29">
        <f t="shared" si="7"/>
        <v>19950336.000000004</v>
      </c>
      <c r="AL29">
        <f t="shared" si="8"/>
        <v>19544767.999999996</v>
      </c>
      <c r="AM29">
        <f t="shared" si="9"/>
        <v>18990591.999999993</v>
      </c>
      <c r="AN29">
        <f t="shared" si="10"/>
        <v>18337343.999999993</v>
      </c>
      <c r="AO29">
        <f t="shared" si="11"/>
        <v>17614745.600000005</v>
      </c>
      <c r="AP29">
        <f t="shared" si="12"/>
        <v>16841710.545454547</v>
      </c>
      <c r="AQ29">
        <f t="shared" si="13"/>
        <v>16030848</v>
      </c>
    </row>
    <row r="30" spans="1:43" x14ac:dyDescent="0.2">
      <c r="A30" s="21">
        <v>2500000</v>
      </c>
      <c r="B30" s="22">
        <v>3275999.9999999925</v>
      </c>
      <c r="C30" s="22">
        <v>15821000</v>
      </c>
      <c r="D30" s="22">
        <v>19336000</v>
      </c>
      <c r="E30" s="22">
        <v>20593499.999999993</v>
      </c>
      <c r="F30" s="22">
        <v>20947999.999999993</v>
      </c>
      <c r="G30" s="22">
        <v>20851000</v>
      </c>
      <c r="H30" s="22">
        <v>20495999.999999993</v>
      </c>
      <c r="I30" s="22">
        <v>19979750</v>
      </c>
      <c r="J30" s="22">
        <v>19355999.999999993</v>
      </c>
      <c r="K30" s="22">
        <v>18656999.999999993</v>
      </c>
      <c r="L30" s="22">
        <v>17903272.727272727</v>
      </c>
      <c r="M30" s="22">
        <v>17108499.999999993</v>
      </c>
      <c r="N30" s="22">
        <v>214326022.72727269</v>
      </c>
      <c r="Q30">
        <v>2500000</v>
      </c>
      <c r="R30">
        <v>3275999.9999999925</v>
      </c>
      <c r="S30">
        <v>15821000</v>
      </c>
      <c r="T30">
        <v>19336000</v>
      </c>
      <c r="U30">
        <v>20593499.999999993</v>
      </c>
      <c r="V30">
        <v>20947999.999999993</v>
      </c>
      <c r="W30">
        <v>20851000</v>
      </c>
      <c r="X30">
        <v>20495999.999999993</v>
      </c>
      <c r="Y30">
        <v>19979750</v>
      </c>
      <c r="Z30">
        <v>19355999.999999993</v>
      </c>
      <c r="AA30">
        <v>18656999.999999993</v>
      </c>
      <c r="AB30">
        <v>17903272.727272727</v>
      </c>
      <c r="AC30">
        <v>17108499.999999993</v>
      </c>
      <c r="AE30">
        <f t="shared" si="1"/>
        <v>2500000</v>
      </c>
      <c r="AF30">
        <f t="shared" si="2"/>
        <v>3275999.9999999925</v>
      </c>
      <c r="AG30">
        <f t="shared" si="3"/>
        <v>15821000</v>
      </c>
      <c r="AH30">
        <f t="shared" si="4"/>
        <v>19336000</v>
      </c>
      <c r="AI30">
        <f t="shared" si="5"/>
        <v>20593499.999999993</v>
      </c>
      <c r="AJ30">
        <f t="shared" si="6"/>
        <v>20947999.999999993</v>
      </c>
      <c r="AK30">
        <f t="shared" si="7"/>
        <v>20851000</v>
      </c>
      <c r="AL30">
        <f t="shared" si="8"/>
        <v>20495999.999999993</v>
      </c>
      <c r="AM30">
        <f t="shared" si="9"/>
        <v>19979750</v>
      </c>
      <c r="AN30">
        <f t="shared" si="10"/>
        <v>19355999.999999993</v>
      </c>
      <c r="AO30">
        <f t="shared" si="11"/>
        <v>18656999.999999993</v>
      </c>
      <c r="AP30">
        <f t="shared" si="12"/>
        <v>17903272.727272727</v>
      </c>
      <c r="AQ30">
        <f t="shared" si="13"/>
        <v>17108499.999999993</v>
      </c>
    </row>
    <row r="31" spans="1:43" x14ac:dyDescent="0.2">
      <c r="A31" s="21">
        <v>2600000</v>
      </c>
      <c r="B31" s="22">
        <v>2320095.9999999944</v>
      </c>
      <c r="C31" s="22">
        <v>15970367.999999993</v>
      </c>
      <c r="D31" s="22">
        <v>19853792.000000007</v>
      </c>
      <c r="E31" s="22">
        <v>21295503.999999993</v>
      </c>
      <c r="F31" s="22">
        <v>21760531.199999996</v>
      </c>
      <c r="G31" s="22">
        <v>21737216.000000004</v>
      </c>
      <c r="H31" s="22">
        <v>21434847.999999993</v>
      </c>
      <c r="I31" s="22">
        <v>20958071.999999993</v>
      </c>
      <c r="J31" s="22">
        <v>20365023.999999993</v>
      </c>
      <c r="K31" s="22">
        <v>19690585.599999998</v>
      </c>
      <c r="L31" s="22">
        <v>18956954.181818187</v>
      </c>
      <c r="M31" s="22">
        <v>18178927.999999993</v>
      </c>
      <c r="N31" s="22">
        <v>222521918.98181817</v>
      </c>
      <c r="Q31">
        <v>2600000</v>
      </c>
      <c r="R31">
        <v>2320095.9999999944</v>
      </c>
      <c r="S31">
        <v>15970367.999999993</v>
      </c>
      <c r="T31">
        <v>19853792.000000007</v>
      </c>
      <c r="U31">
        <v>21295503.999999993</v>
      </c>
      <c r="V31">
        <v>21760531.199999996</v>
      </c>
      <c r="W31">
        <v>21737216.000000004</v>
      </c>
      <c r="X31">
        <v>21434847.999999993</v>
      </c>
      <c r="Y31">
        <v>20958071.999999993</v>
      </c>
      <c r="Z31">
        <v>20365023.999999993</v>
      </c>
      <c r="AA31">
        <v>19690585.599999998</v>
      </c>
      <c r="AB31">
        <v>18956954.181818187</v>
      </c>
      <c r="AC31">
        <v>18178927.999999993</v>
      </c>
      <c r="AE31">
        <f t="shared" si="1"/>
        <v>2600000</v>
      </c>
      <c r="AF31">
        <f t="shared" si="2"/>
        <v>2320095.9999999944</v>
      </c>
      <c r="AG31">
        <f t="shared" si="3"/>
        <v>15970367.999999993</v>
      </c>
      <c r="AH31">
        <f t="shared" si="4"/>
        <v>19853792.000000007</v>
      </c>
      <c r="AI31">
        <f t="shared" si="5"/>
        <v>21295503.999999993</v>
      </c>
      <c r="AJ31">
        <f t="shared" si="6"/>
        <v>21760531.199999996</v>
      </c>
      <c r="AK31">
        <f t="shared" si="7"/>
        <v>21737216.000000004</v>
      </c>
      <c r="AL31">
        <f t="shared" si="8"/>
        <v>21434847.999999993</v>
      </c>
      <c r="AM31">
        <f t="shared" si="9"/>
        <v>20958071.999999993</v>
      </c>
      <c r="AN31">
        <f t="shared" si="10"/>
        <v>20365023.999999993</v>
      </c>
      <c r="AO31">
        <f t="shared" si="11"/>
        <v>19690585.599999998</v>
      </c>
      <c r="AP31">
        <f t="shared" si="12"/>
        <v>18956954.181818187</v>
      </c>
      <c r="AQ31">
        <f t="shared" si="13"/>
        <v>18178927.999999993</v>
      </c>
    </row>
    <row r="32" spans="1:43" x14ac:dyDescent="0.2">
      <c r="A32" s="21">
        <v>2700000</v>
      </c>
      <c r="B32" s="22">
        <v>1277503.9999999963</v>
      </c>
      <c r="C32" s="22">
        <v>16076392</v>
      </c>
      <c r="D32" s="22">
        <v>20342688</v>
      </c>
      <c r="E32" s="22">
        <v>21975836.000000004</v>
      </c>
      <c r="F32" s="22">
        <v>22555724.799999997</v>
      </c>
      <c r="G32" s="22">
        <v>22608984.000000004</v>
      </c>
      <c r="H32" s="22">
        <v>22361311.999999993</v>
      </c>
      <c r="I32" s="22">
        <v>21925558</v>
      </c>
      <c r="J32" s="22">
        <v>21364416.000000004</v>
      </c>
      <c r="K32" s="22">
        <v>20715502.399999999</v>
      </c>
      <c r="L32" s="22">
        <v>20002754.909090914</v>
      </c>
      <c r="M32" s="22">
        <v>19242131.999999993</v>
      </c>
      <c r="N32" s="22">
        <v>230448804.10909089</v>
      </c>
      <c r="Q32">
        <v>2700000</v>
      </c>
      <c r="R32">
        <v>1277503.9999999963</v>
      </c>
      <c r="S32">
        <v>16076392</v>
      </c>
      <c r="T32">
        <v>20342688</v>
      </c>
      <c r="U32">
        <v>21975836.000000004</v>
      </c>
      <c r="V32">
        <v>22555724.799999997</v>
      </c>
      <c r="W32">
        <v>22608984.000000004</v>
      </c>
      <c r="X32">
        <v>22361311.999999993</v>
      </c>
      <c r="Y32">
        <v>21925558</v>
      </c>
      <c r="Z32">
        <v>21364416.000000004</v>
      </c>
      <c r="AA32">
        <v>20715502.399999999</v>
      </c>
      <c r="AB32">
        <v>20002754.909090914</v>
      </c>
      <c r="AC32">
        <v>19242131.999999993</v>
      </c>
      <c r="AE32">
        <f t="shared" si="1"/>
        <v>2700000</v>
      </c>
      <c r="AF32">
        <f t="shared" si="2"/>
        <v>1277503.9999999963</v>
      </c>
      <c r="AG32">
        <f t="shared" si="3"/>
        <v>16076392</v>
      </c>
      <c r="AH32">
        <f t="shared" si="4"/>
        <v>20342688</v>
      </c>
      <c r="AI32">
        <f t="shared" si="5"/>
        <v>21975836.000000004</v>
      </c>
      <c r="AJ32">
        <f t="shared" si="6"/>
        <v>22555724.799999997</v>
      </c>
      <c r="AK32">
        <f t="shared" si="7"/>
        <v>22608984.000000004</v>
      </c>
      <c r="AL32">
        <f t="shared" si="8"/>
        <v>22361311.999999993</v>
      </c>
      <c r="AM32">
        <f t="shared" si="9"/>
        <v>21925558</v>
      </c>
      <c r="AN32">
        <f t="shared" si="10"/>
        <v>21364416.000000004</v>
      </c>
      <c r="AO32">
        <f t="shared" si="11"/>
        <v>20715502.399999999</v>
      </c>
      <c r="AP32">
        <f t="shared" si="12"/>
        <v>20002754.909090914</v>
      </c>
      <c r="AQ32">
        <f t="shared" si="13"/>
        <v>19242131.999999993</v>
      </c>
    </row>
    <row r="33" spans="1:43" x14ac:dyDescent="0.2">
      <c r="A33" s="21">
        <v>2800000</v>
      </c>
      <c r="B33" s="22">
        <v>148223.99999998882</v>
      </c>
      <c r="C33" s="22">
        <v>16139071.999999993</v>
      </c>
      <c r="D33" s="22">
        <v>20802688</v>
      </c>
      <c r="E33" s="22">
        <v>22634495.999999996</v>
      </c>
      <c r="F33" s="22">
        <v>23333580.800000008</v>
      </c>
      <c r="G33" s="22">
        <v>23466304.000000004</v>
      </c>
      <c r="H33" s="22">
        <v>23275392.000000007</v>
      </c>
      <c r="I33" s="22">
        <v>22882207.999999996</v>
      </c>
      <c r="J33" s="22">
        <v>22354176</v>
      </c>
      <c r="K33" s="22">
        <v>21731750.399999987</v>
      </c>
      <c r="L33" s="22">
        <v>21040674.909090906</v>
      </c>
      <c r="M33" s="22">
        <v>20298111.999999993</v>
      </c>
      <c r="N33" s="22">
        <v>238106678.10909089</v>
      </c>
      <c r="Q33">
        <v>2800000</v>
      </c>
      <c r="R33">
        <v>148223.99999998882</v>
      </c>
      <c r="S33">
        <v>16139071.999999993</v>
      </c>
      <c r="T33">
        <v>20802688</v>
      </c>
      <c r="U33">
        <v>22634495.999999996</v>
      </c>
      <c r="V33">
        <v>23333580.800000008</v>
      </c>
      <c r="W33">
        <v>23466304.000000004</v>
      </c>
      <c r="X33">
        <v>23275392.000000007</v>
      </c>
      <c r="Y33">
        <v>22882207.999999996</v>
      </c>
      <c r="Z33">
        <v>22354176</v>
      </c>
      <c r="AA33">
        <v>21731750.399999987</v>
      </c>
      <c r="AB33">
        <v>21040674.909090906</v>
      </c>
      <c r="AC33">
        <v>20298111.999999993</v>
      </c>
      <c r="AE33">
        <f t="shared" si="1"/>
        <v>2800000</v>
      </c>
      <c r="AF33">
        <f t="shared" si="2"/>
        <v>148223.99999998882</v>
      </c>
      <c r="AG33">
        <f t="shared" si="3"/>
        <v>16139071.999999993</v>
      </c>
      <c r="AH33">
        <f t="shared" si="4"/>
        <v>20802688</v>
      </c>
      <c r="AI33">
        <f t="shared" si="5"/>
        <v>22634495.999999996</v>
      </c>
      <c r="AJ33">
        <f t="shared" si="6"/>
        <v>23333580.800000008</v>
      </c>
      <c r="AK33">
        <f t="shared" si="7"/>
        <v>23466304.000000004</v>
      </c>
      <c r="AL33">
        <f t="shared" si="8"/>
        <v>23275392.000000007</v>
      </c>
      <c r="AM33">
        <f t="shared" si="9"/>
        <v>22882207.999999996</v>
      </c>
      <c r="AN33">
        <f t="shared" si="10"/>
        <v>22354176</v>
      </c>
      <c r="AO33">
        <f t="shared" si="11"/>
        <v>21731750.399999987</v>
      </c>
      <c r="AP33">
        <f t="shared" si="12"/>
        <v>21040674.909090906</v>
      </c>
      <c r="AQ33">
        <f t="shared" si="13"/>
        <v>20298111.999999993</v>
      </c>
    </row>
    <row r="34" spans="1:43" x14ac:dyDescent="0.2">
      <c r="A34" s="21">
        <v>2900000</v>
      </c>
      <c r="B34" s="22">
        <v>-1067744.0000000149</v>
      </c>
      <c r="C34" s="22">
        <v>16158407.999999996</v>
      </c>
      <c r="D34" s="22">
        <v>21233792.000000007</v>
      </c>
      <c r="E34" s="22">
        <v>23271483.999999989</v>
      </c>
      <c r="F34" s="22">
        <v>24094099.199999999</v>
      </c>
      <c r="G34" s="22">
        <v>24309176.000000004</v>
      </c>
      <c r="H34" s="22">
        <v>24177087.999999993</v>
      </c>
      <c r="I34" s="22">
        <v>23828022.000000007</v>
      </c>
      <c r="J34" s="22">
        <v>23334303.999999993</v>
      </c>
      <c r="K34" s="22">
        <v>22739329.600000001</v>
      </c>
      <c r="L34" s="22">
        <v>22070714.181818187</v>
      </c>
      <c r="M34" s="22">
        <v>21346868</v>
      </c>
      <c r="N34" s="22">
        <v>245495540.98181814</v>
      </c>
      <c r="Q34">
        <v>2900000</v>
      </c>
      <c r="R34">
        <v>-1067744.0000000149</v>
      </c>
      <c r="S34">
        <v>16158407.999999996</v>
      </c>
      <c r="T34">
        <v>21233792.000000007</v>
      </c>
      <c r="U34">
        <v>23271483.999999989</v>
      </c>
      <c r="V34">
        <v>24094099.199999999</v>
      </c>
      <c r="W34">
        <v>24309176.000000004</v>
      </c>
      <c r="X34">
        <v>24177087.999999993</v>
      </c>
      <c r="Y34">
        <v>23828022.000000007</v>
      </c>
      <c r="Z34">
        <v>23334303.999999993</v>
      </c>
      <c r="AA34">
        <v>22739329.600000001</v>
      </c>
      <c r="AB34">
        <v>22070714.181818187</v>
      </c>
      <c r="AC34">
        <v>21346868</v>
      </c>
      <c r="AE34">
        <f t="shared" si="1"/>
        <v>2900000</v>
      </c>
      <c r="AF34">
        <f t="shared" si="2"/>
        <v>0</v>
      </c>
      <c r="AG34">
        <f t="shared" si="3"/>
        <v>16158407.999999996</v>
      </c>
      <c r="AH34">
        <f t="shared" si="4"/>
        <v>21233792.000000007</v>
      </c>
      <c r="AI34">
        <f t="shared" si="5"/>
        <v>23271483.999999989</v>
      </c>
      <c r="AJ34">
        <f t="shared" si="6"/>
        <v>24094099.199999999</v>
      </c>
      <c r="AK34">
        <f t="shared" si="7"/>
        <v>24309176.000000004</v>
      </c>
      <c r="AL34">
        <f t="shared" si="8"/>
        <v>24177087.999999993</v>
      </c>
      <c r="AM34">
        <f t="shared" si="9"/>
        <v>23828022.000000007</v>
      </c>
      <c r="AN34">
        <f t="shared" si="10"/>
        <v>23334303.999999993</v>
      </c>
      <c r="AO34">
        <f t="shared" si="11"/>
        <v>22739329.600000001</v>
      </c>
      <c r="AP34">
        <f t="shared" si="12"/>
        <v>22070714.181818187</v>
      </c>
      <c r="AQ34">
        <f t="shared" si="13"/>
        <v>21346868</v>
      </c>
    </row>
    <row r="35" spans="1:43" x14ac:dyDescent="0.2">
      <c r="A35" s="21">
        <v>3000000</v>
      </c>
      <c r="B35" s="22">
        <v>-2370400.0000000093</v>
      </c>
      <c r="C35" s="22">
        <v>16134399.999999993</v>
      </c>
      <c r="D35" s="22">
        <v>21636000</v>
      </c>
      <c r="E35" s="22">
        <v>23886799.999999993</v>
      </c>
      <c r="F35" s="22">
        <v>24837280</v>
      </c>
      <c r="G35" s="22">
        <v>25137600</v>
      </c>
      <c r="H35" s="22">
        <v>25066400</v>
      </c>
      <c r="I35" s="22">
        <v>24763000</v>
      </c>
      <c r="J35" s="22">
        <v>24304800</v>
      </c>
      <c r="K35" s="22">
        <v>23738240</v>
      </c>
      <c r="L35" s="22">
        <v>23092872.727272734</v>
      </c>
      <c r="M35" s="22">
        <v>22388399.999999993</v>
      </c>
      <c r="N35" s="22">
        <v>252615392.72727269</v>
      </c>
      <c r="Q35">
        <v>3000000</v>
      </c>
      <c r="R35">
        <v>-2370400.0000000093</v>
      </c>
      <c r="S35">
        <v>16134399.999999993</v>
      </c>
      <c r="T35">
        <v>21636000</v>
      </c>
      <c r="U35">
        <v>23886799.999999993</v>
      </c>
      <c r="V35">
        <v>24837280</v>
      </c>
      <c r="W35">
        <v>25137600</v>
      </c>
      <c r="X35">
        <v>25066400</v>
      </c>
      <c r="Y35">
        <v>24763000</v>
      </c>
      <c r="Z35">
        <v>24304800</v>
      </c>
      <c r="AA35">
        <v>23738240</v>
      </c>
      <c r="AB35">
        <v>23092872.727272734</v>
      </c>
      <c r="AC35">
        <v>22388399.999999993</v>
      </c>
      <c r="AE35">
        <f t="shared" si="1"/>
        <v>3000000</v>
      </c>
      <c r="AF35">
        <f t="shared" si="2"/>
        <v>0</v>
      </c>
      <c r="AG35">
        <f t="shared" si="3"/>
        <v>16134399.999999993</v>
      </c>
      <c r="AH35">
        <f t="shared" si="4"/>
        <v>21636000</v>
      </c>
      <c r="AI35">
        <f t="shared" si="5"/>
        <v>23886799.999999993</v>
      </c>
      <c r="AJ35">
        <f t="shared" si="6"/>
        <v>24837280</v>
      </c>
      <c r="AK35">
        <f t="shared" si="7"/>
        <v>25137600</v>
      </c>
      <c r="AL35">
        <f t="shared" si="8"/>
        <v>25066400</v>
      </c>
      <c r="AM35">
        <f t="shared" si="9"/>
        <v>24763000</v>
      </c>
      <c r="AN35">
        <f t="shared" si="10"/>
        <v>24304800</v>
      </c>
      <c r="AO35">
        <f t="shared" si="11"/>
        <v>23738240</v>
      </c>
      <c r="AP35">
        <f t="shared" si="12"/>
        <v>23092872.727272734</v>
      </c>
      <c r="AQ35">
        <f t="shared" si="13"/>
        <v>22388399.999999993</v>
      </c>
    </row>
    <row r="36" spans="1:43" x14ac:dyDescent="0.2">
      <c r="A36" s="21">
        <v>3100000</v>
      </c>
      <c r="B36" s="22">
        <v>-3759744.0000000093</v>
      </c>
      <c r="C36" s="22">
        <v>16067047.999999996</v>
      </c>
      <c r="D36" s="22">
        <v>22009312.000000007</v>
      </c>
      <c r="E36" s="22">
        <v>24480443.999999993</v>
      </c>
      <c r="F36" s="22">
        <v>25563123.199999992</v>
      </c>
      <c r="G36" s="22">
        <v>25951576.000000004</v>
      </c>
      <c r="H36" s="22">
        <v>25943327.999999996</v>
      </c>
      <c r="I36" s="22">
        <v>25687142.000000007</v>
      </c>
      <c r="J36" s="22">
        <v>25265663.999999993</v>
      </c>
      <c r="K36" s="22">
        <v>24728481.600000001</v>
      </c>
      <c r="L36" s="22">
        <v>24107150.545454547</v>
      </c>
      <c r="M36" s="22">
        <v>23422708</v>
      </c>
      <c r="N36" s="22">
        <v>259466233.34545451</v>
      </c>
      <c r="Q36">
        <v>3100000</v>
      </c>
      <c r="R36">
        <v>-3759744.0000000093</v>
      </c>
      <c r="S36">
        <v>16067047.999999996</v>
      </c>
      <c r="T36">
        <v>22009312.000000007</v>
      </c>
      <c r="U36">
        <v>24480443.999999993</v>
      </c>
      <c r="V36">
        <v>25563123.199999992</v>
      </c>
      <c r="W36">
        <v>25951576.000000004</v>
      </c>
      <c r="X36">
        <v>25943327.999999996</v>
      </c>
      <c r="Y36">
        <v>25687142.000000007</v>
      </c>
      <c r="Z36">
        <v>25265663.999999993</v>
      </c>
      <c r="AA36">
        <v>24728481.600000001</v>
      </c>
      <c r="AB36">
        <v>24107150.545454547</v>
      </c>
      <c r="AC36">
        <v>23422708</v>
      </c>
      <c r="AE36">
        <f t="shared" si="1"/>
        <v>3100000</v>
      </c>
      <c r="AF36">
        <f t="shared" si="2"/>
        <v>0</v>
      </c>
      <c r="AG36">
        <f t="shared" si="3"/>
        <v>16067047.999999996</v>
      </c>
      <c r="AH36">
        <f t="shared" si="4"/>
        <v>22009312.000000007</v>
      </c>
      <c r="AI36">
        <f t="shared" si="5"/>
        <v>24480443.999999993</v>
      </c>
      <c r="AJ36">
        <f t="shared" si="6"/>
        <v>25563123.199999992</v>
      </c>
      <c r="AK36">
        <f t="shared" si="7"/>
        <v>25951576.000000004</v>
      </c>
      <c r="AL36">
        <f t="shared" si="8"/>
        <v>25943327.999999996</v>
      </c>
      <c r="AM36">
        <f t="shared" si="9"/>
        <v>25687142.000000007</v>
      </c>
      <c r="AN36">
        <f t="shared" si="10"/>
        <v>25265663.999999993</v>
      </c>
      <c r="AO36">
        <f t="shared" si="11"/>
        <v>24728481.600000001</v>
      </c>
      <c r="AP36">
        <f t="shared" si="12"/>
        <v>24107150.545454547</v>
      </c>
      <c r="AQ36">
        <f t="shared" si="13"/>
        <v>23422708</v>
      </c>
    </row>
    <row r="37" spans="1:43" x14ac:dyDescent="0.2">
      <c r="A37" s="21">
        <v>3200000</v>
      </c>
      <c r="B37" s="22">
        <v>-5235776.0000000093</v>
      </c>
      <c r="C37" s="22">
        <v>15956351.999999993</v>
      </c>
      <c r="D37" s="22">
        <v>22353728</v>
      </c>
      <c r="E37" s="22">
        <v>25052415.999999996</v>
      </c>
      <c r="F37" s="22">
        <v>26271628.800000008</v>
      </c>
      <c r="G37" s="22">
        <v>26751104.000000004</v>
      </c>
      <c r="H37" s="22">
        <v>26807871.999999993</v>
      </c>
      <c r="I37" s="22">
        <v>26600448</v>
      </c>
      <c r="J37" s="22">
        <v>26216896</v>
      </c>
      <c r="K37" s="22">
        <v>25710054.399999999</v>
      </c>
      <c r="L37" s="22">
        <v>25113547.63636364</v>
      </c>
      <c r="M37" s="22">
        <v>24449791.999999993</v>
      </c>
      <c r="N37" s="22">
        <v>266048062.83636361</v>
      </c>
      <c r="Q37">
        <v>3200000</v>
      </c>
      <c r="R37">
        <v>-5235776.0000000093</v>
      </c>
      <c r="S37">
        <v>15956351.999999993</v>
      </c>
      <c r="T37">
        <v>22353728</v>
      </c>
      <c r="U37">
        <v>25052415.999999996</v>
      </c>
      <c r="V37">
        <v>26271628.800000008</v>
      </c>
      <c r="W37">
        <v>26751104.000000004</v>
      </c>
      <c r="X37">
        <v>26807871.999999993</v>
      </c>
      <c r="Y37">
        <v>26600448</v>
      </c>
      <c r="Z37">
        <v>26216896</v>
      </c>
      <c r="AA37">
        <v>25710054.399999999</v>
      </c>
      <c r="AB37">
        <v>25113547.63636364</v>
      </c>
      <c r="AC37">
        <v>24449791.999999993</v>
      </c>
      <c r="AE37">
        <f t="shared" si="1"/>
        <v>3200000</v>
      </c>
      <c r="AF37">
        <f t="shared" si="2"/>
        <v>0</v>
      </c>
      <c r="AG37">
        <f t="shared" si="3"/>
        <v>15956351.999999993</v>
      </c>
      <c r="AH37">
        <f t="shared" si="4"/>
        <v>22353728</v>
      </c>
      <c r="AI37">
        <f t="shared" si="5"/>
        <v>25052415.999999996</v>
      </c>
      <c r="AJ37">
        <f t="shared" si="6"/>
        <v>26271628.800000008</v>
      </c>
      <c r="AK37">
        <f t="shared" si="7"/>
        <v>26751104.000000004</v>
      </c>
      <c r="AL37">
        <f t="shared" si="8"/>
        <v>26807871.999999993</v>
      </c>
      <c r="AM37">
        <f t="shared" si="9"/>
        <v>26600448</v>
      </c>
      <c r="AN37">
        <f t="shared" si="10"/>
        <v>26216896</v>
      </c>
      <c r="AO37">
        <f t="shared" si="11"/>
        <v>25710054.399999999</v>
      </c>
      <c r="AP37">
        <f t="shared" si="12"/>
        <v>25113547.63636364</v>
      </c>
      <c r="AQ37">
        <f t="shared" si="13"/>
        <v>24449791.999999993</v>
      </c>
    </row>
    <row r="38" spans="1:43" x14ac:dyDescent="0.2">
      <c r="A38" s="21">
        <v>3300000</v>
      </c>
      <c r="B38" s="22">
        <v>-6798496.0000000093</v>
      </c>
      <c r="C38" s="22">
        <v>15802311.999999985</v>
      </c>
      <c r="D38" s="22">
        <v>22669248</v>
      </c>
      <c r="E38" s="22">
        <v>25602715.999999996</v>
      </c>
      <c r="F38" s="22">
        <v>26962796.800000001</v>
      </c>
      <c r="G38" s="22">
        <v>27536184.000000004</v>
      </c>
      <c r="H38" s="22">
        <v>27660032.000000007</v>
      </c>
      <c r="I38" s="22">
        <v>27502918</v>
      </c>
      <c r="J38" s="22">
        <v>27158496</v>
      </c>
      <c r="K38" s="22">
        <v>26682958.399999999</v>
      </c>
      <c r="L38" s="22">
        <v>26112064.000000007</v>
      </c>
      <c r="M38" s="22">
        <v>25469651.999999993</v>
      </c>
      <c r="N38" s="22">
        <v>272360881.19999999</v>
      </c>
      <c r="Q38">
        <v>3300000</v>
      </c>
      <c r="R38">
        <v>-6798496.0000000093</v>
      </c>
      <c r="S38">
        <v>15802311.999999985</v>
      </c>
      <c r="T38">
        <v>22669248</v>
      </c>
      <c r="U38">
        <v>25602715.999999996</v>
      </c>
      <c r="V38">
        <v>26962796.800000001</v>
      </c>
      <c r="W38">
        <v>27536184.000000004</v>
      </c>
      <c r="X38">
        <v>27660032.000000007</v>
      </c>
      <c r="Y38">
        <v>27502918</v>
      </c>
      <c r="Z38">
        <v>27158496</v>
      </c>
      <c r="AA38">
        <v>26682958.399999999</v>
      </c>
      <c r="AB38">
        <v>26112064.000000007</v>
      </c>
      <c r="AC38">
        <v>25469651.999999993</v>
      </c>
      <c r="AE38">
        <f t="shared" si="1"/>
        <v>3300000</v>
      </c>
      <c r="AF38">
        <f t="shared" si="2"/>
        <v>0</v>
      </c>
      <c r="AG38">
        <f t="shared" si="3"/>
        <v>15802311.999999985</v>
      </c>
      <c r="AH38">
        <f t="shared" si="4"/>
        <v>22669248</v>
      </c>
      <c r="AI38">
        <f t="shared" si="5"/>
        <v>25602715.999999996</v>
      </c>
      <c r="AJ38">
        <f t="shared" si="6"/>
        <v>26962796.800000001</v>
      </c>
      <c r="AK38">
        <f t="shared" si="7"/>
        <v>27536184.000000004</v>
      </c>
      <c r="AL38">
        <f t="shared" si="8"/>
        <v>27660032.000000007</v>
      </c>
      <c r="AM38">
        <f t="shared" si="9"/>
        <v>27502918</v>
      </c>
      <c r="AN38">
        <f t="shared" si="10"/>
        <v>27158496</v>
      </c>
      <c r="AO38">
        <f t="shared" si="11"/>
        <v>26682958.399999999</v>
      </c>
      <c r="AP38">
        <f t="shared" si="12"/>
        <v>26112064.000000007</v>
      </c>
      <c r="AQ38">
        <f t="shared" si="13"/>
        <v>25469651.999999993</v>
      </c>
    </row>
    <row r="39" spans="1:43" x14ac:dyDescent="0.2">
      <c r="A39" s="21">
        <v>3400000</v>
      </c>
      <c r="B39" s="22">
        <v>-8447904.0000000075</v>
      </c>
      <c r="C39" s="22">
        <v>15604927.999999993</v>
      </c>
      <c r="D39" s="22">
        <v>22955871.999999993</v>
      </c>
      <c r="E39" s="22">
        <v>26131344.000000004</v>
      </c>
      <c r="F39" s="22">
        <v>27636627.199999999</v>
      </c>
      <c r="G39" s="22">
        <v>28306816.000000004</v>
      </c>
      <c r="H39" s="22">
        <v>28499807.999999993</v>
      </c>
      <c r="I39" s="22">
        <v>28394552.000000007</v>
      </c>
      <c r="J39" s="22">
        <v>28090463.999999993</v>
      </c>
      <c r="K39" s="22">
        <v>27647193.600000001</v>
      </c>
      <c r="L39" s="22">
        <v>27102699.636363648</v>
      </c>
      <c r="M39" s="22">
        <v>26482287.999999993</v>
      </c>
      <c r="N39" s="22">
        <v>278404688.43636364</v>
      </c>
      <c r="Q39">
        <v>3400000</v>
      </c>
      <c r="R39">
        <v>-8447904.0000000075</v>
      </c>
      <c r="S39">
        <v>15604927.999999993</v>
      </c>
      <c r="T39">
        <v>22955871.999999993</v>
      </c>
      <c r="U39">
        <v>26131344.000000004</v>
      </c>
      <c r="V39">
        <v>27636627.199999999</v>
      </c>
      <c r="W39">
        <v>28306816.000000004</v>
      </c>
      <c r="X39">
        <v>28499807.999999993</v>
      </c>
      <c r="Y39">
        <v>28394552.000000007</v>
      </c>
      <c r="Z39">
        <v>28090463.999999993</v>
      </c>
      <c r="AA39">
        <v>27647193.600000001</v>
      </c>
      <c r="AB39">
        <v>27102699.636363648</v>
      </c>
      <c r="AC39">
        <v>26482287.999999993</v>
      </c>
      <c r="AE39">
        <f t="shared" si="1"/>
        <v>3400000</v>
      </c>
      <c r="AF39">
        <f t="shared" si="2"/>
        <v>0</v>
      </c>
      <c r="AG39">
        <f t="shared" si="3"/>
        <v>15604927.999999993</v>
      </c>
      <c r="AH39">
        <f t="shared" si="4"/>
        <v>22955871.999999993</v>
      </c>
      <c r="AI39">
        <f t="shared" si="5"/>
        <v>26131344.000000004</v>
      </c>
      <c r="AJ39">
        <f t="shared" si="6"/>
        <v>27636627.199999999</v>
      </c>
      <c r="AK39">
        <f t="shared" si="7"/>
        <v>28306816.000000004</v>
      </c>
      <c r="AL39">
        <f t="shared" si="8"/>
        <v>28499807.999999993</v>
      </c>
      <c r="AM39">
        <f t="shared" si="9"/>
        <v>28394552.000000007</v>
      </c>
      <c r="AN39">
        <f t="shared" si="10"/>
        <v>28090463.999999993</v>
      </c>
      <c r="AO39">
        <f t="shared" si="11"/>
        <v>27647193.600000001</v>
      </c>
      <c r="AP39">
        <f t="shared" si="12"/>
        <v>27102699.636363648</v>
      </c>
      <c r="AQ39">
        <f t="shared" si="13"/>
        <v>26482287.999999993</v>
      </c>
    </row>
    <row r="40" spans="1:43" x14ac:dyDescent="0.2">
      <c r="A40" s="21">
        <v>3500000</v>
      </c>
      <c r="B40" s="22">
        <v>-10184000.000000011</v>
      </c>
      <c r="C40" s="22">
        <v>15364200</v>
      </c>
      <c r="D40" s="22">
        <v>23213599.999999993</v>
      </c>
      <c r="E40" s="22">
        <v>26638300</v>
      </c>
      <c r="F40" s="22">
        <v>28293120</v>
      </c>
      <c r="G40" s="22">
        <v>29062999.999999993</v>
      </c>
      <c r="H40" s="22">
        <v>29327200.000000007</v>
      </c>
      <c r="I40" s="22">
        <v>29275350.000000007</v>
      </c>
      <c r="J40" s="22">
        <v>29012800.000000007</v>
      </c>
      <c r="K40" s="22">
        <v>28602760.000000007</v>
      </c>
      <c r="L40" s="22">
        <v>28085454.545454547</v>
      </c>
      <c r="M40" s="22">
        <v>27487700</v>
      </c>
      <c r="N40" s="22">
        <v>284179484.5454545</v>
      </c>
      <c r="Q40">
        <v>3500000</v>
      </c>
      <c r="R40">
        <v>-10184000.000000011</v>
      </c>
      <c r="S40">
        <v>15364200</v>
      </c>
      <c r="T40">
        <v>23213599.999999993</v>
      </c>
      <c r="U40">
        <v>26638300</v>
      </c>
      <c r="V40">
        <v>28293120</v>
      </c>
      <c r="W40">
        <v>29062999.999999993</v>
      </c>
      <c r="X40">
        <v>29327200.000000007</v>
      </c>
      <c r="Y40">
        <v>29275350.000000007</v>
      </c>
      <c r="Z40">
        <v>29012800.000000007</v>
      </c>
      <c r="AA40">
        <v>28602760.000000007</v>
      </c>
      <c r="AB40">
        <v>28085454.545454547</v>
      </c>
      <c r="AC40">
        <v>27487700</v>
      </c>
      <c r="AE40">
        <f t="shared" si="1"/>
        <v>3500000</v>
      </c>
      <c r="AF40">
        <f t="shared" si="2"/>
        <v>0</v>
      </c>
      <c r="AG40">
        <f t="shared" si="3"/>
        <v>15364200</v>
      </c>
      <c r="AH40">
        <f t="shared" si="4"/>
        <v>23213599.999999993</v>
      </c>
      <c r="AI40">
        <f t="shared" si="5"/>
        <v>26638300</v>
      </c>
      <c r="AJ40">
        <f t="shared" si="6"/>
        <v>28293120</v>
      </c>
      <c r="AK40">
        <f t="shared" si="7"/>
        <v>29062999.999999993</v>
      </c>
      <c r="AL40">
        <f t="shared" si="8"/>
        <v>29327200.000000007</v>
      </c>
      <c r="AM40">
        <f t="shared" si="9"/>
        <v>29275350.000000007</v>
      </c>
      <c r="AN40">
        <f t="shared" si="10"/>
        <v>29012800.000000007</v>
      </c>
      <c r="AO40">
        <f t="shared" si="11"/>
        <v>28602760.000000007</v>
      </c>
      <c r="AP40">
        <f t="shared" si="12"/>
        <v>28085454.545454547</v>
      </c>
      <c r="AQ40">
        <f t="shared" si="13"/>
        <v>27487700</v>
      </c>
    </row>
    <row r="41" spans="1:43" x14ac:dyDescent="0.2">
      <c r="A41" s="21">
        <v>3600000</v>
      </c>
      <c r="B41" s="22">
        <v>-12006784.000000017</v>
      </c>
      <c r="C41" s="22">
        <v>15080127.999999989</v>
      </c>
      <c r="D41" s="22">
        <v>23442431.999999993</v>
      </c>
      <c r="E41" s="22">
        <v>27123583.999999993</v>
      </c>
      <c r="F41" s="22">
        <v>28932275.199999992</v>
      </c>
      <c r="G41" s="22">
        <v>29804735.999999993</v>
      </c>
      <c r="H41" s="22">
        <v>30142207.999999993</v>
      </c>
      <c r="I41" s="22">
        <v>30145312.000000007</v>
      </c>
      <c r="J41" s="22">
        <v>29925504</v>
      </c>
      <c r="K41" s="22">
        <v>29549657.600000001</v>
      </c>
      <c r="L41" s="22">
        <v>29060328.727272727</v>
      </c>
      <c r="M41" s="22">
        <v>28485888.000000007</v>
      </c>
      <c r="N41" s="22">
        <v>289685269.52727264</v>
      </c>
      <c r="Q41">
        <v>3600000</v>
      </c>
      <c r="R41">
        <v>-12006784.000000017</v>
      </c>
      <c r="S41">
        <v>15080127.999999989</v>
      </c>
      <c r="T41">
        <v>23442431.999999993</v>
      </c>
      <c r="U41">
        <v>27123583.999999993</v>
      </c>
      <c r="V41">
        <v>28932275.199999992</v>
      </c>
      <c r="W41">
        <v>29804735.999999993</v>
      </c>
      <c r="X41">
        <v>30142207.999999993</v>
      </c>
      <c r="Y41">
        <v>30145312.000000007</v>
      </c>
      <c r="Z41">
        <v>29925504</v>
      </c>
      <c r="AA41">
        <v>29549657.600000001</v>
      </c>
      <c r="AB41">
        <v>29060328.727272727</v>
      </c>
      <c r="AC41">
        <v>28485888.000000007</v>
      </c>
      <c r="AE41">
        <f t="shared" si="1"/>
        <v>3600000</v>
      </c>
      <c r="AF41">
        <f t="shared" si="2"/>
        <v>0</v>
      </c>
      <c r="AG41">
        <f t="shared" si="3"/>
        <v>15080127.999999989</v>
      </c>
      <c r="AH41">
        <f t="shared" si="4"/>
        <v>23442431.999999993</v>
      </c>
      <c r="AI41">
        <f t="shared" si="5"/>
        <v>27123583.999999993</v>
      </c>
      <c r="AJ41">
        <f t="shared" si="6"/>
        <v>28932275.199999992</v>
      </c>
      <c r="AK41">
        <f t="shared" si="7"/>
        <v>29804735.999999993</v>
      </c>
      <c r="AL41">
        <f t="shared" si="8"/>
        <v>30142207.999999993</v>
      </c>
      <c r="AM41">
        <f t="shared" si="9"/>
        <v>30145312.000000007</v>
      </c>
      <c r="AN41">
        <f t="shared" si="10"/>
        <v>29925504</v>
      </c>
      <c r="AO41">
        <f t="shared" si="11"/>
        <v>29549657.600000001</v>
      </c>
      <c r="AP41">
        <f t="shared" si="12"/>
        <v>29060328.727272727</v>
      </c>
      <c r="AQ41">
        <f t="shared" si="13"/>
        <v>28485888.000000007</v>
      </c>
    </row>
    <row r="42" spans="1:43" x14ac:dyDescent="0.2">
      <c r="A42" s="21">
        <v>3700000</v>
      </c>
      <c r="B42" s="22">
        <v>-13916256.000000011</v>
      </c>
      <c r="C42" s="22">
        <v>14752711.999999996</v>
      </c>
      <c r="D42" s="22">
        <v>23642367.999999996</v>
      </c>
      <c r="E42" s="22">
        <v>27587196.000000004</v>
      </c>
      <c r="F42" s="22">
        <v>29554092.800000004</v>
      </c>
      <c r="G42" s="22">
        <v>30532023.999999993</v>
      </c>
      <c r="H42" s="22">
        <v>30944831.999999993</v>
      </c>
      <c r="I42" s="22">
        <v>31004438.000000007</v>
      </c>
      <c r="J42" s="22">
        <v>30828575.999999985</v>
      </c>
      <c r="K42" s="22">
        <v>30487886.399999991</v>
      </c>
      <c r="L42" s="22">
        <v>30027322.18181818</v>
      </c>
      <c r="M42" s="22">
        <v>29476852.000000007</v>
      </c>
      <c r="N42" s="22">
        <v>294922043.38181812</v>
      </c>
      <c r="Q42">
        <v>3700000</v>
      </c>
      <c r="R42">
        <v>-13916256.000000011</v>
      </c>
      <c r="S42">
        <v>14752711.999999996</v>
      </c>
      <c r="T42">
        <v>23642367.999999996</v>
      </c>
      <c r="U42">
        <v>27587196.000000004</v>
      </c>
      <c r="V42">
        <v>29554092.800000004</v>
      </c>
      <c r="W42">
        <v>30532023.999999993</v>
      </c>
      <c r="X42">
        <v>30944831.999999993</v>
      </c>
      <c r="Y42">
        <v>31004438.000000007</v>
      </c>
      <c r="Z42">
        <v>30828575.999999985</v>
      </c>
      <c r="AA42">
        <v>30487886.399999991</v>
      </c>
      <c r="AB42">
        <v>30027322.18181818</v>
      </c>
      <c r="AC42">
        <v>29476852.000000007</v>
      </c>
      <c r="AE42">
        <f t="shared" si="1"/>
        <v>3700000</v>
      </c>
      <c r="AF42">
        <f t="shared" si="2"/>
        <v>0</v>
      </c>
      <c r="AG42">
        <f t="shared" si="3"/>
        <v>14752711.999999996</v>
      </c>
      <c r="AH42">
        <f t="shared" si="4"/>
        <v>23642367.999999996</v>
      </c>
      <c r="AI42">
        <f t="shared" si="5"/>
        <v>27587196.000000004</v>
      </c>
      <c r="AJ42">
        <f t="shared" si="6"/>
        <v>29554092.800000004</v>
      </c>
      <c r="AK42">
        <f t="shared" si="7"/>
        <v>30532023.999999993</v>
      </c>
      <c r="AL42">
        <f t="shared" si="8"/>
        <v>30944831.999999993</v>
      </c>
      <c r="AM42">
        <f t="shared" si="9"/>
        <v>31004438.000000007</v>
      </c>
      <c r="AN42">
        <f t="shared" si="10"/>
        <v>30828575.999999985</v>
      </c>
      <c r="AO42">
        <f t="shared" si="11"/>
        <v>30487886.399999991</v>
      </c>
      <c r="AP42">
        <f t="shared" si="12"/>
        <v>30027322.18181818</v>
      </c>
      <c r="AQ42">
        <f t="shared" si="13"/>
        <v>29476852.000000007</v>
      </c>
    </row>
    <row r="43" spans="1:43" x14ac:dyDescent="0.2">
      <c r="A43" s="21">
        <v>3800000</v>
      </c>
      <c r="B43" s="22">
        <v>-15912416.000000013</v>
      </c>
      <c r="C43" s="22">
        <v>14381951.999999996</v>
      </c>
      <c r="D43" s="22">
        <v>23813407.999999996</v>
      </c>
      <c r="E43" s="22">
        <v>28029136.000000004</v>
      </c>
      <c r="F43" s="22">
        <v>30158572.800000004</v>
      </c>
      <c r="G43" s="22">
        <v>31244863.999999993</v>
      </c>
      <c r="H43" s="22">
        <v>31735071.999999993</v>
      </c>
      <c r="I43" s="22">
        <v>31852728.000000007</v>
      </c>
      <c r="J43" s="22">
        <v>31722016</v>
      </c>
      <c r="K43" s="22">
        <v>31417446.399999991</v>
      </c>
      <c r="L43" s="22">
        <v>30986434.909090899</v>
      </c>
      <c r="M43" s="22">
        <v>30460592.000000007</v>
      </c>
      <c r="N43" s="22">
        <v>299889806.10909086</v>
      </c>
      <c r="Q43">
        <v>3800000</v>
      </c>
      <c r="R43">
        <v>-15912416.000000013</v>
      </c>
      <c r="S43">
        <v>14381951.999999996</v>
      </c>
      <c r="T43">
        <v>23813407.999999996</v>
      </c>
      <c r="U43">
        <v>28029136.000000004</v>
      </c>
      <c r="V43">
        <v>30158572.800000004</v>
      </c>
      <c r="W43">
        <v>31244863.999999993</v>
      </c>
      <c r="X43">
        <v>31735071.999999993</v>
      </c>
      <c r="Y43">
        <v>31852728.000000007</v>
      </c>
      <c r="Z43">
        <v>31722016</v>
      </c>
      <c r="AA43">
        <v>31417446.399999991</v>
      </c>
      <c r="AB43">
        <v>30986434.909090899</v>
      </c>
      <c r="AC43">
        <v>30460592.000000007</v>
      </c>
      <c r="AE43">
        <f t="shared" si="1"/>
        <v>3800000</v>
      </c>
      <c r="AF43">
        <f t="shared" si="2"/>
        <v>0</v>
      </c>
      <c r="AG43">
        <f t="shared" si="3"/>
        <v>14381951.999999996</v>
      </c>
      <c r="AH43">
        <f t="shared" si="4"/>
        <v>23813407.999999996</v>
      </c>
      <c r="AI43">
        <f t="shared" si="5"/>
        <v>28029136.000000004</v>
      </c>
      <c r="AJ43">
        <f t="shared" si="6"/>
        <v>30158572.800000004</v>
      </c>
      <c r="AK43">
        <f t="shared" si="7"/>
        <v>31244863.999999993</v>
      </c>
      <c r="AL43">
        <f t="shared" si="8"/>
        <v>31735071.999999993</v>
      </c>
      <c r="AM43">
        <f t="shared" si="9"/>
        <v>31852728.000000007</v>
      </c>
      <c r="AN43">
        <f t="shared" si="10"/>
        <v>31722016</v>
      </c>
      <c r="AO43">
        <f t="shared" si="11"/>
        <v>31417446.399999991</v>
      </c>
      <c r="AP43">
        <f t="shared" si="12"/>
        <v>30986434.909090899</v>
      </c>
      <c r="AQ43">
        <f t="shared" si="13"/>
        <v>30460592.000000007</v>
      </c>
    </row>
    <row r="44" spans="1:43" x14ac:dyDescent="0.2">
      <c r="A44" s="21">
        <v>3900000</v>
      </c>
      <c r="B44" s="22">
        <v>-17995264.000000015</v>
      </c>
      <c r="C44" s="22">
        <v>13967847.999999996</v>
      </c>
      <c r="D44" s="22">
        <v>23955551.999999993</v>
      </c>
      <c r="E44" s="22">
        <v>28449404.000000004</v>
      </c>
      <c r="F44" s="22">
        <v>30745715.199999988</v>
      </c>
      <c r="G44" s="22">
        <v>31943255.999999985</v>
      </c>
      <c r="H44" s="22">
        <v>32512927.999999993</v>
      </c>
      <c r="I44" s="22">
        <v>32690182.000000007</v>
      </c>
      <c r="J44" s="22">
        <v>32605824</v>
      </c>
      <c r="K44" s="22">
        <v>32338337.600000001</v>
      </c>
      <c r="L44" s="22">
        <v>31937666.909090906</v>
      </c>
      <c r="M44" s="22">
        <v>31437108.000000007</v>
      </c>
      <c r="N44" s="22">
        <v>304588557.70909083</v>
      </c>
      <c r="Q44">
        <v>3900000</v>
      </c>
      <c r="R44">
        <v>-17995264.000000015</v>
      </c>
      <c r="S44">
        <v>13967847.999999996</v>
      </c>
      <c r="T44">
        <v>23955551.999999993</v>
      </c>
      <c r="U44">
        <v>28449404.000000004</v>
      </c>
      <c r="V44">
        <v>30745715.199999988</v>
      </c>
      <c r="W44">
        <v>31943255.999999985</v>
      </c>
      <c r="X44">
        <v>32512927.999999993</v>
      </c>
      <c r="Y44">
        <v>32690182.000000007</v>
      </c>
      <c r="Z44">
        <v>32605824</v>
      </c>
      <c r="AA44">
        <v>32338337.600000001</v>
      </c>
      <c r="AB44">
        <v>31937666.909090906</v>
      </c>
      <c r="AC44">
        <v>31437108.000000007</v>
      </c>
      <c r="AE44">
        <f t="shared" si="1"/>
        <v>3900000</v>
      </c>
      <c r="AF44">
        <f t="shared" si="2"/>
        <v>0</v>
      </c>
      <c r="AG44">
        <f t="shared" si="3"/>
        <v>13967847.999999996</v>
      </c>
      <c r="AH44">
        <f t="shared" si="4"/>
        <v>23955551.999999993</v>
      </c>
      <c r="AI44">
        <f t="shared" si="5"/>
        <v>28449404.000000004</v>
      </c>
      <c r="AJ44">
        <f t="shared" si="6"/>
        <v>30745715.199999988</v>
      </c>
      <c r="AK44">
        <f t="shared" si="7"/>
        <v>31943255.999999985</v>
      </c>
      <c r="AL44">
        <f t="shared" si="8"/>
        <v>32512927.999999993</v>
      </c>
      <c r="AM44">
        <f t="shared" si="9"/>
        <v>32690182.000000007</v>
      </c>
      <c r="AN44">
        <f t="shared" si="10"/>
        <v>32605824</v>
      </c>
      <c r="AO44">
        <f t="shared" si="11"/>
        <v>32338337.600000001</v>
      </c>
      <c r="AP44">
        <f t="shared" si="12"/>
        <v>31937666.909090906</v>
      </c>
      <c r="AQ44">
        <f t="shared" si="13"/>
        <v>31437108.000000007</v>
      </c>
    </row>
    <row r="45" spans="1:43" x14ac:dyDescent="0.2">
      <c r="A45" s="21">
        <v>4000000</v>
      </c>
      <c r="B45" s="22">
        <v>-20164800.000000019</v>
      </c>
      <c r="C45" s="22">
        <v>13510399.999999985</v>
      </c>
      <c r="D45" s="22">
        <v>24068799.999999993</v>
      </c>
      <c r="E45" s="22">
        <v>28848000.000000007</v>
      </c>
      <c r="F45" s="22">
        <v>31315520.000000007</v>
      </c>
      <c r="G45" s="22">
        <v>32627200</v>
      </c>
      <c r="H45" s="22">
        <v>33278400</v>
      </c>
      <c r="I45" s="22">
        <v>33516800</v>
      </c>
      <c r="J45" s="22">
        <v>33480000</v>
      </c>
      <c r="K45" s="22">
        <v>33250560</v>
      </c>
      <c r="L45" s="22">
        <v>32881018.18181818</v>
      </c>
      <c r="M45" s="22">
        <v>32406400</v>
      </c>
      <c r="N45" s="22">
        <v>309018298.18181813</v>
      </c>
      <c r="Q45">
        <v>4000000</v>
      </c>
      <c r="R45">
        <v>-20164800.000000019</v>
      </c>
      <c r="S45">
        <v>13510399.999999985</v>
      </c>
      <c r="T45">
        <v>24068799.999999993</v>
      </c>
      <c r="U45">
        <v>28848000.000000007</v>
      </c>
      <c r="V45">
        <v>31315520.000000007</v>
      </c>
      <c r="W45">
        <v>32627200</v>
      </c>
      <c r="X45">
        <v>33278400</v>
      </c>
      <c r="Y45">
        <v>33516800</v>
      </c>
      <c r="Z45">
        <v>33480000</v>
      </c>
      <c r="AA45">
        <v>33250560</v>
      </c>
      <c r="AB45">
        <v>32881018.18181818</v>
      </c>
      <c r="AC45">
        <v>32406400</v>
      </c>
      <c r="AE45">
        <f t="shared" si="1"/>
        <v>4000000</v>
      </c>
      <c r="AF45">
        <f t="shared" si="2"/>
        <v>0</v>
      </c>
      <c r="AG45">
        <f t="shared" si="3"/>
        <v>13510399.999999985</v>
      </c>
      <c r="AH45">
        <f t="shared" si="4"/>
        <v>24068799.999999993</v>
      </c>
      <c r="AI45">
        <f t="shared" si="5"/>
        <v>28848000.000000007</v>
      </c>
      <c r="AJ45">
        <f t="shared" si="6"/>
        <v>31315520.000000007</v>
      </c>
      <c r="AK45">
        <f t="shared" si="7"/>
        <v>32627200</v>
      </c>
      <c r="AL45">
        <f t="shared" si="8"/>
        <v>33278400</v>
      </c>
      <c r="AM45">
        <f t="shared" si="9"/>
        <v>33516800</v>
      </c>
      <c r="AN45">
        <f t="shared" si="10"/>
        <v>33480000</v>
      </c>
      <c r="AO45">
        <f t="shared" si="11"/>
        <v>33250560</v>
      </c>
      <c r="AP45">
        <f t="shared" si="12"/>
        <v>32881018.18181818</v>
      </c>
      <c r="AQ45">
        <f t="shared" si="13"/>
        <v>32406400</v>
      </c>
    </row>
    <row r="46" spans="1:43" x14ac:dyDescent="0.2">
      <c r="A46" s="21">
        <v>4100000</v>
      </c>
      <c r="B46" s="22">
        <v>-22421024.000000015</v>
      </c>
      <c r="C46" s="22">
        <v>13009607.999999996</v>
      </c>
      <c r="D46" s="22">
        <v>24153151.999999993</v>
      </c>
      <c r="E46" s="22">
        <v>29224924.000000007</v>
      </c>
      <c r="F46" s="22">
        <v>31867987.199999996</v>
      </c>
      <c r="G46" s="22">
        <v>33296695.999999985</v>
      </c>
      <c r="H46" s="22">
        <v>34031487.999999993</v>
      </c>
      <c r="I46" s="22">
        <v>34332582.000000007</v>
      </c>
      <c r="J46" s="22">
        <v>34344544.000000007</v>
      </c>
      <c r="K46" s="22">
        <v>34154113.600000009</v>
      </c>
      <c r="L46" s="22">
        <v>33816488.727272727</v>
      </c>
      <c r="M46" s="22">
        <v>33368468.000000007</v>
      </c>
      <c r="N46" s="22">
        <v>313179027.5272727</v>
      </c>
      <c r="Q46">
        <v>4100000</v>
      </c>
      <c r="R46">
        <v>-22421024.000000015</v>
      </c>
      <c r="S46">
        <v>13009607.999999996</v>
      </c>
      <c r="T46">
        <v>24153151.999999993</v>
      </c>
      <c r="U46">
        <v>29224924.000000007</v>
      </c>
      <c r="V46">
        <v>31867987.199999996</v>
      </c>
      <c r="W46">
        <v>33296695.999999985</v>
      </c>
      <c r="X46">
        <v>34031487.999999993</v>
      </c>
      <c r="Y46">
        <v>34332582.000000007</v>
      </c>
      <c r="Z46">
        <v>34344544.000000007</v>
      </c>
      <c r="AA46">
        <v>34154113.600000009</v>
      </c>
      <c r="AB46">
        <v>33816488.727272727</v>
      </c>
      <c r="AC46">
        <v>33368468.000000007</v>
      </c>
      <c r="AE46">
        <f t="shared" si="1"/>
        <v>4100000</v>
      </c>
      <c r="AF46">
        <f t="shared" si="2"/>
        <v>0</v>
      </c>
      <c r="AG46">
        <f t="shared" si="3"/>
        <v>13009607.999999996</v>
      </c>
      <c r="AH46">
        <f t="shared" si="4"/>
        <v>24153151.999999993</v>
      </c>
      <c r="AI46">
        <f t="shared" si="5"/>
        <v>29224924.000000007</v>
      </c>
      <c r="AJ46">
        <f t="shared" si="6"/>
        <v>31867987.199999996</v>
      </c>
      <c r="AK46">
        <f t="shared" si="7"/>
        <v>33296695.999999985</v>
      </c>
      <c r="AL46">
        <f t="shared" si="8"/>
        <v>34031487.999999993</v>
      </c>
      <c r="AM46">
        <f t="shared" si="9"/>
        <v>34332582.000000007</v>
      </c>
      <c r="AN46">
        <f t="shared" si="10"/>
        <v>34344544.000000007</v>
      </c>
      <c r="AO46">
        <f t="shared" si="11"/>
        <v>34154113.600000009</v>
      </c>
      <c r="AP46">
        <f t="shared" si="12"/>
        <v>33816488.727272727</v>
      </c>
      <c r="AQ46">
        <f t="shared" si="13"/>
        <v>33368468.000000007</v>
      </c>
    </row>
    <row r="47" spans="1:43" x14ac:dyDescent="0.2">
      <c r="A47" s="21">
        <v>4200000</v>
      </c>
      <c r="B47" s="22">
        <v>-24763936.000000022</v>
      </c>
      <c r="C47" s="22">
        <v>12465471.999999985</v>
      </c>
      <c r="D47" s="22">
        <v>24208608</v>
      </c>
      <c r="E47" s="22">
        <v>29580176</v>
      </c>
      <c r="F47" s="22">
        <v>32403116.799999997</v>
      </c>
      <c r="G47" s="22">
        <v>33951744</v>
      </c>
      <c r="H47" s="22">
        <v>34772191.999999993</v>
      </c>
      <c r="I47" s="22">
        <v>35137528.000000007</v>
      </c>
      <c r="J47" s="22">
        <v>35199456</v>
      </c>
      <c r="K47" s="22">
        <v>35048998.399999999</v>
      </c>
      <c r="L47" s="22">
        <v>34744078.545454547</v>
      </c>
      <c r="M47" s="22">
        <v>34323312.000000007</v>
      </c>
      <c r="N47" s="22">
        <v>317070745.74545449</v>
      </c>
      <c r="Q47">
        <v>4200000</v>
      </c>
      <c r="R47">
        <v>-24763936.000000022</v>
      </c>
      <c r="S47">
        <v>12465471.999999985</v>
      </c>
      <c r="T47">
        <v>24208608</v>
      </c>
      <c r="U47">
        <v>29580176</v>
      </c>
      <c r="V47">
        <v>32403116.799999997</v>
      </c>
      <c r="W47">
        <v>33951744</v>
      </c>
      <c r="X47">
        <v>34772191.999999993</v>
      </c>
      <c r="Y47">
        <v>35137528.000000007</v>
      </c>
      <c r="Z47">
        <v>35199456</v>
      </c>
      <c r="AA47">
        <v>35048998.399999999</v>
      </c>
      <c r="AB47">
        <v>34744078.545454547</v>
      </c>
      <c r="AC47">
        <v>34323312.000000007</v>
      </c>
      <c r="AE47">
        <f t="shared" si="1"/>
        <v>4200000</v>
      </c>
      <c r="AF47">
        <f t="shared" si="2"/>
        <v>0</v>
      </c>
      <c r="AG47">
        <f t="shared" si="3"/>
        <v>12465471.999999985</v>
      </c>
      <c r="AH47">
        <f t="shared" si="4"/>
        <v>24208608</v>
      </c>
      <c r="AI47">
        <f t="shared" si="5"/>
        <v>29580176</v>
      </c>
      <c r="AJ47">
        <f t="shared" si="6"/>
        <v>32403116.799999997</v>
      </c>
      <c r="AK47">
        <f t="shared" si="7"/>
        <v>33951744</v>
      </c>
      <c r="AL47">
        <f t="shared" si="8"/>
        <v>34772191.999999993</v>
      </c>
      <c r="AM47">
        <f t="shared" si="9"/>
        <v>35137528.000000007</v>
      </c>
      <c r="AN47">
        <f t="shared" si="10"/>
        <v>35199456</v>
      </c>
      <c r="AO47">
        <f t="shared" si="11"/>
        <v>35048998.399999999</v>
      </c>
      <c r="AP47">
        <f t="shared" si="12"/>
        <v>34744078.545454547</v>
      </c>
      <c r="AQ47">
        <f t="shared" si="13"/>
        <v>34323312.000000007</v>
      </c>
    </row>
    <row r="48" spans="1:43" x14ac:dyDescent="0.2">
      <c r="A48" s="21">
        <v>4300000</v>
      </c>
      <c r="B48" s="22">
        <v>-27193536.000000026</v>
      </c>
      <c r="C48" s="22">
        <v>11877991.999999985</v>
      </c>
      <c r="D48" s="22">
        <v>24235167.999999996</v>
      </c>
      <c r="E48" s="22">
        <v>29913755.999999993</v>
      </c>
      <c r="F48" s="22">
        <v>32920908.800000004</v>
      </c>
      <c r="G48" s="22">
        <v>34592344</v>
      </c>
      <c r="H48" s="22">
        <v>35500511.999999978</v>
      </c>
      <c r="I48" s="22">
        <v>35931637.999999993</v>
      </c>
      <c r="J48" s="22">
        <v>36044735.999999985</v>
      </c>
      <c r="K48" s="22">
        <v>35935214.400000006</v>
      </c>
      <c r="L48" s="22">
        <v>35663787.636363633</v>
      </c>
      <c r="M48" s="22">
        <v>35270932.000000007</v>
      </c>
      <c r="N48" s="22">
        <v>320693452.83636355</v>
      </c>
      <c r="Q48">
        <v>4300000</v>
      </c>
      <c r="R48">
        <v>-27193536.000000026</v>
      </c>
      <c r="S48">
        <v>11877991.999999985</v>
      </c>
      <c r="T48">
        <v>24235167.999999996</v>
      </c>
      <c r="U48">
        <v>29913755.999999993</v>
      </c>
      <c r="V48">
        <v>32920908.800000004</v>
      </c>
      <c r="W48">
        <v>34592344</v>
      </c>
      <c r="X48">
        <v>35500511.999999978</v>
      </c>
      <c r="Y48">
        <v>35931637.999999993</v>
      </c>
      <c r="Z48">
        <v>36044735.999999985</v>
      </c>
      <c r="AA48">
        <v>35935214.400000006</v>
      </c>
      <c r="AB48">
        <v>35663787.636363633</v>
      </c>
      <c r="AC48">
        <v>35270932.000000007</v>
      </c>
      <c r="AE48">
        <f t="shared" si="1"/>
        <v>4300000</v>
      </c>
      <c r="AF48">
        <f t="shared" si="2"/>
        <v>0</v>
      </c>
      <c r="AG48">
        <f t="shared" si="3"/>
        <v>11877991.999999985</v>
      </c>
      <c r="AH48">
        <f t="shared" si="4"/>
        <v>24235167.999999996</v>
      </c>
      <c r="AI48">
        <f t="shared" si="5"/>
        <v>29913755.999999993</v>
      </c>
      <c r="AJ48">
        <f t="shared" si="6"/>
        <v>32920908.800000004</v>
      </c>
      <c r="AK48">
        <f t="shared" si="7"/>
        <v>34592344</v>
      </c>
      <c r="AL48">
        <f t="shared" si="8"/>
        <v>35500511.999999978</v>
      </c>
      <c r="AM48">
        <f t="shared" si="9"/>
        <v>35931637.999999993</v>
      </c>
      <c r="AN48">
        <f t="shared" si="10"/>
        <v>36044735.999999985</v>
      </c>
      <c r="AO48">
        <f t="shared" si="11"/>
        <v>35935214.400000006</v>
      </c>
      <c r="AP48">
        <f t="shared" si="12"/>
        <v>35663787.636363633</v>
      </c>
      <c r="AQ48">
        <f t="shared" si="13"/>
        <v>35270932.000000007</v>
      </c>
    </row>
    <row r="49" spans="1:43" x14ac:dyDescent="0.2">
      <c r="A49" s="21">
        <v>4400000</v>
      </c>
      <c r="B49" s="22">
        <v>-29709824.000000004</v>
      </c>
      <c r="C49" s="22">
        <v>11247167.999999993</v>
      </c>
      <c r="D49" s="22">
        <v>24232832.000000007</v>
      </c>
      <c r="E49" s="22">
        <v>30225663.999999993</v>
      </c>
      <c r="F49" s="22">
        <v>33421363.199999996</v>
      </c>
      <c r="G49" s="22">
        <v>35218496</v>
      </c>
      <c r="H49" s="22">
        <v>36216447.999999993</v>
      </c>
      <c r="I49" s="22">
        <v>36714911.999999993</v>
      </c>
      <c r="J49" s="22">
        <v>36880384.000000015</v>
      </c>
      <c r="K49" s="22">
        <v>36812761.599999987</v>
      </c>
      <c r="L49" s="22">
        <v>36575616</v>
      </c>
      <c r="M49" s="22">
        <v>36211328.000000007</v>
      </c>
      <c r="N49" s="22">
        <v>324047148.79999995</v>
      </c>
      <c r="Q49">
        <v>4400000</v>
      </c>
      <c r="R49">
        <v>-29709824.000000004</v>
      </c>
      <c r="S49">
        <v>11247167.999999993</v>
      </c>
      <c r="T49">
        <v>24232832.000000007</v>
      </c>
      <c r="U49">
        <v>30225663.999999993</v>
      </c>
      <c r="V49">
        <v>33421363.199999996</v>
      </c>
      <c r="W49">
        <v>35218496</v>
      </c>
      <c r="X49">
        <v>36216447.999999993</v>
      </c>
      <c r="Y49">
        <v>36714911.999999993</v>
      </c>
      <c r="Z49">
        <v>36880384.000000015</v>
      </c>
      <c r="AA49">
        <v>36812761.599999987</v>
      </c>
      <c r="AB49">
        <v>36575616</v>
      </c>
      <c r="AC49">
        <v>36211328.000000007</v>
      </c>
      <c r="AE49">
        <f t="shared" si="1"/>
        <v>4400000</v>
      </c>
      <c r="AF49">
        <f t="shared" si="2"/>
        <v>0</v>
      </c>
      <c r="AG49">
        <f t="shared" si="3"/>
        <v>11247167.999999993</v>
      </c>
      <c r="AH49">
        <f t="shared" si="4"/>
        <v>24232832.000000007</v>
      </c>
      <c r="AI49">
        <f t="shared" si="5"/>
        <v>30225663.999999993</v>
      </c>
      <c r="AJ49">
        <f t="shared" si="6"/>
        <v>33421363.199999996</v>
      </c>
      <c r="AK49">
        <f t="shared" si="7"/>
        <v>35218496</v>
      </c>
      <c r="AL49">
        <f t="shared" si="8"/>
        <v>36216447.999999993</v>
      </c>
      <c r="AM49">
        <f t="shared" si="9"/>
        <v>36714911.999999993</v>
      </c>
      <c r="AN49">
        <f t="shared" si="10"/>
        <v>36880384.000000015</v>
      </c>
      <c r="AO49">
        <f t="shared" si="11"/>
        <v>36812761.599999987</v>
      </c>
      <c r="AP49">
        <f t="shared" si="12"/>
        <v>36575616</v>
      </c>
      <c r="AQ49">
        <f t="shared" si="13"/>
        <v>36211328.000000007</v>
      </c>
    </row>
    <row r="50" spans="1:43" x14ac:dyDescent="0.2">
      <c r="A50" s="21">
        <v>4500000</v>
      </c>
      <c r="B50" s="22">
        <v>-32312800.00000003</v>
      </c>
      <c r="C50" s="22">
        <v>10572999.999999981</v>
      </c>
      <c r="D50" s="22">
        <v>24201599.999999993</v>
      </c>
      <c r="E50" s="22">
        <v>30515900</v>
      </c>
      <c r="F50" s="22">
        <v>33904480</v>
      </c>
      <c r="G50" s="22">
        <v>35830200</v>
      </c>
      <c r="H50" s="22">
        <v>36919999.999999985</v>
      </c>
      <c r="I50" s="22">
        <v>37487350</v>
      </c>
      <c r="J50" s="22">
        <v>37706400</v>
      </c>
      <c r="K50" s="22">
        <v>37681640</v>
      </c>
      <c r="L50" s="22">
        <v>37479563.636363618</v>
      </c>
      <c r="M50" s="22">
        <v>37144500</v>
      </c>
      <c r="N50" s="22">
        <v>327131833.63636357</v>
      </c>
      <c r="Q50">
        <v>4500000</v>
      </c>
      <c r="R50">
        <v>-32312800.00000003</v>
      </c>
      <c r="S50">
        <v>10572999.999999981</v>
      </c>
      <c r="T50">
        <v>24201599.999999993</v>
      </c>
      <c r="U50">
        <v>30515900</v>
      </c>
      <c r="V50">
        <v>33904480</v>
      </c>
      <c r="W50">
        <v>35830200</v>
      </c>
      <c r="X50">
        <v>36919999.999999985</v>
      </c>
      <c r="Y50">
        <v>37487350</v>
      </c>
      <c r="Z50">
        <v>37706400</v>
      </c>
      <c r="AA50">
        <v>37681640</v>
      </c>
      <c r="AB50">
        <v>37479563.636363618</v>
      </c>
      <c r="AC50">
        <v>37144500</v>
      </c>
      <c r="AE50">
        <f t="shared" si="1"/>
        <v>4500000</v>
      </c>
      <c r="AF50">
        <f t="shared" si="2"/>
        <v>0</v>
      </c>
      <c r="AG50">
        <f t="shared" si="3"/>
        <v>10572999.999999981</v>
      </c>
      <c r="AH50">
        <f t="shared" si="4"/>
        <v>24201599.999999993</v>
      </c>
      <c r="AI50">
        <f t="shared" si="5"/>
        <v>30515900</v>
      </c>
      <c r="AJ50">
        <f t="shared" si="6"/>
        <v>33904480</v>
      </c>
      <c r="AK50">
        <f t="shared" si="7"/>
        <v>35830200</v>
      </c>
      <c r="AL50">
        <f t="shared" si="8"/>
        <v>36919999.999999985</v>
      </c>
      <c r="AM50">
        <f t="shared" si="9"/>
        <v>37487350</v>
      </c>
      <c r="AN50">
        <f t="shared" si="10"/>
        <v>37706400</v>
      </c>
      <c r="AO50">
        <f t="shared" si="11"/>
        <v>37681640</v>
      </c>
      <c r="AP50">
        <f t="shared" si="12"/>
        <v>37479563.636363618</v>
      </c>
      <c r="AQ50">
        <f t="shared" si="13"/>
        <v>37144500</v>
      </c>
    </row>
    <row r="51" spans="1:43" x14ac:dyDescent="0.2">
      <c r="A51" s="21">
        <v>4600000</v>
      </c>
      <c r="B51" s="22">
        <v>-35002464.000000015</v>
      </c>
      <c r="C51" s="22">
        <v>9855487.9999999925</v>
      </c>
      <c r="D51" s="22">
        <v>24141472.000000007</v>
      </c>
      <c r="E51" s="22">
        <v>30784464</v>
      </c>
      <c r="F51" s="22">
        <v>34370259.200000003</v>
      </c>
      <c r="G51" s="22">
        <v>36427456</v>
      </c>
      <c r="H51" s="22">
        <v>37611167.999999993</v>
      </c>
      <c r="I51" s="22">
        <v>38248952</v>
      </c>
      <c r="J51" s="22">
        <v>38522784.000000015</v>
      </c>
      <c r="K51" s="22">
        <v>38541849.599999994</v>
      </c>
      <c r="L51" s="22">
        <v>38375630.545454539</v>
      </c>
      <c r="M51" s="22">
        <v>38070448.000000007</v>
      </c>
      <c r="N51" s="22">
        <v>329947507.34545451</v>
      </c>
      <c r="Q51">
        <v>4600000</v>
      </c>
      <c r="R51">
        <v>-35002464.000000015</v>
      </c>
      <c r="S51">
        <v>9855487.9999999925</v>
      </c>
      <c r="T51">
        <v>24141472.000000007</v>
      </c>
      <c r="U51">
        <v>30784464</v>
      </c>
      <c r="V51">
        <v>34370259.200000003</v>
      </c>
      <c r="W51">
        <v>36427456</v>
      </c>
      <c r="X51">
        <v>37611167.999999993</v>
      </c>
      <c r="Y51">
        <v>38248952</v>
      </c>
      <c r="Z51">
        <v>38522784.000000015</v>
      </c>
      <c r="AA51">
        <v>38541849.599999994</v>
      </c>
      <c r="AB51">
        <v>38375630.545454539</v>
      </c>
      <c r="AC51">
        <v>38070448.000000007</v>
      </c>
      <c r="AE51">
        <f t="shared" si="1"/>
        <v>4600000</v>
      </c>
      <c r="AF51">
        <f t="shared" si="2"/>
        <v>0</v>
      </c>
      <c r="AG51">
        <f t="shared" si="3"/>
        <v>9855487.9999999925</v>
      </c>
      <c r="AH51">
        <f t="shared" si="4"/>
        <v>24141472.000000007</v>
      </c>
      <c r="AI51">
        <f t="shared" si="5"/>
        <v>30784464</v>
      </c>
      <c r="AJ51">
        <f t="shared" si="6"/>
        <v>34370259.200000003</v>
      </c>
      <c r="AK51">
        <f t="shared" si="7"/>
        <v>36427456</v>
      </c>
      <c r="AL51">
        <f t="shared" si="8"/>
        <v>37611167.999999993</v>
      </c>
      <c r="AM51">
        <f t="shared" si="9"/>
        <v>38248952</v>
      </c>
      <c r="AN51">
        <f t="shared" si="10"/>
        <v>38522784.000000015</v>
      </c>
      <c r="AO51">
        <f t="shared" si="11"/>
        <v>38541849.599999994</v>
      </c>
      <c r="AP51">
        <f t="shared" si="12"/>
        <v>38375630.545454539</v>
      </c>
      <c r="AQ51">
        <f t="shared" si="13"/>
        <v>38070448.000000007</v>
      </c>
    </row>
    <row r="52" spans="1:43" x14ac:dyDescent="0.2">
      <c r="A52" s="21">
        <v>4700000</v>
      </c>
      <c r="B52" s="22">
        <v>-37778816.000000015</v>
      </c>
      <c r="C52" s="22">
        <v>9094631.9999999925</v>
      </c>
      <c r="D52" s="22">
        <v>24052447.999999985</v>
      </c>
      <c r="E52" s="22">
        <v>31031355.999999985</v>
      </c>
      <c r="F52" s="22">
        <v>34818700.799999997</v>
      </c>
      <c r="G52" s="22">
        <v>37010264</v>
      </c>
      <c r="H52" s="22">
        <v>38289951.999999993</v>
      </c>
      <c r="I52" s="22">
        <v>38999717.999999985</v>
      </c>
      <c r="J52" s="22">
        <v>39329536</v>
      </c>
      <c r="K52" s="22">
        <v>39393390.399999984</v>
      </c>
      <c r="L52" s="22">
        <v>39263816.727272727</v>
      </c>
      <c r="M52" s="22">
        <v>38989172.000000007</v>
      </c>
      <c r="N52" s="22">
        <v>332494169.92727268</v>
      </c>
      <c r="Q52">
        <v>4700000</v>
      </c>
      <c r="R52">
        <v>-37778816.000000015</v>
      </c>
      <c r="S52">
        <v>9094631.9999999925</v>
      </c>
      <c r="T52">
        <v>24052447.999999985</v>
      </c>
      <c r="U52">
        <v>31031355.999999985</v>
      </c>
      <c r="V52">
        <v>34818700.799999997</v>
      </c>
      <c r="W52">
        <v>37010264</v>
      </c>
      <c r="X52">
        <v>38289951.999999993</v>
      </c>
      <c r="Y52">
        <v>38999717.999999985</v>
      </c>
      <c r="Z52">
        <v>39329536</v>
      </c>
      <c r="AA52">
        <v>39393390.399999984</v>
      </c>
      <c r="AB52">
        <v>39263816.727272727</v>
      </c>
      <c r="AC52">
        <v>38989172.000000007</v>
      </c>
      <c r="AE52">
        <f t="shared" si="1"/>
        <v>4700000</v>
      </c>
      <c r="AF52">
        <f t="shared" si="2"/>
        <v>0</v>
      </c>
      <c r="AG52">
        <f t="shared" si="3"/>
        <v>9094631.9999999925</v>
      </c>
      <c r="AH52">
        <f t="shared" si="4"/>
        <v>24052447.999999985</v>
      </c>
      <c r="AI52">
        <f t="shared" si="5"/>
        <v>31031355.999999985</v>
      </c>
      <c r="AJ52">
        <f t="shared" si="6"/>
        <v>34818700.799999997</v>
      </c>
      <c r="AK52">
        <f t="shared" si="7"/>
        <v>37010264</v>
      </c>
      <c r="AL52">
        <f t="shared" si="8"/>
        <v>38289951.999999993</v>
      </c>
      <c r="AM52">
        <f t="shared" si="9"/>
        <v>38999717.999999985</v>
      </c>
      <c r="AN52">
        <f t="shared" si="10"/>
        <v>39329536</v>
      </c>
      <c r="AO52">
        <f t="shared" si="11"/>
        <v>39393390.399999984</v>
      </c>
      <c r="AP52">
        <f t="shared" si="12"/>
        <v>39263816.727272727</v>
      </c>
      <c r="AQ52">
        <f t="shared" si="13"/>
        <v>38989172.000000007</v>
      </c>
    </row>
    <row r="53" spans="1:43" x14ac:dyDescent="0.2">
      <c r="A53" s="21">
        <v>4800000</v>
      </c>
      <c r="B53" s="22">
        <v>-40641856.000000015</v>
      </c>
      <c r="C53" s="22">
        <v>8290431.9999999925</v>
      </c>
      <c r="D53" s="22">
        <v>23934528</v>
      </c>
      <c r="E53" s="22">
        <v>31256575.999999985</v>
      </c>
      <c r="F53" s="22">
        <v>35249804.800000012</v>
      </c>
      <c r="G53" s="22">
        <v>37578624.000000015</v>
      </c>
      <c r="H53" s="22">
        <v>38956351.999999993</v>
      </c>
      <c r="I53" s="22">
        <v>39739647.999999985</v>
      </c>
      <c r="J53" s="22">
        <v>40126655.999999993</v>
      </c>
      <c r="K53" s="22">
        <v>40236262.399999991</v>
      </c>
      <c r="L53" s="22">
        <v>40144122.181818187</v>
      </c>
      <c r="M53" s="22">
        <v>39900672.000000007</v>
      </c>
      <c r="N53" s="22">
        <v>334771821.38181812</v>
      </c>
      <c r="Q53">
        <v>4800000</v>
      </c>
      <c r="R53">
        <v>-40641856.000000015</v>
      </c>
      <c r="S53">
        <v>8290431.9999999925</v>
      </c>
      <c r="T53">
        <v>23934528</v>
      </c>
      <c r="U53">
        <v>31256575.999999985</v>
      </c>
      <c r="V53">
        <v>35249804.800000012</v>
      </c>
      <c r="W53">
        <v>37578624.000000015</v>
      </c>
      <c r="X53">
        <v>38956351.999999993</v>
      </c>
      <c r="Y53">
        <v>39739647.999999985</v>
      </c>
      <c r="Z53">
        <v>40126655.999999993</v>
      </c>
      <c r="AA53">
        <v>40236262.399999991</v>
      </c>
      <c r="AB53">
        <v>40144122.181818187</v>
      </c>
      <c r="AC53">
        <v>39900672.000000007</v>
      </c>
      <c r="AE53">
        <f t="shared" si="1"/>
        <v>4800000</v>
      </c>
      <c r="AF53">
        <f t="shared" si="2"/>
        <v>0</v>
      </c>
      <c r="AG53">
        <f t="shared" si="3"/>
        <v>8290431.9999999925</v>
      </c>
      <c r="AH53">
        <f t="shared" si="4"/>
        <v>23934528</v>
      </c>
      <c r="AI53">
        <f t="shared" si="5"/>
        <v>31256575.999999985</v>
      </c>
      <c r="AJ53">
        <f t="shared" si="6"/>
        <v>35249804.800000012</v>
      </c>
      <c r="AK53">
        <f t="shared" si="7"/>
        <v>37578624.000000015</v>
      </c>
      <c r="AL53">
        <f t="shared" si="8"/>
        <v>38956351.999999993</v>
      </c>
      <c r="AM53">
        <f t="shared" si="9"/>
        <v>39739647.999999985</v>
      </c>
      <c r="AN53">
        <f t="shared" si="10"/>
        <v>40126655.999999993</v>
      </c>
      <c r="AO53">
        <f t="shared" si="11"/>
        <v>40236262.399999991</v>
      </c>
      <c r="AP53">
        <f t="shared" si="12"/>
        <v>40144122.181818187</v>
      </c>
      <c r="AQ53">
        <f t="shared" si="13"/>
        <v>39900672.000000007</v>
      </c>
    </row>
    <row r="54" spans="1:43" x14ac:dyDescent="0.2">
      <c r="A54" s="21">
        <v>4900000</v>
      </c>
      <c r="B54" s="22">
        <v>-43591584.000000015</v>
      </c>
      <c r="C54" s="22">
        <v>7442887.9999999888</v>
      </c>
      <c r="D54" s="22">
        <v>23787712.000000007</v>
      </c>
      <c r="E54" s="22">
        <v>31460124</v>
      </c>
      <c r="F54" s="22">
        <v>35663571.20000001</v>
      </c>
      <c r="G54" s="22">
        <v>38132536</v>
      </c>
      <c r="H54" s="22">
        <v>39610368.000000007</v>
      </c>
      <c r="I54" s="22">
        <v>40468741.999999985</v>
      </c>
      <c r="J54" s="22">
        <v>40914144.000000015</v>
      </c>
      <c r="K54" s="22">
        <v>41070465.599999979</v>
      </c>
      <c r="L54" s="22">
        <v>41016546.909090914</v>
      </c>
      <c r="M54" s="22">
        <v>40804948.000000007</v>
      </c>
      <c r="N54" s="22">
        <v>336780461.70909089</v>
      </c>
      <c r="Q54">
        <v>4900000</v>
      </c>
      <c r="R54">
        <v>-43591584.000000015</v>
      </c>
      <c r="S54">
        <v>7442887.9999999888</v>
      </c>
      <c r="T54">
        <v>23787712.000000007</v>
      </c>
      <c r="U54">
        <v>31460124</v>
      </c>
      <c r="V54">
        <v>35663571.20000001</v>
      </c>
      <c r="W54">
        <v>38132536</v>
      </c>
      <c r="X54">
        <v>39610368.000000007</v>
      </c>
      <c r="Y54">
        <v>40468741.999999985</v>
      </c>
      <c r="Z54">
        <v>40914144.000000015</v>
      </c>
      <c r="AA54">
        <v>41070465.599999979</v>
      </c>
      <c r="AB54">
        <v>41016546.909090914</v>
      </c>
      <c r="AC54">
        <v>40804948.000000007</v>
      </c>
      <c r="AE54">
        <f t="shared" si="1"/>
        <v>4900000</v>
      </c>
      <c r="AF54">
        <f t="shared" si="2"/>
        <v>0</v>
      </c>
      <c r="AG54">
        <f t="shared" si="3"/>
        <v>7442887.9999999888</v>
      </c>
      <c r="AH54">
        <f t="shared" si="4"/>
        <v>23787712.000000007</v>
      </c>
      <c r="AI54">
        <f t="shared" si="5"/>
        <v>31460124</v>
      </c>
      <c r="AJ54">
        <f t="shared" si="6"/>
        <v>35663571.20000001</v>
      </c>
      <c r="AK54">
        <f t="shared" si="7"/>
        <v>38132536</v>
      </c>
      <c r="AL54">
        <f t="shared" si="8"/>
        <v>39610368.000000007</v>
      </c>
      <c r="AM54">
        <f t="shared" si="9"/>
        <v>40468741.999999985</v>
      </c>
      <c r="AN54">
        <f t="shared" si="10"/>
        <v>40914144.000000015</v>
      </c>
      <c r="AO54">
        <f t="shared" si="11"/>
        <v>41070465.599999979</v>
      </c>
      <c r="AP54">
        <f t="shared" si="12"/>
        <v>41016546.909090914</v>
      </c>
      <c r="AQ54">
        <f t="shared" si="13"/>
        <v>40804948.000000007</v>
      </c>
    </row>
    <row r="55" spans="1:43" x14ac:dyDescent="0.2">
      <c r="A55" s="21">
        <v>5000000</v>
      </c>
      <c r="B55" s="22">
        <v>-46628000.000000022</v>
      </c>
      <c r="C55" s="22">
        <v>6551999.9999999851</v>
      </c>
      <c r="D55" s="22">
        <v>23611999.999999993</v>
      </c>
      <c r="E55" s="22">
        <v>31642000</v>
      </c>
      <c r="F55" s="22">
        <v>36060000</v>
      </c>
      <c r="G55" s="22">
        <v>38672000</v>
      </c>
      <c r="H55" s="22">
        <v>40252000</v>
      </c>
      <c r="I55" s="22">
        <v>41186999.999999985</v>
      </c>
      <c r="J55" s="22">
        <v>41692000</v>
      </c>
      <c r="K55" s="22">
        <v>41895999.999999985</v>
      </c>
      <c r="L55" s="22">
        <v>41881090.909090906</v>
      </c>
      <c r="M55" s="22">
        <v>41702000</v>
      </c>
      <c r="N55" s="22">
        <v>338520090.90909088</v>
      </c>
      <c r="Q55">
        <v>5000000</v>
      </c>
      <c r="R55">
        <v>-46628000.000000022</v>
      </c>
      <c r="S55">
        <v>6551999.9999999851</v>
      </c>
      <c r="T55">
        <v>23611999.999999993</v>
      </c>
      <c r="U55">
        <v>31642000</v>
      </c>
      <c r="V55">
        <v>36060000</v>
      </c>
      <c r="W55">
        <v>38672000</v>
      </c>
      <c r="X55">
        <v>40252000</v>
      </c>
      <c r="Y55">
        <v>41186999.999999985</v>
      </c>
      <c r="Z55">
        <v>41692000</v>
      </c>
      <c r="AA55">
        <v>41895999.999999985</v>
      </c>
      <c r="AB55">
        <v>41881090.909090906</v>
      </c>
      <c r="AC55">
        <v>41702000</v>
      </c>
      <c r="AE55">
        <f t="shared" si="1"/>
        <v>5000000</v>
      </c>
      <c r="AF55">
        <f t="shared" si="2"/>
        <v>0</v>
      </c>
      <c r="AG55">
        <f t="shared" si="3"/>
        <v>6551999.9999999851</v>
      </c>
      <c r="AH55">
        <f t="shared" si="4"/>
        <v>23611999.999999993</v>
      </c>
      <c r="AI55">
        <f t="shared" si="5"/>
        <v>31642000</v>
      </c>
      <c r="AJ55">
        <f t="shared" si="6"/>
        <v>36060000</v>
      </c>
      <c r="AK55">
        <f t="shared" si="7"/>
        <v>38672000</v>
      </c>
      <c r="AL55">
        <f t="shared" si="8"/>
        <v>40252000</v>
      </c>
      <c r="AM55">
        <f t="shared" si="9"/>
        <v>41186999.999999985</v>
      </c>
      <c r="AN55">
        <f t="shared" si="10"/>
        <v>41692000</v>
      </c>
      <c r="AO55">
        <f t="shared" si="11"/>
        <v>41895999.999999985</v>
      </c>
      <c r="AP55">
        <f t="shared" si="12"/>
        <v>41881090.909090906</v>
      </c>
      <c r="AQ55">
        <f t="shared" si="13"/>
        <v>41702000</v>
      </c>
    </row>
    <row r="56" spans="1:43" x14ac:dyDescent="0.2">
      <c r="A56" s="21" t="s">
        <v>53</v>
      </c>
      <c r="B56" s="22">
        <v>-311875200.0000003</v>
      </c>
      <c r="C56" s="22">
        <v>567395400</v>
      </c>
      <c r="D56" s="22">
        <v>826485600</v>
      </c>
      <c r="E56" s="22">
        <v>930530700</v>
      </c>
      <c r="F56" s="22">
        <v>972557759.99999976</v>
      </c>
      <c r="G56" s="22">
        <v>983575800</v>
      </c>
      <c r="H56" s="22">
        <v>976874400</v>
      </c>
      <c r="I56" s="22">
        <v>959098350</v>
      </c>
      <c r="J56" s="22">
        <v>933939200</v>
      </c>
      <c r="K56" s="22">
        <v>903611879.99999988</v>
      </c>
      <c r="L56" s="22">
        <v>869525890.90909076</v>
      </c>
      <c r="M56" s="22">
        <v>832620900</v>
      </c>
      <c r="N56" s="22">
        <v>9444340680.90909</v>
      </c>
    </row>
  </sheetData>
  <conditionalFormatting sqref="AE5:AQ5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3711-9168-3D48-B881-067B7979CCCC}">
  <dimension ref="A3:BA49"/>
  <sheetViews>
    <sheetView workbookViewId="0">
      <selection activeCell="A35" sqref="A35"/>
    </sheetView>
  </sheetViews>
  <sheetFormatPr baseColWidth="10" defaultRowHeight="16" x14ac:dyDescent="0.2"/>
  <cols>
    <col min="1" max="1" width="18.1640625" bestFit="1" customWidth="1"/>
    <col min="2" max="2" width="15.5" bestFit="1" customWidth="1"/>
    <col min="3" max="11" width="12.83203125" bestFit="1" customWidth="1"/>
    <col min="12" max="12" width="12.1640625" bestFit="1" customWidth="1"/>
    <col min="13" max="13" width="11.1640625" bestFit="1" customWidth="1"/>
    <col min="14" max="53" width="12.1640625" bestFit="1" customWidth="1"/>
  </cols>
  <sheetData>
    <row r="3" spans="1:53" x14ac:dyDescent="0.2">
      <c r="A3" s="20" t="s">
        <v>55</v>
      </c>
      <c r="B3" s="20" t="s">
        <v>54</v>
      </c>
    </row>
    <row r="4" spans="1:53" x14ac:dyDescent="0.2">
      <c r="A4" s="20" t="s">
        <v>52</v>
      </c>
      <c r="B4" s="16">
        <v>0</v>
      </c>
      <c r="C4" s="16">
        <v>100000</v>
      </c>
      <c r="D4" s="16">
        <v>200000</v>
      </c>
      <c r="E4" s="16">
        <v>300000</v>
      </c>
      <c r="F4" s="16">
        <v>400000</v>
      </c>
      <c r="G4" s="16">
        <v>500000</v>
      </c>
      <c r="H4" s="16">
        <v>600000</v>
      </c>
      <c r="I4" s="16">
        <v>700000</v>
      </c>
      <c r="J4" s="16">
        <v>800000</v>
      </c>
      <c r="K4" s="16">
        <v>900000</v>
      </c>
      <c r="L4" s="16">
        <v>1000000</v>
      </c>
      <c r="M4" s="16">
        <v>1100000</v>
      </c>
      <c r="N4" s="16">
        <v>1200000</v>
      </c>
      <c r="O4" s="16">
        <v>1300000</v>
      </c>
      <c r="P4" s="16">
        <v>1400000</v>
      </c>
      <c r="Q4" s="16">
        <v>1500000</v>
      </c>
      <c r="R4" s="16">
        <v>1600000</v>
      </c>
      <c r="S4" s="16">
        <v>1700000</v>
      </c>
      <c r="T4" s="16">
        <v>1800000</v>
      </c>
      <c r="U4" s="16">
        <v>1900000</v>
      </c>
      <c r="V4" s="16">
        <v>2000000</v>
      </c>
      <c r="W4" s="16">
        <v>2100000</v>
      </c>
      <c r="X4" s="16">
        <v>2200000</v>
      </c>
      <c r="Y4" s="16">
        <v>2300000</v>
      </c>
      <c r="Z4" s="16">
        <v>2400000</v>
      </c>
      <c r="AA4" s="16">
        <v>2500000</v>
      </c>
      <c r="AB4" s="16">
        <v>2600000</v>
      </c>
      <c r="AC4" s="16">
        <v>2700000</v>
      </c>
      <c r="AD4" s="16">
        <v>2800000</v>
      </c>
      <c r="AE4" s="16">
        <v>2900000</v>
      </c>
      <c r="AF4" s="16">
        <v>3000000</v>
      </c>
      <c r="AG4" s="16">
        <v>3100000</v>
      </c>
      <c r="AH4" s="16">
        <v>3200000</v>
      </c>
      <c r="AI4" s="16">
        <v>3300000</v>
      </c>
      <c r="AJ4" s="16">
        <v>3400000</v>
      </c>
      <c r="AK4" s="16">
        <v>3500000</v>
      </c>
      <c r="AL4" s="16">
        <v>3600000</v>
      </c>
      <c r="AM4" s="16">
        <v>3700000</v>
      </c>
      <c r="AN4" s="16">
        <v>3800000</v>
      </c>
      <c r="AO4" s="16">
        <v>3900000</v>
      </c>
      <c r="AP4" s="16">
        <v>4000000</v>
      </c>
      <c r="AQ4" s="16">
        <v>4100000</v>
      </c>
      <c r="AR4" s="16">
        <v>4200000</v>
      </c>
      <c r="AS4" s="16">
        <v>4300000</v>
      </c>
      <c r="AT4" s="16">
        <v>4400000</v>
      </c>
      <c r="AU4" s="16">
        <v>4500000</v>
      </c>
      <c r="AV4" s="16">
        <v>4600000</v>
      </c>
      <c r="AW4" s="16">
        <v>4700000</v>
      </c>
      <c r="AX4" s="16">
        <v>4800000</v>
      </c>
      <c r="AY4" s="16">
        <v>4900000</v>
      </c>
      <c r="AZ4" s="16">
        <v>5000000</v>
      </c>
      <c r="BA4" s="16" t="s">
        <v>53</v>
      </c>
    </row>
    <row r="5" spans="1:53" x14ac:dyDescent="0.2">
      <c r="A5" s="23">
        <v>1000000</v>
      </c>
      <c r="B5" s="22">
        <v>-1000000</v>
      </c>
      <c r="C5" s="22">
        <v>211295.99999999977</v>
      </c>
      <c r="D5" s="22">
        <v>1335903.9999999995</v>
      </c>
      <c r="E5" s="22">
        <v>2373823.9999999991</v>
      </c>
      <c r="F5" s="22">
        <v>3325056</v>
      </c>
      <c r="G5" s="22">
        <v>4189600</v>
      </c>
      <c r="H5" s="22">
        <v>4967455.9999999981</v>
      </c>
      <c r="I5" s="22">
        <v>5658623.9999999991</v>
      </c>
      <c r="J5" s="22">
        <v>6263103.9999999991</v>
      </c>
      <c r="K5" s="22">
        <v>6780895.9999999981</v>
      </c>
      <c r="L5" s="22">
        <v>7212000.0000000019</v>
      </c>
      <c r="M5" s="22">
        <v>7556415.9999999981</v>
      </c>
      <c r="N5" s="22">
        <v>7814143.9999999963</v>
      </c>
      <c r="O5" s="22">
        <v>7985183.9999999963</v>
      </c>
      <c r="P5" s="22">
        <v>8069535.9999999963</v>
      </c>
      <c r="Q5" s="22">
        <v>8067199.9999999963</v>
      </c>
      <c r="R5" s="22">
        <v>7978175.9999999963</v>
      </c>
      <c r="S5" s="22">
        <v>7802463.9999999963</v>
      </c>
      <c r="T5" s="22">
        <v>7540063.9999999944</v>
      </c>
      <c r="U5" s="22">
        <v>7190975.9999999981</v>
      </c>
      <c r="V5" s="22">
        <v>6755199.9999999925</v>
      </c>
      <c r="W5" s="22">
        <v>6232735.9999999925</v>
      </c>
      <c r="X5" s="22">
        <v>5623583.9999999963</v>
      </c>
      <c r="Y5" s="22">
        <v>4927743.9999999963</v>
      </c>
      <c r="Z5" s="22">
        <v>4145215.9999999963</v>
      </c>
      <c r="AA5" s="22">
        <v>3275999.9999999925</v>
      </c>
      <c r="AB5" s="22">
        <v>2320095.9999999944</v>
      </c>
      <c r="AC5" s="22">
        <v>1277503.9999999963</v>
      </c>
      <c r="AD5" s="22">
        <v>148223.99999998882</v>
      </c>
      <c r="AE5" s="22">
        <v>-1067744.0000000149</v>
      </c>
      <c r="AF5" s="22">
        <v>-2370400.0000000093</v>
      </c>
      <c r="AG5" s="22">
        <v>-3759744.0000000093</v>
      </c>
      <c r="AH5" s="22">
        <v>-5235776.0000000093</v>
      </c>
      <c r="AI5" s="22">
        <v>-6798496.0000000093</v>
      </c>
      <c r="AJ5" s="22">
        <v>-8447904.0000000075</v>
      </c>
      <c r="AK5" s="22">
        <v>-10184000.000000011</v>
      </c>
      <c r="AL5" s="22">
        <v>-12006784.000000017</v>
      </c>
      <c r="AM5" s="22">
        <v>-13916256.000000011</v>
      </c>
      <c r="AN5" s="22">
        <v>-15912416.000000013</v>
      </c>
      <c r="AO5" s="22">
        <v>-17995264.000000015</v>
      </c>
      <c r="AP5" s="22">
        <v>-20164800.000000019</v>
      </c>
      <c r="AQ5" s="22">
        <v>-22421024.000000015</v>
      </c>
      <c r="AR5" s="22">
        <v>-24763936.000000022</v>
      </c>
      <c r="AS5" s="22">
        <v>-27193536.000000026</v>
      </c>
      <c r="AT5" s="22">
        <v>-29709824.000000004</v>
      </c>
      <c r="AU5" s="22">
        <v>-32312800.00000003</v>
      </c>
      <c r="AV5" s="22">
        <v>-35002464.000000015</v>
      </c>
      <c r="AW5" s="22">
        <v>-37778816.000000015</v>
      </c>
      <c r="AX5" s="22">
        <v>-40641856.000000015</v>
      </c>
      <c r="AY5" s="22">
        <v>-43591584.000000015</v>
      </c>
      <c r="AZ5" s="22">
        <v>-46628000.000000022</v>
      </c>
      <c r="BA5" s="22">
        <v>-311875200.0000003</v>
      </c>
    </row>
    <row r="6" spans="1:53" x14ac:dyDescent="0.2">
      <c r="A6" s="23">
        <v>2000000</v>
      </c>
      <c r="B6" s="22">
        <v>-2000000</v>
      </c>
      <c r="C6" s="22">
        <v>-767032</v>
      </c>
      <c r="D6" s="22">
        <v>422591.99999999953</v>
      </c>
      <c r="E6" s="22">
        <v>1568872</v>
      </c>
      <c r="F6" s="22">
        <v>2671807.9999999991</v>
      </c>
      <c r="G6" s="22">
        <v>3731400</v>
      </c>
      <c r="H6" s="22">
        <v>4747647.9999999981</v>
      </c>
      <c r="I6" s="22">
        <v>5720551.9999999991</v>
      </c>
      <c r="J6" s="22">
        <v>6650112</v>
      </c>
      <c r="K6" s="22">
        <v>7536328.0000000019</v>
      </c>
      <c r="L6" s="22">
        <v>8379200</v>
      </c>
      <c r="M6" s="22">
        <v>9178727.9999999981</v>
      </c>
      <c r="N6" s="22">
        <v>9934911.9999999963</v>
      </c>
      <c r="O6" s="22">
        <v>10647751.999999996</v>
      </c>
      <c r="P6" s="22">
        <v>11317247.999999998</v>
      </c>
      <c r="Q6" s="22">
        <v>11943399.999999996</v>
      </c>
      <c r="R6" s="22">
        <v>12526207.999999998</v>
      </c>
      <c r="S6" s="22">
        <v>13065672.000000002</v>
      </c>
      <c r="T6" s="22">
        <v>13561791.999999996</v>
      </c>
      <c r="U6" s="22">
        <v>14014568.000000002</v>
      </c>
      <c r="V6" s="22">
        <v>14424000.000000004</v>
      </c>
      <c r="W6" s="22">
        <v>14790088</v>
      </c>
      <c r="X6" s="22">
        <v>15112831.999999996</v>
      </c>
      <c r="Y6" s="22">
        <v>15392232</v>
      </c>
      <c r="Z6" s="22">
        <v>15628287.999999993</v>
      </c>
      <c r="AA6" s="22">
        <v>15821000</v>
      </c>
      <c r="AB6" s="22">
        <v>15970367.999999993</v>
      </c>
      <c r="AC6" s="22">
        <v>16076392</v>
      </c>
      <c r="AD6" s="22">
        <v>16139071.999999993</v>
      </c>
      <c r="AE6" s="22">
        <v>16158407.999999996</v>
      </c>
      <c r="AF6" s="22">
        <v>16134399.999999993</v>
      </c>
      <c r="AG6" s="22">
        <v>16067047.999999996</v>
      </c>
      <c r="AH6" s="22">
        <v>15956351.999999993</v>
      </c>
      <c r="AI6" s="22">
        <v>15802311.999999985</v>
      </c>
      <c r="AJ6" s="22">
        <v>15604927.999999993</v>
      </c>
      <c r="AK6" s="22">
        <v>15364200</v>
      </c>
      <c r="AL6" s="22">
        <v>15080127.999999989</v>
      </c>
      <c r="AM6" s="22">
        <v>14752711.999999996</v>
      </c>
      <c r="AN6" s="22">
        <v>14381951.999999996</v>
      </c>
      <c r="AO6" s="22">
        <v>13967847.999999996</v>
      </c>
      <c r="AP6" s="22">
        <v>13510399.999999985</v>
      </c>
      <c r="AQ6" s="22">
        <v>13009607.999999996</v>
      </c>
      <c r="AR6" s="22">
        <v>12465471.999999985</v>
      </c>
      <c r="AS6" s="22">
        <v>11877991.999999985</v>
      </c>
      <c r="AT6" s="22">
        <v>11247167.999999993</v>
      </c>
      <c r="AU6" s="22">
        <v>10572999.999999981</v>
      </c>
      <c r="AV6" s="22">
        <v>9855487.9999999925</v>
      </c>
      <c r="AW6" s="22">
        <v>9094631.9999999925</v>
      </c>
      <c r="AX6" s="22">
        <v>8290431.9999999925</v>
      </c>
      <c r="AY6" s="22">
        <v>7442887.9999999888</v>
      </c>
      <c r="AZ6" s="22">
        <v>6551999.9999999851</v>
      </c>
      <c r="BA6" s="22">
        <v>567395400</v>
      </c>
    </row>
    <row r="7" spans="1:53" x14ac:dyDescent="0.2">
      <c r="A7" s="23">
        <v>3000000</v>
      </c>
      <c r="B7" s="22">
        <v>-3000000</v>
      </c>
      <c r="C7" s="22">
        <v>-1759807.9999999998</v>
      </c>
      <c r="D7" s="22">
        <v>-548511.99999999953</v>
      </c>
      <c r="E7" s="22">
        <v>633888.00000000093</v>
      </c>
      <c r="F7" s="22">
        <v>1787391.9999999991</v>
      </c>
      <c r="G7" s="22">
        <v>2912000</v>
      </c>
      <c r="H7" s="22">
        <v>4007712</v>
      </c>
      <c r="I7" s="22">
        <v>5074527.9999999981</v>
      </c>
      <c r="J7" s="22">
        <v>6112447.9999999981</v>
      </c>
      <c r="K7" s="22">
        <v>7121472.0000000019</v>
      </c>
      <c r="L7" s="22">
        <v>8101600</v>
      </c>
      <c r="M7" s="22">
        <v>9052832.0000000019</v>
      </c>
      <c r="N7" s="22">
        <v>9975168.0000000019</v>
      </c>
      <c r="O7" s="22">
        <v>10868608.000000002</v>
      </c>
      <c r="P7" s="22">
        <v>11733152.000000002</v>
      </c>
      <c r="Q7" s="22">
        <v>12568800</v>
      </c>
      <c r="R7" s="22">
        <v>13375552.000000002</v>
      </c>
      <c r="S7" s="22">
        <v>14153408.000000002</v>
      </c>
      <c r="T7" s="22">
        <v>14902367.999999996</v>
      </c>
      <c r="U7" s="22">
        <v>15622431.999999996</v>
      </c>
      <c r="V7" s="22">
        <v>16313600</v>
      </c>
      <c r="W7" s="22">
        <v>16975872</v>
      </c>
      <c r="X7" s="22">
        <v>17609248</v>
      </c>
      <c r="Y7" s="22">
        <v>18213728</v>
      </c>
      <c r="Z7" s="22">
        <v>18789312.000000007</v>
      </c>
      <c r="AA7" s="22">
        <v>19336000</v>
      </c>
      <c r="AB7" s="22">
        <v>19853792.000000007</v>
      </c>
      <c r="AC7" s="22">
        <v>20342688</v>
      </c>
      <c r="AD7" s="22">
        <v>20802688</v>
      </c>
      <c r="AE7" s="22">
        <v>21233792.000000007</v>
      </c>
      <c r="AF7" s="22">
        <v>21636000</v>
      </c>
      <c r="AG7" s="22">
        <v>22009312.000000007</v>
      </c>
      <c r="AH7" s="22">
        <v>22353728</v>
      </c>
      <c r="AI7" s="22">
        <v>22669248</v>
      </c>
      <c r="AJ7" s="22">
        <v>22955871.999999993</v>
      </c>
      <c r="AK7" s="22">
        <v>23213599.999999993</v>
      </c>
      <c r="AL7" s="22">
        <v>23442431.999999993</v>
      </c>
      <c r="AM7" s="22">
        <v>23642367.999999996</v>
      </c>
      <c r="AN7" s="22">
        <v>23813407.999999996</v>
      </c>
      <c r="AO7" s="22">
        <v>23955551.999999993</v>
      </c>
      <c r="AP7" s="22">
        <v>24068799.999999993</v>
      </c>
      <c r="AQ7" s="22">
        <v>24153151.999999993</v>
      </c>
      <c r="AR7" s="22">
        <v>24208608</v>
      </c>
      <c r="AS7" s="22">
        <v>24235167.999999996</v>
      </c>
      <c r="AT7" s="22">
        <v>24232832.000000007</v>
      </c>
      <c r="AU7" s="22">
        <v>24201599.999999993</v>
      </c>
      <c r="AV7" s="22">
        <v>24141472.000000007</v>
      </c>
      <c r="AW7" s="22">
        <v>24052447.999999985</v>
      </c>
      <c r="AX7" s="22">
        <v>23934528</v>
      </c>
      <c r="AY7" s="22">
        <v>23787712.000000007</v>
      </c>
      <c r="AZ7" s="22">
        <v>23611999.999999993</v>
      </c>
      <c r="BA7" s="22">
        <v>826485600</v>
      </c>
    </row>
    <row r="8" spans="1:53" x14ac:dyDescent="0.2">
      <c r="A8" s="23">
        <v>4000000</v>
      </c>
      <c r="B8" s="22">
        <v>-4000000</v>
      </c>
      <c r="C8" s="22">
        <v>-2756196</v>
      </c>
      <c r="D8" s="22">
        <v>-1534064</v>
      </c>
      <c r="E8" s="22">
        <v>-333604</v>
      </c>
      <c r="F8" s="22">
        <v>845183.99999999907</v>
      </c>
      <c r="G8" s="22">
        <v>2002300</v>
      </c>
      <c r="H8" s="22">
        <v>3137744</v>
      </c>
      <c r="I8" s="22">
        <v>4251515.9999999981</v>
      </c>
      <c r="J8" s="22">
        <v>5343615.9999999981</v>
      </c>
      <c r="K8" s="22">
        <v>6414043.9999999963</v>
      </c>
      <c r="L8" s="22">
        <v>7462800</v>
      </c>
      <c r="M8" s="22">
        <v>8489883.9999999981</v>
      </c>
      <c r="N8" s="22">
        <v>9495295.9999999963</v>
      </c>
      <c r="O8" s="22">
        <v>10479035.999999996</v>
      </c>
      <c r="P8" s="22">
        <v>11441103.999999998</v>
      </c>
      <c r="Q8" s="22">
        <v>12381500</v>
      </c>
      <c r="R8" s="22">
        <v>13300224</v>
      </c>
      <c r="S8" s="22">
        <v>14197276.000000004</v>
      </c>
      <c r="T8" s="22">
        <v>15072656.000000004</v>
      </c>
      <c r="U8" s="22">
        <v>15926364.000000004</v>
      </c>
      <c r="V8" s="22">
        <v>16758400</v>
      </c>
      <c r="W8" s="22">
        <v>17568764.000000004</v>
      </c>
      <c r="X8" s="22">
        <v>18357455.999999996</v>
      </c>
      <c r="Y8" s="22">
        <v>19124476</v>
      </c>
      <c r="Z8" s="22">
        <v>19869823.999999993</v>
      </c>
      <c r="AA8" s="22">
        <v>20593499.999999993</v>
      </c>
      <c r="AB8" s="22">
        <v>21295503.999999993</v>
      </c>
      <c r="AC8" s="22">
        <v>21975836.000000004</v>
      </c>
      <c r="AD8" s="22">
        <v>22634495.999999996</v>
      </c>
      <c r="AE8" s="22">
        <v>23271483.999999989</v>
      </c>
      <c r="AF8" s="22">
        <v>23886799.999999993</v>
      </c>
      <c r="AG8" s="22">
        <v>24480443.999999993</v>
      </c>
      <c r="AH8" s="22">
        <v>25052415.999999996</v>
      </c>
      <c r="AI8" s="22">
        <v>25602715.999999996</v>
      </c>
      <c r="AJ8" s="22">
        <v>26131344.000000004</v>
      </c>
      <c r="AK8" s="22">
        <v>26638300</v>
      </c>
      <c r="AL8" s="22">
        <v>27123583.999999993</v>
      </c>
      <c r="AM8" s="22">
        <v>27587196.000000004</v>
      </c>
      <c r="AN8" s="22">
        <v>28029136.000000004</v>
      </c>
      <c r="AO8" s="22">
        <v>28449404.000000004</v>
      </c>
      <c r="AP8" s="22">
        <v>28848000.000000007</v>
      </c>
      <c r="AQ8" s="22">
        <v>29224924.000000007</v>
      </c>
      <c r="AR8" s="22">
        <v>29580176</v>
      </c>
      <c r="AS8" s="22">
        <v>29913755.999999993</v>
      </c>
      <c r="AT8" s="22">
        <v>30225663.999999993</v>
      </c>
      <c r="AU8" s="22">
        <v>30515900</v>
      </c>
      <c r="AV8" s="22">
        <v>30784464</v>
      </c>
      <c r="AW8" s="22">
        <v>31031355.999999985</v>
      </c>
      <c r="AX8" s="22">
        <v>31256575.999999985</v>
      </c>
      <c r="AY8" s="22">
        <v>31460124</v>
      </c>
      <c r="AZ8" s="22">
        <v>31642000</v>
      </c>
      <c r="BA8" s="22">
        <v>930530700</v>
      </c>
    </row>
    <row r="9" spans="1:53" x14ac:dyDescent="0.2">
      <c r="A9" s="23">
        <v>5000000</v>
      </c>
      <c r="B9" s="22">
        <v>-5000000</v>
      </c>
      <c r="C9" s="22">
        <v>-3754028.8000000003</v>
      </c>
      <c r="D9" s="22">
        <v>-2525395.1999999997</v>
      </c>
      <c r="E9" s="22">
        <v>-1314099.2000000011</v>
      </c>
      <c r="F9" s="22">
        <v>-120140.79999999981</v>
      </c>
      <c r="G9" s="22">
        <v>1056480</v>
      </c>
      <c r="H9" s="22">
        <v>2215763.1999999974</v>
      </c>
      <c r="I9" s="22">
        <v>3357708.8000000007</v>
      </c>
      <c r="J9" s="22">
        <v>4482316.8000000007</v>
      </c>
      <c r="K9" s="22">
        <v>5589587.1999999993</v>
      </c>
      <c r="L9" s="22">
        <v>6679520</v>
      </c>
      <c r="M9" s="22">
        <v>7752115.200000003</v>
      </c>
      <c r="N9" s="22">
        <v>8807372.8000000026</v>
      </c>
      <c r="O9" s="22">
        <v>9845292.7999999989</v>
      </c>
      <c r="P9" s="22">
        <v>10865875.199999994</v>
      </c>
      <c r="Q9" s="22">
        <v>11869120</v>
      </c>
      <c r="R9" s="22">
        <v>12855027.199999999</v>
      </c>
      <c r="S9" s="22">
        <v>13823596.800000001</v>
      </c>
      <c r="T9" s="22">
        <v>14774828.800000001</v>
      </c>
      <c r="U9" s="22">
        <v>15708723.199999996</v>
      </c>
      <c r="V9" s="22">
        <v>16625280</v>
      </c>
      <c r="W9" s="22">
        <v>17524499.199999999</v>
      </c>
      <c r="X9" s="22">
        <v>18406380.799999993</v>
      </c>
      <c r="Y9" s="22">
        <v>19270924.799999997</v>
      </c>
      <c r="Z9" s="22">
        <v>20118131.199999996</v>
      </c>
      <c r="AA9" s="22">
        <v>20947999.999999993</v>
      </c>
      <c r="AB9" s="22">
        <v>21760531.199999996</v>
      </c>
      <c r="AC9" s="22">
        <v>22555724.799999997</v>
      </c>
      <c r="AD9" s="22">
        <v>23333580.800000008</v>
      </c>
      <c r="AE9" s="22">
        <v>24094099.199999999</v>
      </c>
      <c r="AF9" s="22">
        <v>24837280</v>
      </c>
      <c r="AG9" s="22">
        <v>25563123.199999992</v>
      </c>
      <c r="AH9" s="22">
        <v>26271628.800000008</v>
      </c>
      <c r="AI9" s="22">
        <v>26962796.800000001</v>
      </c>
      <c r="AJ9" s="22">
        <v>27636627.199999999</v>
      </c>
      <c r="AK9" s="22">
        <v>28293120</v>
      </c>
      <c r="AL9" s="22">
        <v>28932275.199999992</v>
      </c>
      <c r="AM9" s="22">
        <v>29554092.800000004</v>
      </c>
      <c r="AN9" s="22">
        <v>30158572.800000004</v>
      </c>
      <c r="AO9" s="22">
        <v>30745715.199999988</v>
      </c>
      <c r="AP9" s="22">
        <v>31315520.000000007</v>
      </c>
      <c r="AQ9" s="22">
        <v>31867987.199999996</v>
      </c>
      <c r="AR9" s="22">
        <v>32403116.799999997</v>
      </c>
      <c r="AS9" s="22">
        <v>32920908.800000004</v>
      </c>
      <c r="AT9" s="22">
        <v>33421363.199999996</v>
      </c>
      <c r="AU9" s="22">
        <v>33904480</v>
      </c>
      <c r="AV9" s="22">
        <v>34370259.200000003</v>
      </c>
      <c r="AW9" s="22">
        <v>34818700.799999997</v>
      </c>
      <c r="AX9" s="22">
        <v>35249804.800000012</v>
      </c>
      <c r="AY9" s="22">
        <v>35663571.20000001</v>
      </c>
      <c r="AZ9" s="22">
        <v>36060000</v>
      </c>
      <c r="BA9" s="22">
        <v>972557759.99999976</v>
      </c>
    </row>
    <row r="10" spans="1:53" x14ac:dyDescent="0.2">
      <c r="A10" s="23">
        <v>6000000</v>
      </c>
      <c r="B10" s="22">
        <v>-6000000</v>
      </c>
      <c r="C10" s="22">
        <v>-4752584</v>
      </c>
      <c r="D10" s="22">
        <v>-3519615.9999999995</v>
      </c>
      <c r="E10" s="22">
        <v>-2301096</v>
      </c>
      <c r="F10" s="22">
        <v>-1097023.9999999991</v>
      </c>
      <c r="G10" s="22">
        <v>92600</v>
      </c>
      <c r="H10" s="22">
        <v>1267776.0000000019</v>
      </c>
      <c r="I10" s="22">
        <v>2428504</v>
      </c>
      <c r="J10" s="22">
        <v>3574783.9999999981</v>
      </c>
      <c r="K10" s="22">
        <v>4706616</v>
      </c>
      <c r="L10" s="22">
        <v>5824000</v>
      </c>
      <c r="M10" s="22">
        <v>6926935.9999999963</v>
      </c>
      <c r="N10" s="22">
        <v>8015424</v>
      </c>
      <c r="O10" s="22">
        <v>9089463.9999999963</v>
      </c>
      <c r="P10" s="22">
        <v>10149055.999999996</v>
      </c>
      <c r="Q10" s="22">
        <v>11194199.999999996</v>
      </c>
      <c r="R10" s="22">
        <v>12224895.999999996</v>
      </c>
      <c r="S10" s="22">
        <v>13241143.999999996</v>
      </c>
      <c r="T10" s="22">
        <v>14242944.000000004</v>
      </c>
      <c r="U10" s="22">
        <v>15230296.000000004</v>
      </c>
      <c r="V10" s="22">
        <v>16203200</v>
      </c>
      <c r="W10" s="22">
        <v>17161656.000000004</v>
      </c>
      <c r="X10" s="22">
        <v>18105664.000000004</v>
      </c>
      <c r="Y10" s="22">
        <v>19035224.000000004</v>
      </c>
      <c r="Z10" s="22">
        <v>19950336.000000004</v>
      </c>
      <c r="AA10" s="22">
        <v>20851000</v>
      </c>
      <c r="AB10" s="22">
        <v>21737216.000000004</v>
      </c>
      <c r="AC10" s="22">
        <v>22608984.000000004</v>
      </c>
      <c r="AD10" s="22">
        <v>23466304.000000004</v>
      </c>
      <c r="AE10" s="22">
        <v>24309176.000000004</v>
      </c>
      <c r="AF10" s="22">
        <v>25137600</v>
      </c>
      <c r="AG10" s="22">
        <v>25951576.000000004</v>
      </c>
      <c r="AH10" s="22">
        <v>26751104.000000004</v>
      </c>
      <c r="AI10" s="22">
        <v>27536184.000000004</v>
      </c>
      <c r="AJ10" s="22">
        <v>28306816.000000004</v>
      </c>
      <c r="AK10" s="22">
        <v>29062999.999999993</v>
      </c>
      <c r="AL10" s="22">
        <v>29804735.999999993</v>
      </c>
      <c r="AM10" s="22">
        <v>30532023.999999993</v>
      </c>
      <c r="AN10" s="22">
        <v>31244863.999999993</v>
      </c>
      <c r="AO10" s="22">
        <v>31943255.999999985</v>
      </c>
      <c r="AP10" s="22">
        <v>32627200</v>
      </c>
      <c r="AQ10" s="22">
        <v>33296695.999999985</v>
      </c>
      <c r="AR10" s="22">
        <v>33951744</v>
      </c>
      <c r="AS10" s="22">
        <v>34592344</v>
      </c>
      <c r="AT10" s="22">
        <v>35218496</v>
      </c>
      <c r="AU10" s="22">
        <v>35830200</v>
      </c>
      <c r="AV10" s="22">
        <v>36427456</v>
      </c>
      <c r="AW10" s="22">
        <v>37010264</v>
      </c>
      <c r="AX10" s="22">
        <v>37578624.000000015</v>
      </c>
      <c r="AY10" s="22">
        <v>38132536</v>
      </c>
      <c r="AZ10" s="22">
        <v>38672000</v>
      </c>
      <c r="BA10" s="22">
        <v>983575800</v>
      </c>
    </row>
    <row r="11" spans="1:53" x14ac:dyDescent="0.2">
      <c r="A11" s="23">
        <v>7000000</v>
      </c>
      <c r="B11" s="22">
        <v>-7000000</v>
      </c>
      <c r="C11" s="22">
        <v>-5751552</v>
      </c>
      <c r="D11" s="22">
        <v>-4515488.0000000009</v>
      </c>
      <c r="E11" s="22">
        <v>-3291807.9999999991</v>
      </c>
      <c r="F11" s="22">
        <v>-2080512.0000000009</v>
      </c>
      <c r="G11" s="22">
        <v>-881600</v>
      </c>
      <c r="H11" s="22">
        <v>304928</v>
      </c>
      <c r="I11" s="22">
        <v>1479072</v>
      </c>
      <c r="J11" s="22">
        <v>2640832</v>
      </c>
      <c r="K11" s="22">
        <v>3790208.0000000019</v>
      </c>
      <c r="L11" s="22">
        <v>4927200</v>
      </c>
      <c r="M11" s="22">
        <v>6051807.9999999981</v>
      </c>
      <c r="N11" s="22">
        <v>7164032</v>
      </c>
      <c r="O11" s="22">
        <v>8263871.9999999963</v>
      </c>
      <c r="P11" s="22">
        <v>9351327.9999999963</v>
      </c>
      <c r="Q11" s="22">
        <v>10426400.000000007</v>
      </c>
      <c r="R11" s="22">
        <v>11489087.999999996</v>
      </c>
      <c r="S11" s="22">
        <v>12539392.000000004</v>
      </c>
      <c r="T11" s="22">
        <v>13577312</v>
      </c>
      <c r="U11" s="22">
        <v>14602847.999999993</v>
      </c>
      <c r="V11" s="22">
        <v>15616000</v>
      </c>
      <c r="W11" s="22">
        <v>16616767.999999996</v>
      </c>
      <c r="X11" s="22">
        <v>17605152</v>
      </c>
      <c r="Y11" s="22">
        <v>18581152</v>
      </c>
      <c r="Z11" s="22">
        <v>19544767.999999996</v>
      </c>
      <c r="AA11" s="22">
        <v>20495999.999999993</v>
      </c>
      <c r="AB11" s="22">
        <v>21434847.999999993</v>
      </c>
      <c r="AC11" s="22">
        <v>22361311.999999993</v>
      </c>
      <c r="AD11" s="22">
        <v>23275392.000000007</v>
      </c>
      <c r="AE11" s="22">
        <v>24177087.999999993</v>
      </c>
      <c r="AF11" s="22">
        <v>25066400</v>
      </c>
      <c r="AG11" s="22">
        <v>25943327.999999996</v>
      </c>
      <c r="AH11" s="22">
        <v>26807871.999999993</v>
      </c>
      <c r="AI11" s="22">
        <v>27660032.000000007</v>
      </c>
      <c r="AJ11" s="22">
        <v>28499807.999999993</v>
      </c>
      <c r="AK11" s="22">
        <v>29327200.000000007</v>
      </c>
      <c r="AL11" s="22">
        <v>30142207.999999993</v>
      </c>
      <c r="AM11" s="22">
        <v>30944831.999999993</v>
      </c>
      <c r="AN11" s="22">
        <v>31735071.999999993</v>
      </c>
      <c r="AO11" s="22">
        <v>32512927.999999993</v>
      </c>
      <c r="AP11" s="22">
        <v>33278400</v>
      </c>
      <c r="AQ11" s="22">
        <v>34031487.999999993</v>
      </c>
      <c r="AR11" s="22">
        <v>34772191.999999993</v>
      </c>
      <c r="AS11" s="22">
        <v>35500511.999999978</v>
      </c>
      <c r="AT11" s="22">
        <v>36216447.999999993</v>
      </c>
      <c r="AU11" s="22">
        <v>36919999.999999985</v>
      </c>
      <c r="AV11" s="22">
        <v>37611167.999999993</v>
      </c>
      <c r="AW11" s="22">
        <v>38289951.999999993</v>
      </c>
      <c r="AX11" s="22">
        <v>38956351.999999993</v>
      </c>
      <c r="AY11" s="22">
        <v>39610368.000000007</v>
      </c>
      <c r="AZ11" s="22">
        <v>40252000</v>
      </c>
      <c r="BA11" s="22">
        <v>976874400</v>
      </c>
    </row>
    <row r="12" spans="1:53" x14ac:dyDescent="0.2">
      <c r="A12" s="23">
        <v>8000000</v>
      </c>
      <c r="B12" s="22">
        <v>-8000000</v>
      </c>
      <c r="C12" s="22">
        <v>-6750778</v>
      </c>
      <c r="D12" s="22">
        <v>-5512392</v>
      </c>
      <c r="E12" s="22">
        <v>-4284841.9999999991</v>
      </c>
      <c r="F12" s="22">
        <v>-3068128</v>
      </c>
      <c r="G12" s="22">
        <v>-1862250</v>
      </c>
      <c r="H12" s="22">
        <v>-667208</v>
      </c>
      <c r="I12" s="22">
        <v>516998.00000000186</v>
      </c>
      <c r="J12" s="22">
        <v>1690367.9999999981</v>
      </c>
      <c r="K12" s="22">
        <v>2852901.9999999981</v>
      </c>
      <c r="L12" s="22">
        <v>4004600</v>
      </c>
      <c r="M12" s="22">
        <v>5145461.9999999963</v>
      </c>
      <c r="N12" s="22">
        <v>6275488</v>
      </c>
      <c r="O12" s="22">
        <v>7394678</v>
      </c>
      <c r="P12" s="22">
        <v>8503031.9999999963</v>
      </c>
      <c r="Q12" s="22">
        <v>9600549.9999999963</v>
      </c>
      <c r="R12" s="22">
        <v>10687231.999999996</v>
      </c>
      <c r="S12" s="22">
        <v>11763077.999999993</v>
      </c>
      <c r="T12" s="22">
        <v>12828087.999999993</v>
      </c>
      <c r="U12" s="22">
        <v>13882262</v>
      </c>
      <c r="V12" s="22">
        <v>14925600</v>
      </c>
      <c r="W12" s="22">
        <v>15958102</v>
      </c>
      <c r="X12" s="22">
        <v>16979767.999999996</v>
      </c>
      <c r="Y12" s="22">
        <v>17990598</v>
      </c>
      <c r="Z12" s="22">
        <v>18990591.999999993</v>
      </c>
      <c r="AA12" s="22">
        <v>19979750</v>
      </c>
      <c r="AB12" s="22">
        <v>20958071.999999993</v>
      </c>
      <c r="AC12" s="22">
        <v>21925558</v>
      </c>
      <c r="AD12" s="22">
        <v>22882207.999999996</v>
      </c>
      <c r="AE12" s="22">
        <v>23828022.000000007</v>
      </c>
      <c r="AF12" s="22">
        <v>24763000</v>
      </c>
      <c r="AG12" s="22">
        <v>25687142.000000007</v>
      </c>
      <c r="AH12" s="22">
        <v>26600448</v>
      </c>
      <c r="AI12" s="22">
        <v>27502918</v>
      </c>
      <c r="AJ12" s="22">
        <v>28394552.000000007</v>
      </c>
      <c r="AK12" s="22">
        <v>29275350.000000007</v>
      </c>
      <c r="AL12" s="22">
        <v>30145312.000000007</v>
      </c>
      <c r="AM12" s="22">
        <v>31004438.000000007</v>
      </c>
      <c r="AN12" s="22">
        <v>31852728.000000007</v>
      </c>
      <c r="AO12" s="22">
        <v>32690182.000000007</v>
      </c>
      <c r="AP12" s="22">
        <v>33516800</v>
      </c>
      <c r="AQ12" s="22">
        <v>34332582.000000007</v>
      </c>
      <c r="AR12" s="22">
        <v>35137528.000000007</v>
      </c>
      <c r="AS12" s="22">
        <v>35931637.999999993</v>
      </c>
      <c r="AT12" s="22">
        <v>36714911.999999993</v>
      </c>
      <c r="AU12" s="22">
        <v>37487350</v>
      </c>
      <c r="AV12" s="22">
        <v>38248952</v>
      </c>
      <c r="AW12" s="22">
        <v>38999717.999999985</v>
      </c>
      <c r="AX12" s="22">
        <v>39739647.999999985</v>
      </c>
      <c r="AY12" s="22">
        <v>40468741.999999985</v>
      </c>
      <c r="AZ12" s="22">
        <v>41186999.999999985</v>
      </c>
      <c r="BA12" s="22">
        <v>959098350</v>
      </c>
    </row>
    <row r="13" spans="1:53" x14ac:dyDescent="0.2">
      <c r="A13" s="23">
        <v>9000000</v>
      </c>
      <c r="B13" s="22">
        <v>-9000000</v>
      </c>
      <c r="C13" s="22">
        <v>-7750176.0000000009</v>
      </c>
      <c r="D13" s="22">
        <v>-6509983.9999999991</v>
      </c>
      <c r="E13" s="22">
        <v>-5279423.9999999991</v>
      </c>
      <c r="F13" s="22">
        <v>-4058496</v>
      </c>
      <c r="G13" s="22">
        <v>-2847200</v>
      </c>
      <c r="H13" s="22">
        <v>-1645536</v>
      </c>
      <c r="I13" s="22">
        <v>-453504</v>
      </c>
      <c r="J13" s="22">
        <v>728895.99999999814</v>
      </c>
      <c r="K13" s="22">
        <v>1901663.9999999963</v>
      </c>
      <c r="L13" s="22">
        <v>3064800</v>
      </c>
      <c r="M13" s="22">
        <v>4218304</v>
      </c>
      <c r="N13" s="22">
        <v>5362176.0000000037</v>
      </c>
      <c r="O13" s="22">
        <v>6496416.0000000037</v>
      </c>
      <c r="P13" s="22">
        <v>7621024.0000000037</v>
      </c>
      <c r="Q13" s="22">
        <v>8735999.9999999963</v>
      </c>
      <c r="R13" s="22">
        <v>9841344.0000000037</v>
      </c>
      <c r="S13" s="22">
        <v>10937056.000000004</v>
      </c>
      <c r="T13" s="22">
        <v>12023135.999999996</v>
      </c>
      <c r="U13" s="22">
        <v>13099584.000000004</v>
      </c>
      <c r="V13" s="22">
        <v>14166400</v>
      </c>
      <c r="W13" s="22">
        <v>15223584</v>
      </c>
      <c r="X13" s="22">
        <v>16271136.000000004</v>
      </c>
      <c r="Y13" s="22">
        <v>17309056.000000007</v>
      </c>
      <c r="Z13" s="22">
        <v>18337343.999999993</v>
      </c>
      <c r="AA13" s="22">
        <v>19355999.999999993</v>
      </c>
      <c r="AB13" s="22">
        <v>20365023.999999993</v>
      </c>
      <c r="AC13" s="22">
        <v>21364416.000000004</v>
      </c>
      <c r="AD13" s="22">
        <v>22354176</v>
      </c>
      <c r="AE13" s="22">
        <v>23334303.999999993</v>
      </c>
      <c r="AF13" s="22">
        <v>24304800</v>
      </c>
      <c r="AG13" s="22">
        <v>25265663.999999993</v>
      </c>
      <c r="AH13" s="22">
        <v>26216896</v>
      </c>
      <c r="AI13" s="22">
        <v>27158496</v>
      </c>
      <c r="AJ13" s="22">
        <v>28090463.999999993</v>
      </c>
      <c r="AK13" s="22">
        <v>29012800.000000007</v>
      </c>
      <c r="AL13" s="22">
        <v>29925504</v>
      </c>
      <c r="AM13" s="22">
        <v>30828575.999999985</v>
      </c>
      <c r="AN13" s="22">
        <v>31722016</v>
      </c>
      <c r="AO13" s="22">
        <v>32605824</v>
      </c>
      <c r="AP13" s="22">
        <v>33480000</v>
      </c>
      <c r="AQ13" s="22">
        <v>34344544.000000007</v>
      </c>
      <c r="AR13" s="22">
        <v>35199456</v>
      </c>
      <c r="AS13" s="22">
        <v>36044735.999999985</v>
      </c>
      <c r="AT13" s="22">
        <v>36880384.000000015</v>
      </c>
      <c r="AU13" s="22">
        <v>37706400</v>
      </c>
      <c r="AV13" s="22">
        <v>38522784.000000015</v>
      </c>
      <c r="AW13" s="22">
        <v>39329536</v>
      </c>
      <c r="AX13" s="22">
        <v>40126655.999999993</v>
      </c>
      <c r="AY13" s="22">
        <v>40914144.000000015</v>
      </c>
      <c r="AZ13" s="22">
        <v>41692000</v>
      </c>
      <c r="BA13" s="22">
        <v>933939200</v>
      </c>
    </row>
    <row r="14" spans="1:53" x14ac:dyDescent="0.2">
      <c r="A14" s="23">
        <v>10000000</v>
      </c>
      <c r="B14" s="22">
        <v>-10000000</v>
      </c>
      <c r="C14" s="22">
        <v>-8749694.4000000004</v>
      </c>
      <c r="D14" s="22">
        <v>-7508057.6000000006</v>
      </c>
      <c r="E14" s="22">
        <v>-6275089.6000000015</v>
      </c>
      <c r="F14" s="22">
        <v>-5050790.3999999994</v>
      </c>
      <c r="G14" s="22">
        <v>-3835160</v>
      </c>
      <c r="H14" s="22">
        <v>-2628198.4000000022</v>
      </c>
      <c r="I14" s="22">
        <v>-1429905.5999999996</v>
      </c>
      <c r="J14" s="22">
        <v>-240281.59999999963</v>
      </c>
      <c r="K14" s="22">
        <v>940673.60000000149</v>
      </c>
      <c r="L14" s="22">
        <v>2112960</v>
      </c>
      <c r="M14" s="22">
        <v>3276577.6000000015</v>
      </c>
      <c r="N14" s="22">
        <v>4431526.3999999948</v>
      </c>
      <c r="O14" s="22">
        <v>5577806.4000000022</v>
      </c>
      <c r="P14" s="22">
        <v>6715417.6000000015</v>
      </c>
      <c r="Q14" s="22">
        <v>7844359.9999999963</v>
      </c>
      <c r="R14" s="22">
        <v>8964633.6000000015</v>
      </c>
      <c r="S14" s="22">
        <v>10076238.399999999</v>
      </c>
      <c r="T14" s="22">
        <v>11179174.399999999</v>
      </c>
      <c r="U14" s="22">
        <v>12273441.600000001</v>
      </c>
      <c r="V14" s="22">
        <v>13359040</v>
      </c>
      <c r="W14" s="22">
        <v>14435969.600000001</v>
      </c>
      <c r="X14" s="22">
        <v>15504230.400000006</v>
      </c>
      <c r="Y14" s="22">
        <v>16563822.399999991</v>
      </c>
      <c r="Z14" s="22">
        <v>17614745.600000005</v>
      </c>
      <c r="AA14" s="22">
        <v>18656999.999999993</v>
      </c>
      <c r="AB14" s="22">
        <v>19690585.599999998</v>
      </c>
      <c r="AC14" s="22">
        <v>20715502.399999999</v>
      </c>
      <c r="AD14" s="22">
        <v>21731750.399999987</v>
      </c>
      <c r="AE14" s="22">
        <v>22739329.600000001</v>
      </c>
      <c r="AF14" s="22">
        <v>23738240</v>
      </c>
      <c r="AG14" s="22">
        <v>24728481.600000001</v>
      </c>
      <c r="AH14" s="22">
        <v>25710054.399999999</v>
      </c>
      <c r="AI14" s="22">
        <v>26682958.399999999</v>
      </c>
      <c r="AJ14" s="22">
        <v>27647193.600000001</v>
      </c>
      <c r="AK14" s="22">
        <v>28602760.000000007</v>
      </c>
      <c r="AL14" s="22">
        <v>29549657.600000001</v>
      </c>
      <c r="AM14" s="22">
        <v>30487886.399999991</v>
      </c>
      <c r="AN14" s="22">
        <v>31417446.399999991</v>
      </c>
      <c r="AO14" s="22">
        <v>32338337.600000001</v>
      </c>
      <c r="AP14" s="22">
        <v>33250560</v>
      </c>
      <c r="AQ14" s="22">
        <v>34154113.600000009</v>
      </c>
      <c r="AR14" s="22">
        <v>35048998.399999999</v>
      </c>
      <c r="AS14" s="22">
        <v>35935214.400000006</v>
      </c>
      <c r="AT14" s="22">
        <v>36812761.599999987</v>
      </c>
      <c r="AU14" s="22">
        <v>37681640</v>
      </c>
      <c r="AV14" s="22">
        <v>38541849.599999994</v>
      </c>
      <c r="AW14" s="22">
        <v>39393390.399999984</v>
      </c>
      <c r="AX14" s="22">
        <v>40236262.399999991</v>
      </c>
      <c r="AY14" s="22">
        <v>41070465.599999979</v>
      </c>
      <c r="AZ14" s="22">
        <v>41895999.999999985</v>
      </c>
      <c r="BA14" s="22">
        <v>903611879.99999988</v>
      </c>
    </row>
    <row r="15" spans="1:53" x14ac:dyDescent="0.2">
      <c r="A15" s="23">
        <v>11000000</v>
      </c>
      <c r="B15" s="22">
        <v>-11000000</v>
      </c>
      <c r="C15" s="22">
        <v>-9749300.3636363633</v>
      </c>
      <c r="D15" s="22">
        <v>-8506481.4545454551</v>
      </c>
      <c r="E15" s="22">
        <v>-7271543.2727272715</v>
      </c>
      <c r="F15" s="22">
        <v>-6044485.8181818193</v>
      </c>
      <c r="G15" s="22">
        <v>-4825309.0909090918</v>
      </c>
      <c r="H15" s="22">
        <v>-3614013.0909090899</v>
      </c>
      <c r="I15" s="22">
        <v>-2410597.8181818202</v>
      </c>
      <c r="J15" s="22">
        <v>-1215063.2727272734</v>
      </c>
      <c r="K15" s="22">
        <v>-27409.454545453191</v>
      </c>
      <c r="L15" s="22">
        <v>1152363.6363636367</v>
      </c>
      <c r="M15" s="22">
        <v>2324255.9999999963</v>
      </c>
      <c r="N15" s="22">
        <v>3488267.6363636404</v>
      </c>
      <c r="O15" s="22">
        <v>4644398.5454545468</v>
      </c>
      <c r="P15" s="22">
        <v>5792648.7272727266</v>
      </c>
      <c r="Q15" s="22">
        <v>6933018.1818181761</v>
      </c>
      <c r="R15" s="22">
        <v>8065506.9090909101</v>
      </c>
      <c r="S15" s="22">
        <v>9190114.9090909138</v>
      </c>
      <c r="T15" s="22">
        <v>10306842.18181818</v>
      </c>
      <c r="U15" s="22">
        <v>11415688.727272727</v>
      </c>
      <c r="V15" s="22">
        <v>12516654.545454551</v>
      </c>
      <c r="W15" s="22">
        <v>13609739.636363633</v>
      </c>
      <c r="X15" s="22">
        <v>14694943.999999993</v>
      </c>
      <c r="Y15" s="22">
        <v>15772267.636363626</v>
      </c>
      <c r="Z15" s="22">
        <v>16841710.545454547</v>
      </c>
      <c r="AA15" s="22">
        <v>17903272.727272727</v>
      </c>
      <c r="AB15" s="22">
        <v>18956954.181818187</v>
      </c>
      <c r="AC15" s="22">
        <v>20002754.909090914</v>
      </c>
      <c r="AD15" s="22">
        <v>21040674.909090906</v>
      </c>
      <c r="AE15" s="22">
        <v>22070714.181818187</v>
      </c>
      <c r="AF15" s="22">
        <v>23092872.727272734</v>
      </c>
      <c r="AG15" s="22">
        <v>24107150.545454547</v>
      </c>
      <c r="AH15" s="22">
        <v>25113547.63636364</v>
      </c>
      <c r="AI15" s="22">
        <v>26112064.000000007</v>
      </c>
      <c r="AJ15" s="22">
        <v>27102699.636363648</v>
      </c>
      <c r="AK15" s="22">
        <v>28085454.545454547</v>
      </c>
      <c r="AL15" s="22">
        <v>29060328.727272727</v>
      </c>
      <c r="AM15" s="22">
        <v>30027322.18181818</v>
      </c>
      <c r="AN15" s="22">
        <v>30986434.909090899</v>
      </c>
      <c r="AO15" s="22">
        <v>31937666.909090906</v>
      </c>
      <c r="AP15" s="22">
        <v>32881018.18181818</v>
      </c>
      <c r="AQ15" s="22">
        <v>33816488.727272727</v>
      </c>
      <c r="AR15" s="22">
        <v>34744078.545454547</v>
      </c>
      <c r="AS15" s="22">
        <v>35663787.636363633</v>
      </c>
      <c r="AT15" s="22">
        <v>36575616</v>
      </c>
      <c r="AU15" s="22">
        <v>37479563.636363618</v>
      </c>
      <c r="AV15" s="22">
        <v>38375630.545454539</v>
      </c>
      <c r="AW15" s="22">
        <v>39263816.727272727</v>
      </c>
      <c r="AX15" s="22">
        <v>40144122.181818187</v>
      </c>
      <c r="AY15" s="22">
        <v>41016546.909090914</v>
      </c>
      <c r="AZ15" s="22">
        <v>41881090.909090906</v>
      </c>
      <c r="BA15" s="22">
        <v>869525890.90909076</v>
      </c>
    </row>
    <row r="16" spans="1:53" x14ac:dyDescent="0.2">
      <c r="A16" s="23">
        <v>12000000</v>
      </c>
      <c r="B16" s="22">
        <v>-12000000</v>
      </c>
      <c r="C16" s="22">
        <v>-10748972</v>
      </c>
      <c r="D16" s="22">
        <v>-9505168</v>
      </c>
      <c r="E16" s="22">
        <v>-8268588</v>
      </c>
      <c r="F16" s="22">
        <v>-7039231.9999999991</v>
      </c>
      <c r="G16" s="22">
        <v>-5817100</v>
      </c>
      <c r="H16" s="22">
        <v>-4602192</v>
      </c>
      <c r="I16" s="22">
        <v>-3394507.9999999981</v>
      </c>
      <c r="J16" s="22">
        <v>-2194047.9999999981</v>
      </c>
      <c r="K16" s="22">
        <v>-1000812.0000000037</v>
      </c>
      <c r="L16" s="22">
        <v>185200</v>
      </c>
      <c r="M16" s="22">
        <v>1363987.9999999963</v>
      </c>
      <c r="N16" s="22">
        <v>2535552.0000000037</v>
      </c>
      <c r="O16" s="22">
        <v>3699892.0000000037</v>
      </c>
      <c r="P16" s="22">
        <v>4857008</v>
      </c>
      <c r="Q16" s="22">
        <v>6006899.9999999963</v>
      </c>
      <c r="R16" s="22">
        <v>7149567.9999999963</v>
      </c>
      <c r="S16" s="22">
        <v>8285012</v>
      </c>
      <c r="T16" s="22">
        <v>9413232</v>
      </c>
      <c r="U16" s="22">
        <v>10534227.999999993</v>
      </c>
      <c r="V16" s="22">
        <v>11648000</v>
      </c>
      <c r="W16" s="22">
        <v>12754547.999999996</v>
      </c>
      <c r="X16" s="22">
        <v>13853871.999999993</v>
      </c>
      <c r="Y16" s="22">
        <v>14945971.999999993</v>
      </c>
      <c r="Z16" s="22">
        <v>16030848</v>
      </c>
      <c r="AA16" s="22">
        <v>17108499.999999993</v>
      </c>
      <c r="AB16" s="22">
        <v>18178927.999999993</v>
      </c>
      <c r="AC16" s="22">
        <v>19242131.999999993</v>
      </c>
      <c r="AD16" s="22">
        <v>20298111.999999993</v>
      </c>
      <c r="AE16" s="22">
        <v>21346868</v>
      </c>
      <c r="AF16" s="22">
        <v>22388399.999999993</v>
      </c>
      <c r="AG16" s="22">
        <v>23422708</v>
      </c>
      <c r="AH16" s="22">
        <v>24449791.999999993</v>
      </c>
      <c r="AI16" s="22">
        <v>25469651.999999993</v>
      </c>
      <c r="AJ16" s="22">
        <v>26482287.999999993</v>
      </c>
      <c r="AK16" s="22">
        <v>27487700</v>
      </c>
      <c r="AL16" s="22">
        <v>28485888.000000007</v>
      </c>
      <c r="AM16" s="22">
        <v>29476852.000000007</v>
      </c>
      <c r="AN16" s="22">
        <v>30460592.000000007</v>
      </c>
      <c r="AO16" s="22">
        <v>31437108.000000007</v>
      </c>
      <c r="AP16" s="22">
        <v>32406400</v>
      </c>
      <c r="AQ16" s="22">
        <v>33368468.000000007</v>
      </c>
      <c r="AR16" s="22">
        <v>34323312.000000007</v>
      </c>
      <c r="AS16" s="22">
        <v>35270932.000000007</v>
      </c>
      <c r="AT16" s="22">
        <v>36211328.000000007</v>
      </c>
      <c r="AU16" s="22">
        <v>37144500</v>
      </c>
      <c r="AV16" s="22">
        <v>38070448.000000007</v>
      </c>
      <c r="AW16" s="22">
        <v>38989172.000000007</v>
      </c>
      <c r="AX16" s="22">
        <v>39900672.000000007</v>
      </c>
      <c r="AY16" s="22">
        <v>40804948.000000007</v>
      </c>
      <c r="AZ16" s="22">
        <v>41702000</v>
      </c>
      <c r="BA16" s="22">
        <v>832620900</v>
      </c>
    </row>
    <row r="17" spans="1:53" x14ac:dyDescent="0.2">
      <c r="A17" s="23" t="s">
        <v>53</v>
      </c>
      <c r="B17" s="22">
        <v>-78000000</v>
      </c>
      <c r="C17" s="22">
        <v>-63078825.563636363</v>
      </c>
      <c r="D17" s="22">
        <v>-48426662.254545458</v>
      </c>
      <c r="E17" s="22">
        <v>-34043510.07272727</v>
      </c>
      <c r="F17" s="22">
        <v>-19929369.018181823</v>
      </c>
      <c r="G17" s="22">
        <v>-6084239.0909090918</v>
      </c>
      <c r="H17" s="22">
        <v>7491879.7090909034</v>
      </c>
      <c r="I17" s="22">
        <v>20798987.381818175</v>
      </c>
      <c r="J17" s="22">
        <v>33837083.927272722</v>
      </c>
      <c r="K17" s="22">
        <v>46606169.345454529</v>
      </c>
      <c r="L17" s="22">
        <v>59106243.63636364</v>
      </c>
      <c r="M17" s="22">
        <v>71337306.800000012</v>
      </c>
      <c r="N17" s="22">
        <v>83299358.836363614</v>
      </c>
      <c r="O17" s="22">
        <v>94992399.745454535</v>
      </c>
      <c r="P17" s="22">
        <v>106416429.5272727</v>
      </c>
      <c r="Q17" s="22">
        <v>117571448.18181817</v>
      </c>
      <c r="R17" s="22">
        <v>128457455.70909089</v>
      </c>
      <c r="S17" s="22">
        <v>139074452.10909089</v>
      </c>
      <c r="T17" s="22">
        <v>149422437.38181818</v>
      </c>
      <c r="U17" s="22">
        <v>159501411.5272727</v>
      </c>
      <c r="V17" s="22">
        <v>169311374.54545456</v>
      </c>
      <c r="W17" s="22">
        <v>178852326.43636361</v>
      </c>
      <c r="X17" s="22">
        <v>188124267.19999999</v>
      </c>
      <c r="Y17" s="22">
        <v>197127196.83636361</v>
      </c>
      <c r="Z17" s="22">
        <v>205861115.34545451</v>
      </c>
      <c r="AA17" s="22">
        <v>214326022.72727269</v>
      </c>
      <c r="AB17" s="22">
        <v>222521918.98181817</v>
      </c>
      <c r="AC17" s="22">
        <v>230448804.10909089</v>
      </c>
      <c r="AD17" s="22">
        <v>238106678.10909089</v>
      </c>
      <c r="AE17" s="22">
        <v>245495540.98181814</v>
      </c>
      <c r="AF17" s="22">
        <v>252615392.72727269</v>
      </c>
      <c r="AG17" s="22">
        <v>259466233.34545451</v>
      </c>
      <c r="AH17" s="22">
        <v>266048062.83636361</v>
      </c>
      <c r="AI17" s="22">
        <v>272360881.19999999</v>
      </c>
      <c r="AJ17" s="22">
        <v>278404688.43636364</v>
      </c>
      <c r="AK17" s="22">
        <v>284179484.5454545</v>
      </c>
      <c r="AL17" s="22">
        <v>289685269.52727264</v>
      </c>
      <c r="AM17" s="22">
        <v>294922043.38181812</v>
      </c>
      <c r="AN17" s="22">
        <v>299889806.10909086</v>
      </c>
      <c r="AO17" s="22">
        <v>304588557.70909083</v>
      </c>
      <c r="AP17" s="22">
        <v>309018298.18181813</v>
      </c>
      <c r="AQ17" s="22">
        <v>313179027.5272727</v>
      </c>
      <c r="AR17" s="22">
        <v>317070745.74545449</v>
      </c>
      <c r="AS17" s="22">
        <v>320693452.83636355</v>
      </c>
      <c r="AT17" s="22">
        <v>324047148.79999995</v>
      </c>
      <c r="AU17" s="22">
        <v>327131833.63636357</v>
      </c>
      <c r="AV17" s="22">
        <v>329947507.34545451</v>
      </c>
      <c r="AW17" s="22">
        <v>332494169.92727268</v>
      </c>
      <c r="AX17" s="22">
        <v>334771821.38181812</v>
      </c>
      <c r="AY17" s="22">
        <v>336780461.70909089</v>
      </c>
      <c r="AZ17" s="22">
        <v>338520090.90909088</v>
      </c>
      <c r="BA17" s="22">
        <v>9444340680.90909</v>
      </c>
    </row>
    <row r="19" spans="1:53" x14ac:dyDescent="0.2">
      <c r="B19">
        <v>0</v>
      </c>
      <c r="C19">
        <v>100000</v>
      </c>
      <c r="D19">
        <v>200000</v>
      </c>
      <c r="E19">
        <v>300000</v>
      </c>
      <c r="F19">
        <v>400000</v>
      </c>
      <c r="G19">
        <v>500000</v>
      </c>
      <c r="H19">
        <v>600000</v>
      </c>
      <c r="I19">
        <v>700000</v>
      </c>
      <c r="J19">
        <v>800000</v>
      </c>
      <c r="K19">
        <v>900000</v>
      </c>
      <c r="L19">
        <v>1000000</v>
      </c>
      <c r="M19">
        <v>1100000</v>
      </c>
      <c r="N19">
        <v>1200000</v>
      </c>
      <c r="O19">
        <v>1300000</v>
      </c>
      <c r="P19">
        <v>1400000</v>
      </c>
      <c r="Q19">
        <v>1500000</v>
      </c>
      <c r="R19">
        <v>1600000</v>
      </c>
      <c r="S19">
        <v>1700000</v>
      </c>
      <c r="T19">
        <v>1800000</v>
      </c>
      <c r="U19">
        <v>1900000</v>
      </c>
      <c r="V19">
        <v>2000000</v>
      </c>
      <c r="W19">
        <v>2100000</v>
      </c>
      <c r="X19">
        <v>2200000</v>
      </c>
      <c r="Y19">
        <v>2300000</v>
      </c>
      <c r="Z19">
        <v>2400000</v>
      </c>
      <c r="AA19">
        <v>2500000</v>
      </c>
      <c r="AB19">
        <v>2600000</v>
      </c>
      <c r="AC19">
        <v>2700000</v>
      </c>
      <c r="AD19">
        <v>2800000</v>
      </c>
      <c r="AE19">
        <v>2900000</v>
      </c>
      <c r="AF19">
        <v>3000000</v>
      </c>
      <c r="AG19">
        <v>3100000</v>
      </c>
      <c r="AH19">
        <v>3200000</v>
      </c>
      <c r="AI19">
        <v>3300000</v>
      </c>
      <c r="AJ19">
        <v>3400000</v>
      </c>
      <c r="AK19">
        <v>3500000</v>
      </c>
      <c r="AL19">
        <v>3600000</v>
      </c>
      <c r="AM19">
        <v>3700000</v>
      </c>
      <c r="AN19">
        <v>3800000</v>
      </c>
      <c r="AO19">
        <v>3900000</v>
      </c>
      <c r="AP19">
        <v>4000000</v>
      </c>
      <c r="AQ19">
        <v>4100000</v>
      </c>
      <c r="AR19">
        <v>4200000</v>
      </c>
      <c r="AS19">
        <v>4300000</v>
      </c>
      <c r="AT19">
        <v>4400000</v>
      </c>
      <c r="AU19">
        <v>4500000</v>
      </c>
      <c r="AV19">
        <v>4600000</v>
      </c>
      <c r="AW19">
        <v>4700000</v>
      </c>
      <c r="AX19">
        <v>4800000</v>
      </c>
      <c r="AY19">
        <v>4900000</v>
      </c>
      <c r="AZ19">
        <v>5000000</v>
      </c>
    </row>
    <row r="20" spans="1:53" x14ac:dyDescent="0.2">
      <c r="A20" t="s">
        <v>52</v>
      </c>
      <c r="B20" t="str">
        <f>CONCATENATE("s",B19)</f>
        <v>s0</v>
      </c>
      <c r="C20" t="str">
        <f t="shared" ref="C20:AZ20" si="0">CONCATENATE("s",C19)</f>
        <v>s100000</v>
      </c>
      <c r="D20" t="str">
        <f t="shared" si="0"/>
        <v>s200000</v>
      </c>
      <c r="E20" t="str">
        <f t="shared" si="0"/>
        <v>s300000</v>
      </c>
      <c r="F20" t="str">
        <f t="shared" si="0"/>
        <v>s400000</v>
      </c>
      <c r="G20" t="str">
        <f t="shared" si="0"/>
        <v>s500000</v>
      </c>
      <c r="H20" t="str">
        <f t="shared" si="0"/>
        <v>s600000</v>
      </c>
      <c r="I20" t="str">
        <f t="shared" si="0"/>
        <v>s700000</v>
      </c>
      <c r="J20" t="str">
        <f t="shared" si="0"/>
        <v>s800000</v>
      </c>
      <c r="K20" t="str">
        <f t="shared" si="0"/>
        <v>s900000</v>
      </c>
      <c r="L20" t="str">
        <f t="shared" si="0"/>
        <v>s1000000</v>
      </c>
      <c r="M20" t="str">
        <f t="shared" si="0"/>
        <v>s1100000</v>
      </c>
      <c r="N20" t="str">
        <f t="shared" si="0"/>
        <v>s1200000</v>
      </c>
      <c r="O20" t="str">
        <f t="shared" si="0"/>
        <v>s1300000</v>
      </c>
      <c r="P20" t="str">
        <f t="shared" si="0"/>
        <v>s1400000</v>
      </c>
      <c r="Q20" t="str">
        <f t="shared" si="0"/>
        <v>s1500000</v>
      </c>
      <c r="R20" t="str">
        <f t="shared" si="0"/>
        <v>s1600000</v>
      </c>
      <c r="S20" t="str">
        <f t="shared" si="0"/>
        <v>s1700000</v>
      </c>
      <c r="T20" t="str">
        <f t="shared" si="0"/>
        <v>s1800000</v>
      </c>
      <c r="U20" t="str">
        <f t="shared" si="0"/>
        <v>s1900000</v>
      </c>
      <c r="V20" t="str">
        <f t="shared" si="0"/>
        <v>s2000000</v>
      </c>
      <c r="W20" t="str">
        <f t="shared" si="0"/>
        <v>s2100000</v>
      </c>
      <c r="X20" t="str">
        <f t="shared" si="0"/>
        <v>s2200000</v>
      </c>
      <c r="Y20" t="str">
        <f t="shared" si="0"/>
        <v>s2300000</v>
      </c>
      <c r="Z20" t="str">
        <f t="shared" si="0"/>
        <v>s2400000</v>
      </c>
      <c r="AA20" t="str">
        <f t="shared" si="0"/>
        <v>s2500000</v>
      </c>
      <c r="AB20" t="str">
        <f t="shared" si="0"/>
        <v>s2600000</v>
      </c>
      <c r="AC20" t="str">
        <f t="shared" si="0"/>
        <v>s2700000</v>
      </c>
      <c r="AD20" t="str">
        <f t="shared" si="0"/>
        <v>s2800000</v>
      </c>
      <c r="AE20" t="str">
        <f t="shared" si="0"/>
        <v>s2900000</v>
      </c>
      <c r="AF20" t="str">
        <f t="shared" si="0"/>
        <v>s3000000</v>
      </c>
      <c r="AG20" t="str">
        <f t="shared" si="0"/>
        <v>s3100000</v>
      </c>
      <c r="AH20" t="str">
        <f t="shared" si="0"/>
        <v>s3200000</v>
      </c>
      <c r="AI20" t="str">
        <f t="shared" si="0"/>
        <v>s3300000</v>
      </c>
      <c r="AJ20" t="str">
        <f t="shared" si="0"/>
        <v>s3400000</v>
      </c>
      <c r="AK20" t="str">
        <f t="shared" si="0"/>
        <v>s3500000</v>
      </c>
      <c r="AL20" t="str">
        <f t="shared" si="0"/>
        <v>s3600000</v>
      </c>
      <c r="AM20" t="str">
        <f t="shared" si="0"/>
        <v>s3700000</v>
      </c>
      <c r="AN20" t="str">
        <f t="shared" si="0"/>
        <v>s3800000</v>
      </c>
      <c r="AO20" t="str">
        <f t="shared" si="0"/>
        <v>s3900000</v>
      </c>
      <c r="AP20" t="str">
        <f t="shared" si="0"/>
        <v>s4000000</v>
      </c>
      <c r="AQ20" t="str">
        <f t="shared" si="0"/>
        <v>s4100000</v>
      </c>
      <c r="AR20" t="str">
        <f t="shared" si="0"/>
        <v>s4200000</v>
      </c>
      <c r="AS20" t="str">
        <f t="shared" si="0"/>
        <v>s4300000</v>
      </c>
      <c r="AT20" t="str">
        <f t="shared" si="0"/>
        <v>s4400000</v>
      </c>
      <c r="AU20" t="str">
        <f t="shared" si="0"/>
        <v>s4500000</v>
      </c>
      <c r="AV20" t="str">
        <f t="shared" si="0"/>
        <v>s4600000</v>
      </c>
      <c r="AW20" t="str">
        <f t="shared" si="0"/>
        <v>s4700000</v>
      </c>
      <c r="AX20" t="str">
        <f t="shared" si="0"/>
        <v>s4800000</v>
      </c>
      <c r="AY20" t="str">
        <f t="shared" si="0"/>
        <v>s4900000</v>
      </c>
      <c r="AZ20" t="str">
        <f t="shared" si="0"/>
        <v>s5000000</v>
      </c>
    </row>
    <row r="21" spans="1:53" x14ac:dyDescent="0.2">
      <c r="A21">
        <v>1000000</v>
      </c>
      <c r="B21">
        <v>-1000000</v>
      </c>
      <c r="C21">
        <v>211295.99999999977</v>
      </c>
      <c r="D21">
        <v>1335903.9999999995</v>
      </c>
      <c r="E21">
        <v>2373823.9999999991</v>
      </c>
      <c r="F21">
        <v>3325056</v>
      </c>
      <c r="G21">
        <v>4189600</v>
      </c>
      <c r="H21">
        <v>4967455.9999999981</v>
      </c>
      <c r="I21">
        <v>5658623.9999999991</v>
      </c>
      <c r="J21">
        <v>6263103.9999999991</v>
      </c>
      <c r="K21">
        <v>6780895.9999999981</v>
      </c>
      <c r="L21">
        <v>7212000.0000000019</v>
      </c>
      <c r="M21">
        <v>7556415.9999999981</v>
      </c>
      <c r="N21">
        <v>7814143.9999999963</v>
      </c>
      <c r="O21">
        <v>7985183.9999999963</v>
      </c>
      <c r="P21">
        <v>8069535.9999999963</v>
      </c>
      <c r="Q21">
        <v>8067199.9999999963</v>
      </c>
      <c r="R21">
        <v>7978175.9999999963</v>
      </c>
      <c r="S21">
        <v>7802463.9999999963</v>
      </c>
      <c r="T21">
        <v>7540063.9999999944</v>
      </c>
      <c r="U21">
        <v>7190975.9999999981</v>
      </c>
      <c r="V21">
        <v>6755199.9999999925</v>
      </c>
      <c r="W21">
        <v>6232735.9999999925</v>
      </c>
      <c r="X21">
        <v>5623583.9999999963</v>
      </c>
      <c r="Y21">
        <v>4927743.9999999963</v>
      </c>
      <c r="Z21">
        <v>4145215.9999999963</v>
      </c>
      <c r="AA21">
        <v>3275999.9999999925</v>
      </c>
      <c r="AB21">
        <v>2320095.9999999944</v>
      </c>
      <c r="AC21">
        <v>1277503.9999999963</v>
      </c>
      <c r="AD21">
        <v>148223.99999998882</v>
      </c>
      <c r="AE21">
        <v>-1067744.0000000149</v>
      </c>
      <c r="AF21">
        <v>-2370400.0000000093</v>
      </c>
      <c r="AG21">
        <v>-3759744.0000000093</v>
      </c>
      <c r="AH21">
        <v>-5235776.0000000093</v>
      </c>
      <c r="AI21">
        <v>-6798496.0000000093</v>
      </c>
      <c r="AJ21">
        <v>-8447904.0000000075</v>
      </c>
      <c r="AK21">
        <v>-10184000.000000011</v>
      </c>
      <c r="AL21">
        <v>-12006784.000000017</v>
      </c>
      <c r="AM21">
        <v>-13916256.000000011</v>
      </c>
      <c r="AN21">
        <v>-15912416.000000013</v>
      </c>
      <c r="AO21">
        <v>-17995264.000000015</v>
      </c>
      <c r="AP21">
        <v>-20164800.000000019</v>
      </c>
      <c r="AQ21">
        <v>-22421024.000000015</v>
      </c>
      <c r="AR21">
        <v>-24763936.000000022</v>
      </c>
      <c r="AS21">
        <v>-27193536.000000026</v>
      </c>
      <c r="AT21">
        <v>-29709824.000000004</v>
      </c>
      <c r="AU21">
        <v>-32312800.00000003</v>
      </c>
      <c r="AV21">
        <v>-35002464.000000015</v>
      </c>
      <c r="AW21">
        <v>-37778816.000000015</v>
      </c>
      <c r="AX21">
        <v>-40641856.000000015</v>
      </c>
      <c r="AY21">
        <v>-43591584.000000015</v>
      </c>
      <c r="AZ21">
        <v>-46628000.000000022</v>
      </c>
    </row>
    <row r="22" spans="1:53" x14ac:dyDescent="0.2">
      <c r="A22">
        <v>2000000</v>
      </c>
      <c r="B22">
        <v>-2000000</v>
      </c>
      <c r="C22">
        <v>-767032</v>
      </c>
      <c r="D22">
        <v>422591.99999999953</v>
      </c>
      <c r="E22">
        <v>1568872</v>
      </c>
      <c r="F22">
        <v>2671807.9999999991</v>
      </c>
      <c r="G22">
        <v>3731400</v>
      </c>
      <c r="H22">
        <v>4747647.9999999981</v>
      </c>
      <c r="I22">
        <v>5720551.9999999991</v>
      </c>
      <c r="J22">
        <v>6650112</v>
      </c>
      <c r="K22">
        <v>7536328.0000000019</v>
      </c>
      <c r="L22">
        <v>8379200</v>
      </c>
      <c r="M22">
        <v>9178727.9999999981</v>
      </c>
      <c r="N22">
        <v>9934911.9999999963</v>
      </c>
      <c r="O22">
        <v>10647751.999999996</v>
      </c>
      <c r="P22">
        <v>11317247.999999998</v>
      </c>
      <c r="Q22">
        <v>11943399.999999996</v>
      </c>
      <c r="R22">
        <v>12526207.999999998</v>
      </c>
      <c r="S22">
        <v>13065672.000000002</v>
      </c>
      <c r="T22">
        <v>13561791.999999996</v>
      </c>
      <c r="U22">
        <v>14014568.000000002</v>
      </c>
      <c r="V22">
        <v>14424000.000000004</v>
      </c>
      <c r="W22">
        <v>14790088</v>
      </c>
      <c r="X22">
        <v>15112831.999999996</v>
      </c>
      <c r="Y22">
        <v>15392232</v>
      </c>
      <c r="Z22">
        <v>15628287.999999993</v>
      </c>
      <c r="AA22">
        <v>15821000</v>
      </c>
      <c r="AB22">
        <v>15970367.999999993</v>
      </c>
      <c r="AC22">
        <v>16076392</v>
      </c>
      <c r="AD22">
        <v>16139071.999999993</v>
      </c>
      <c r="AE22">
        <v>16158407.999999996</v>
      </c>
      <c r="AF22">
        <v>16134399.999999993</v>
      </c>
      <c r="AG22">
        <v>16067047.999999996</v>
      </c>
      <c r="AH22">
        <v>15956351.999999993</v>
      </c>
      <c r="AI22">
        <v>15802311.999999985</v>
      </c>
      <c r="AJ22">
        <v>15604927.999999993</v>
      </c>
      <c r="AK22">
        <v>15364200</v>
      </c>
      <c r="AL22">
        <v>15080127.999999989</v>
      </c>
      <c r="AM22">
        <v>14752711.999999996</v>
      </c>
      <c r="AN22">
        <v>14381951.999999996</v>
      </c>
      <c r="AO22">
        <v>13967847.999999996</v>
      </c>
      <c r="AP22">
        <v>13510399.999999985</v>
      </c>
      <c r="AQ22">
        <v>13009607.999999996</v>
      </c>
      <c r="AR22">
        <v>12465471.999999985</v>
      </c>
      <c r="AS22">
        <v>11877991.999999985</v>
      </c>
      <c r="AT22">
        <v>11247167.999999993</v>
      </c>
      <c r="AU22">
        <v>10572999.999999981</v>
      </c>
      <c r="AV22">
        <v>9855487.9999999925</v>
      </c>
      <c r="AW22">
        <v>9094631.9999999925</v>
      </c>
      <c r="AX22">
        <v>8290431.9999999925</v>
      </c>
      <c r="AY22">
        <v>7442887.9999999888</v>
      </c>
      <c r="AZ22">
        <v>6551999.9999999851</v>
      </c>
    </row>
    <row r="23" spans="1:53" x14ac:dyDescent="0.2">
      <c r="A23">
        <v>3000000</v>
      </c>
      <c r="B23">
        <v>-3000000</v>
      </c>
      <c r="C23">
        <v>-1759807.9999999998</v>
      </c>
      <c r="D23">
        <v>-548511.99999999953</v>
      </c>
      <c r="E23">
        <v>633888.00000000093</v>
      </c>
      <c r="F23">
        <v>1787391.9999999991</v>
      </c>
      <c r="G23">
        <v>2912000</v>
      </c>
      <c r="H23">
        <v>4007712</v>
      </c>
      <c r="I23">
        <v>5074527.9999999981</v>
      </c>
      <c r="J23">
        <v>6112447.9999999981</v>
      </c>
      <c r="K23">
        <v>7121472.0000000019</v>
      </c>
      <c r="L23">
        <v>8101600</v>
      </c>
      <c r="M23">
        <v>9052832.0000000019</v>
      </c>
      <c r="N23">
        <v>9975168.0000000019</v>
      </c>
      <c r="O23">
        <v>10868608.000000002</v>
      </c>
      <c r="P23">
        <v>11733152.000000002</v>
      </c>
      <c r="Q23">
        <v>12568800</v>
      </c>
      <c r="R23">
        <v>13375552.000000002</v>
      </c>
      <c r="S23">
        <v>14153408.000000002</v>
      </c>
      <c r="T23">
        <v>14902367.999999996</v>
      </c>
      <c r="U23">
        <v>15622431.999999996</v>
      </c>
      <c r="V23">
        <v>16313600</v>
      </c>
      <c r="W23">
        <v>16975872</v>
      </c>
      <c r="X23">
        <v>17609248</v>
      </c>
      <c r="Y23">
        <v>18213728</v>
      </c>
      <c r="Z23">
        <v>18789312.000000007</v>
      </c>
      <c r="AA23">
        <v>19336000</v>
      </c>
      <c r="AB23">
        <v>19853792.000000007</v>
      </c>
      <c r="AC23">
        <v>20342688</v>
      </c>
      <c r="AD23">
        <v>20802688</v>
      </c>
      <c r="AE23">
        <v>21233792.000000007</v>
      </c>
      <c r="AF23">
        <v>21636000</v>
      </c>
      <c r="AG23">
        <v>22009312.000000007</v>
      </c>
      <c r="AH23">
        <v>22353728</v>
      </c>
      <c r="AI23">
        <v>22669248</v>
      </c>
      <c r="AJ23">
        <v>22955871.999999993</v>
      </c>
      <c r="AK23">
        <v>23213599.999999993</v>
      </c>
      <c r="AL23">
        <v>23442431.999999993</v>
      </c>
      <c r="AM23">
        <v>23642367.999999996</v>
      </c>
      <c r="AN23">
        <v>23813407.999999996</v>
      </c>
      <c r="AO23">
        <v>23955551.999999993</v>
      </c>
      <c r="AP23">
        <v>24068799.999999993</v>
      </c>
      <c r="AQ23">
        <v>24153151.999999993</v>
      </c>
      <c r="AR23">
        <v>24208608</v>
      </c>
      <c r="AS23">
        <v>24235167.999999996</v>
      </c>
      <c r="AT23">
        <v>24232832.000000007</v>
      </c>
      <c r="AU23">
        <v>24201599.999999993</v>
      </c>
      <c r="AV23">
        <v>24141472.000000007</v>
      </c>
      <c r="AW23">
        <v>24052447.999999985</v>
      </c>
      <c r="AX23">
        <v>23934528</v>
      </c>
      <c r="AY23">
        <v>23787712.000000007</v>
      </c>
      <c r="AZ23">
        <v>23611999.999999993</v>
      </c>
    </row>
    <row r="24" spans="1:53" x14ac:dyDescent="0.2">
      <c r="A24">
        <v>4000000</v>
      </c>
      <c r="B24">
        <v>-4000000</v>
      </c>
      <c r="C24">
        <v>-2756196</v>
      </c>
      <c r="D24">
        <v>-1534064</v>
      </c>
      <c r="E24">
        <v>-333604</v>
      </c>
      <c r="F24">
        <v>845183.99999999907</v>
      </c>
      <c r="G24">
        <v>2002300</v>
      </c>
      <c r="H24">
        <v>3137744</v>
      </c>
      <c r="I24">
        <v>4251515.9999999981</v>
      </c>
      <c r="J24">
        <v>5343615.9999999981</v>
      </c>
      <c r="K24">
        <v>6414043.9999999963</v>
      </c>
      <c r="L24">
        <v>7462800</v>
      </c>
      <c r="M24">
        <v>8489883.9999999981</v>
      </c>
      <c r="N24">
        <v>9495295.9999999963</v>
      </c>
      <c r="O24">
        <v>10479035.999999996</v>
      </c>
      <c r="P24">
        <v>11441103.999999998</v>
      </c>
      <c r="Q24">
        <v>12381500</v>
      </c>
      <c r="R24">
        <v>13300224</v>
      </c>
      <c r="S24">
        <v>14197276.000000004</v>
      </c>
      <c r="T24">
        <v>15072656.000000004</v>
      </c>
      <c r="U24">
        <v>15926364.000000004</v>
      </c>
      <c r="V24">
        <v>16758400</v>
      </c>
      <c r="W24">
        <v>17568764.000000004</v>
      </c>
      <c r="X24">
        <v>18357455.999999996</v>
      </c>
      <c r="Y24">
        <v>19124476</v>
      </c>
      <c r="Z24">
        <v>19869823.999999993</v>
      </c>
      <c r="AA24">
        <v>20593499.999999993</v>
      </c>
      <c r="AB24">
        <v>21295503.999999993</v>
      </c>
      <c r="AC24">
        <v>21975836.000000004</v>
      </c>
      <c r="AD24">
        <v>22634495.999999996</v>
      </c>
      <c r="AE24">
        <v>23271483.999999989</v>
      </c>
      <c r="AF24">
        <v>23886799.999999993</v>
      </c>
      <c r="AG24">
        <v>24480443.999999993</v>
      </c>
      <c r="AH24">
        <v>25052415.999999996</v>
      </c>
      <c r="AI24">
        <v>25602715.999999996</v>
      </c>
      <c r="AJ24">
        <v>26131344.000000004</v>
      </c>
      <c r="AK24">
        <v>26638300</v>
      </c>
      <c r="AL24">
        <v>27123583.999999993</v>
      </c>
      <c r="AM24">
        <v>27587196.000000004</v>
      </c>
      <c r="AN24">
        <v>28029136.000000004</v>
      </c>
      <c r="AO24">
        <v>28449404.000000004</v>
      </c>
      <c r="AP24">
        <v>28848000.000000007</v>
      </c>
      <c r="AQ24">
        <v>29224924.000000007</v>
      </c>
      <c r="AR24">
        <v>29580176</v>
      </c>
      <c r="AS24">
        <v>29913755.999999993</v>
      </c>
      <c r="AT24">
        <v>30225663.999999993</v>
      </c>
      <c r="AU24">
        <v>30515900</v>
      </c>
      <c r="AV24">
        <v>30784464</v>
      </c>
      <c r="AW24">
        <v>31031355.999999985</v>
      </c>
      <c r="AX24">
        <v>31256575.999999985</v>
      </c>
      <c r="AY24">
        <v>31460124</v>
      </c>
      <c r="AZ24">
        <v>31642000</v>
      </c>
    </row>
    <row r="25" spans="1:53" x14ac:dyDescent="0.2">
      <c r="A25">
        <v>5000000</v>
      </c>
      <c r="B25">
        <v>-5000000</v>
      </c>
      <c r="C25">
        <v>-3754028.8000000003</v>
      </c>
      <c r="D25">
        <v>-2525395.1999999997</v>
      </c>
      <c r="E25">
        <v>-1314099.2000000011</v>
      </c>
      <c r="F25">
        <v>-120140.79999999981</v>
      </c>
      <c r="G25">
        <v>1056480</v>
      </c>
      <c r="H25">
        <v>2215763.1999999974</v>
      </c>
      <c r="I25">
        <v>3357708.8000000007</v>
      </c>
      <c r="J25">
        <v>4482316.8000000007</v>
      </c>
      <c r="K25">
        <v>5589587.1999999993</v>
      </c>
      <c r="L25">
        <v>6679520</v>
      </c>
      <c r="M25">
        <v>7752115.200000003</v>
      </c>
      <c r="N25">
        <v>8807372.8000000026</v>
      </c>
      <c r="O25">
        <v>9845292.7999999989</v>
      </c>
      <c r="P25">
        <v>10865875.199999994</v>
      </c>
      <c r="Q25">
        <v>11869120</v>
      </c>
      <c r="R25">
        <v>12855027.199999999</v>
      </c>
      <c r="S25">
        <v>13823596.800000001</v>
      </c>
      <c r="T25">
        <v>14774828.800000001</v>
      </c>
      <c r="U25">
        <v>15708723.199999996</v>
      </c>
      <c r="V25">
        <v>16625280</v>
      </c>
      <c r="W25">
        <v>17524499.199999999</v>
      </c>
      <c r="X25">
        <v>18406380.799999993</v>
      </c>
      <c r="Y25">
        <v>19270924.799999997</v>
      </c>
      <c r="Z25">
        <v>20118131.199999996</v>
      </c>
      <c r="AA25">
        <v>20947999.999999993</v>
      </c>
      <c r="AB25">
        <v>21760531.199999996</v>
      </c>
      <c r="AC25">
        <v>22555724.799999997</v>
      </c>
      <c r="AD25">
        <v>23333580.800000008</v>
      </c>
      <c r="AE25">
        <v>24094099.199999999</v>
      </c>
      <c r="AF25">
        <v>24837280</v>
      </c>
      <c r="AG25">
        <v>25563123.199999992</v>
      </c>
      <c r="AH25">
        <v>26271628.800000008</v>
      </c>
      <c r="AI25">
        <v>26962796.800000001</v>
      </c>
      <c r="AJ25">
        <v>27636627.199999999</v>
      </c>
      <c r="AK25">
        <v>28293120</v>
      </c>
      <c r="AL25">
        <v>28932275.199999992</v>
      </c>
      <c r="AM25">
        <v>29554092.800000004</v>
      </c>
      <c r="AN25">
        <v>30158572.800000004</v>
      </c>
      <c r="AO25">
        <v>30745715.199999988</v>
      </c>
      <c r="AP25">
        <v>31315520.000000007</v>
      </c>
      <c r="AQ25">
        <v>31867987.199999996</v>
      </c>
      <c r="AR25">
        <v>32403116.799999997</v>
      </c>
      <c r="AS25">
        <v>32920908.800000004</v>
      </c>
      <c r="AT25">
        <v>33421363.199999996</v>
      </c>
      <c r="AU25">
        <v>33904480</v>
      </c>
      <c r="AV25">
        <v>34370259.200000003</v>
      </c>
      <c r="AW25">
        <v>34818700.799999997</v>
      </c>
      <c r="AX25">
        <v>35249804.800000012</v>
      </c>
      <c r="AY25">
        <v>35663571.20000001</v>
      </c>
      <c r="AZ25">
        <v>36060000</v>
      </c>
    </row>
    <row r="26" spans="1:53" x14ac:dyDescent="0.2">
      <c r="A26">
        <v>6000000</v>
      </c>
      <c r="B26">
        <v>-6000000</v>
      </c>
      <c r="C26">
        <v>-4752584</v>
      </c>
      <c r="D26">
        <v>-3519615.9999999995</v>
      </c>
      <c r="E26">
        <v>-2301096</v>
      </c>
      <c r="F26">
        <v>-1097023.9999999991</v>
      </c>
      <c r="G26">
        <v>92600</v>
      </c>
      <c r="H26">
        <v>1267776.0000000019</v>
      </c>
      <c r="I26">
        <v>2428504</v>
      </c>
      <c r="J26">
        <v>3574783.9999999981</v>
      </c>
      <c r="K26">
        <v>4706616</v>
      </c>
      <c r="L26">
        <v>5824000</v>
      </c>
      <c r="M26">
        <v>6926935.9999999963</v>
      </c>
      <c r="N26">
        <v>8015424</v>
      </c>
      <c r="O26">
        <v>9089463.9999999963</v>
      </c>
      <c r="P26">
        <v>10149055.999999996</v>
      </c>
      <c r="Q26">
        <v>11194199.999999996</v>
      </c>
      <c r="R26">
        <v>12224895.999999996</v>
      </c>
      <c r="S26">
        <v>13241143.999999996</v>
      </c>
      <c r="T26">
        <v>14242944.000000004</v>
      </c>
      <c r="U26">
        <v>15230296.000000004</v>
      </c>
      <c r="V26">
        <v>16203200</v>
      </c>
      <c r="W26">
        <v>17161656.000000004</v>
      </c>
      <c r="X26">
        <v>18105664.000000004</v>
      </c>
      <c r="Y26">
        <v>19035224.000000004</v>
      </c>
      <c r="Z26">
        <v>19950336.000000004</v>
      </c>
      <c r="AA26">
        <v>20851000</v>
      </c>
      <c r="AB26">
        <v>21737216.000000004</v>
      </c>
      <c r="AC26">
        <v>22608984.000000004</v>
      </c>
      <c r="AD26">
        <v>23466304.000000004</v>
      </c>
      <c r="AE26">
        <v>24309176.000000004</v>
      </c>
      <c r="AF26">
        <v>25137600</v>
      </c>
      <c r="AG26">
        <v>25951576.000000004</v>
      </c>
      <c r="AH26">
        <v>26751104.000000004</v>
      </c>
      <c r="AI26">
        <v>27536184.000000004</v>
      </c>
      <c r="AJ26">
        <v>28306816.000000004</v>
      </c>
      <c r="AK26">
        <v>29062999.999999993</v>
      </c>
      <c r="AL26">
        <v>29804735.999999993</v>
      </c>
      <c r="AM26">
        <v>30532023.999999993</v>
      </c>
      <c r="AN26">
        <v>31244863.999999993</v>
      </c>
      <c r="AO26">
        <v>31943255.999999985</v>
      </c>
      <c r="AP26">
        <v>32627200</v>
      </c>
      <c r="AQ26">
        <v>33296695.999999985</v>
      </c>
      <c r="AR26">
        <v>33951744</v>
      </c>
      <c r="AS26">
        <v>34592344</v>
      </c>
      <c r="AT26">
        <v>35218496</v>
      </c>
      <c r="AU26">
        <v>35830200</v>
      </c>
      <c r="AV26">
        <v>36427456</v>
      </c>
      <c r="AW26">
        <v>37010264</v>
      </c>
      <c r="AX26">
        <v>37578624.000000015</v>
      </c>
      <c r="AY26">
        <v>38132536</v>
      </c>
      <c r="AZ26">
        <v>38672000</v>
      </c>
    </row>
    <row r="27" spans="1:53" x14ac:dyDescent="0.2">
      <c r="A27">
        <v>7000000</v>
      </c>
      <c r="B27">
        <v>-7000000</v>
      </c>
      <c r="C27">
        <v>-5751552</v>
      </c>
      <c r="D27">
        <v>-4515488.0000000009</v>
      </c>
      <c r="E27">
        <v>-3291807.9999999991</v>
      </c>
      <c r="F27">
        <v>-2080512.0000000009</v>
      </c>
      <c r="G27">
        <v>-881600</v>
      </c>
      <c r="H27">
        <v>304928</v>
      </c>
      <c r="I27">
        <v>1479072</v>
      </c>
      <c r="J27">
        <v>2640832</v>
      </c>
      <c r="K27">
        <v>3790208.0000000019</v>
      </c>
      <c r="L27">
        <v>4927200</v>
      </c>
      <c r="M27">
        <v>6051807.9999999981</v>
      </c>
      <c r="N27">
        <v>7164032</v>
      </c>
      <c r="O27">
        <v>8263871.9999999963</v>
      </c>
      <c r="P27">
        <v>9351327.9999999963</v>
      </c>
      <c r="Q27">
        <v>10426400.000000007</v>
      </c>
      <c r="R27">
        <v>11489087.999999996</v>
      </c>
      <c r="S27">
        <v>12539392.000000004</v>
      </c>
      <c r="T27">
        <v>13577312</v>
      </c>
      <c r="U27">
        <v>14602847.999999993</v>
      </c>
      <c r="V27">
        <v>15616000</v>
      </c>
      <c r="W27">
        <v>16616767.999999996</v>
      </c>
      <c r="X27">
        <v>17605152</v>
      </c>
      <c r="Y27">
        <v>18581152</v>
      </c>
      <c r="Z27">
        <v>19544767.999999996</v>
      </c>
      <c r="AA27">
        <v>20495999.999999993</v>
      </c>
      <c r="AB27">
        <v>21434847.999999993</v>
      </c>
      <c r="AC27">
        <v>22361311.999999993</v>
      </c>
      <c r="AD27">
        <v>23275392.000000007</v>
      </c>
      <c r="AE27">
        <v>24177087.999999993</v>
      </c>
      <c r="AF27">
        <v>25066400</v>
      </c>
      <c r="AG27">
        <v>25943327.999999996</v>
      </c>
      <c r="AH27">
        <v>26807871.999999993</v>
      </c>
      <c r="AI27">
        <v>27660032.000000007</v>
      </c>
      <c r="AJ27">
        <v>28499807.999999993</v>
      </c>
      <c r="AK27">
        <v>29327200.000000007</v>
      </c>
      <c r="AL27">
        <v>30142207.999999993</v>
      </c>
      <c r="AM27">
        <v>30944831.999999993</v>
      </c>
      <c r="AN27">
        <v>31735071.999999993</v>
      </c>
      <c r="AO27">
        <v>32512927.999999993</v>
      </c>
      <c r="AP27">
        <v>33278400</v>
      </c>
      <c r="AQ27">
        <v>34031487.999999993</v>
      </c>
      <c r="AR27">
        <v>34772191.999999993</v>
      </c>
      <c r="AS27">
        <v>35500511.999999978</v>
      </c>
      <c r="AT27">
        <v>36216447.999999993</v>
      </c>
      <c r="AU27">
        <v>36919999.999999985</v>
      </c>
      <c r="AV27">
        <v>37611167.999999993</v>
      </c>
      <c r="AW27">
        <v>38289951.999999993</v>
      </c>
      <c r="AX27">
        <v>38956351.999999993</v>
      </c>
      <c r="AY27">
        <v>39610368.000000007</v>
      </c>
      <c r="AZ27">
        <v>40252000</v>
      </c>
    </row>
    <row r="28" spans="1:53" x14ac:dyDescent="0.2">
      <c r="A28">
        <v>8000000</v>
      </c>
      <c r="B28">
        <v>-8000000</v>
      </c>
      <c r="C28">
        <v>-6750778</v>
      </c>
      <c r="D28">
        <v>-5512392</v>
      </c>
      <c r="E28">
        <v>-4284841.9999999991</v>
      </c>
      <c r="F28">
        <v>-3068128</v>
      </c>
      <c r="G28">
        <v>-1862250</v>
      </c>
      <c r="H28">
        <v>-667208</v>
      </c>
      <c r="I28">
        <v>516998.00000000186</v>
      </c>
      <c r="J28">
        <v>1690367.9999999981</v>
      </c>
      <c r="K28">
        <v>2852901.9999999981</v>
      </c>
      <c r="L28">
        <v>4004600</v>
      </c>
      <c r="M28">
        <v>5145461.9999999963</v>
      </c>
      <c r="N28">
        <v>6275488</v>
      </c>
      <c r="O28">
        <v>7394678</v>
      </c>
      <c r="P28">
        <v>8503031.9999999963</v>
      </c>
      <c r="Q28">
        <v>9600549.9999999963</v>
      </c>
      <c r="R28">
        <v>10687231.999999996</v>
      </c>
      <c r="S28">
        <v>11763077.999999993</v>
      </c>
      <c r="T28">
        <v>12828087.999999993</v>
      </c>
      <c r="U28">
        <v>13882262</v>
      </c>
      <c r="V28">
        <v>14925600</v>
      </c>
      <c r="W28">
        <v>15958102</v>
      </c>
      <c r="X28">
        <v>16979767.999999996</v>
      </c>
      <c r="Y28">
        <v>17990598</v>
      </c>
      <c r="Z28">
        <v>18990591.999999993</v>
      </c>
      <c r="AA28">
        <v>19979750</v>
      </c>
      <c r="AB28">
        <v>20958071.999999993</v>
      </c>
      <c r="AC28">
        <v>21925558</v>
      </c>
      <c r="AD28">
        <v>22882207.999999996</v>
      </c>
      <c r="AE28">
        <v>23828022.000000007</v>
      </c>
      <c r="AF28">
        <v>24763000</v>
      </c>
      <c r="AG28">
        <v>25687142.000000007</v>
      </c>
      <c r="AH28">
        <v>26600448</v>
      </c>
      <c r="AI28">
        <v>27502918</v>
      </c>
      <c r="AJ28">
        <v>28394552.000000007</v>
      </c>
      <c r="AK28">
        <v>29275350.000000007</v>
      </c>
      <c r="AL28">
        <v>30145312.000000007</v>
      </c>
      <c r="AM28">
        <v>31004438.000000007</v>
      </c>
      <c r="AN28">
        <v>31852728.000000007</v>
      </c>
      <c r="AO28">
        <v>32690182.000000007</v>
      </c>
      <c r="AP28">
        <v>33516800</v>
      </c>
      <c r="AQ28">
        <v>34332582.000000007</v>
      </c>
      <c r="AR28">
        <v>35137528.000000007</v>
      </c>
      <c r="AS28">
        <v>35931637.999999993</v>
      </c>
      <c r="AT28">
        <v>36714911.999999993</v>
      </c>
      <c r="AU28">
        <v>37487350</v>
      </c>
      <c r="AV28">
        <v>38248952</v>
      </c>
      <c r="AW28">
        <v>38999717.999999985</v>
      </c>
      <c r="AX28">
        <v>39739647.999999985</v>
      </c>
      <c r="AY28">
        <v>40468741.999999985</v>
      </c>
      <c r="AZ28">
        <v>41186999.999999985</v>
      </c>
    </row>
    <row r="29" spans="1:53" x14ac:dyDescent="0.2">
      <c r="A29">
        <v>9000000</v>
      </c>
      <c r="B29">
        <v>-9000000</v>
      </c>
      <c r="C29">
        <v>-7750176.0000000009</v>
      </c>
      <c r="D29">
        <v>-6509983.9999999991</v>
      </c>
      <c r="E29">
        <v>-5279423.9999999991</v>
      </c>
      <c r="F29">
        <v>-4058496</v>
      </c>
      <c r="G29">
        <v>-2847200</v>
      </c>
      <c r="H29">
        <v>-1645536</v>
      </c>
      <c r="I29">
        <v>-453504</v>
      </c>
      <c r="J29">
        <v>728895.99999999814</v>
      </c>
      <c r="K29">
        <v>1901663.9999999963</v>
      </c>
      <c r="L29">
        <v>3064800</v>
      </c>
      <c r="M29">
        <v>4218304</v>
      </c>
      <c r="N29">
        <v>5362176.0000000037</v>
      </c>
      <c r="O29">
        <v>6496416.0000000037</v>
      </c>
      <c r="P29">
        <v>7621024.0000000037</v>
      </c>
      <c r="Q29">
        <v>8735999.9999999963</v>
      </c>
      <c r="R29">
        <v>9841344.0000000037</v>
      </c>
      <c r="S29">
        <v>10937056.000000004</v>
      </c>
      <c r="T29">
        <v>12023135.999999996</v>
      </c>
      <c r="U29">
        <v>13099584.000000004</v>
      </c>
      <c r="V29">
        <v>14166400</v>
      </c>
      <c r="W29">
        <v>15223584</v>
      </c>
      <c r="X29">
        <v>16271136.000000004</v>
      </c>
      <c r="Y29">
        <v>17309056.000000007</v>
      </c>
      <c r="Z29">
        <v>18337343.999999993</v>
      </c>
      <c r="AA29">
        <v>19355999.999999993</v>
      </c>
      <c r="AB29">
        <v>20365023.999999993</v>
      </c>
      <c r="AC29">
        <v>21364416.000000004</v>
      </c>
      <c r="AD29">
        <v>22354176</v>
      </c>
      <c r="AE29">
        <v>23334303.999999993</v>
      </c>
      <c r="AF29">
        <v>24304800</v>
      </c>
      <c r="AG29">
        <v>25265663.999999993</v>
      </c>
      <c r="AH29">
        <v>26216896</v>
      </c>
      <c r="AI29">
        <v>27158496</v>
      </c>
      <c r="AJ29">
        <v>28090463.999999993</v>
      </c>
      <c r="AK29">
        <v>29012800.000000007</v>
      </c>
      <c r="AL29">
        <v>29925504</v>
      </c>
      <c r="AM29">
        <v>30828575.999999985</v>
      </c>
      <c r="AN29">
        <v>31722016</v>
      </c>
      <c r="AO29">
        <v>32605824</v>
      </c>
      <c r="AP29">
        <v>33480000</v>
      </c>
      <c r="AQ29">
        <v>34344544.000000007</v>
      </c>
      <c r="AR29">
        <v>35199456</v>
      </c>
      <c r="AS29">
        <v>36044735.999999985</v>
      </c>
      <c r="AT29">
        <v>36880384.000000015</v>
      </c>
      <c r="AU29">
        <v>37706400</v>
      </c>
      <c r="AV29">
        <v>38522784.000000015</v>
      </c>
      <c r="AW29">
        <v>39329536</v>
      </c>
      <c r="AX29">
        <v>40126655.999999993</v>
      </c>
      <c r="AY29">
        <v>40914144.000000015</v>
      </c>
      <c r="AZ29">
        <v>41692000</v>
      </c>
    </row>
    <row r="30" spans="1:53" x14ac:dyDescent="0.2">
      <c r="A30">
        <v>10000000</v>
      </c>
      <c r="B30">
        <v>-10000000</v>
      </c>
      <c r="C30">
        <v>-8749694.4000000004</v>
      </c>
      <c r="D30">
        <v>-7508057.6000000006</v>
      </c>
      <c r="E30">
        <v>-6275089.6000000015</v>
      </c>
      <c r="F30">
        <v>-5050790.3999999994</v>
      </c>
      <c r="G30">
        <v>-3835160</v>
      </c>
      <c r="H30">
        <v>-2628198.4000000022</v>
      </c>
      <c r="I30">
        <v>-1429905.5999999996</v>
      </c>
      <c r="J30">
        <v>-240281.59999999963</v>
      </c>
      <c r="K30">
        <v>940673.60000000149</v>
      </c>
      <c r="L30">
        <v>2112960</v>
      </c>
      <c r="M30">
        <v>3276577.6000000015</v>
      </c>
      <c r="N30">
        <v>4431526.3999999948</v>
      </c>
      <c r="O30">
        <v>5577806.4000000022</v>
      </c>
      <c r="P30">
        <v>6715417.6000000015</v>
      </c>
      <c r="Q30">
        <v>7844359.9999999963</v>
      </c>
      <c r="R30">
        <v>8964633.6000000015</v>
      </c>
      <c r="S30">
        <v>10076238.399999999</v>
      </c>
      <c r="T30">
        <v>11179174.399999999</v>
      </c>
      <c r="U30">
        <v>12273441.600000001</v>
      </c>
      <c r="V30">
        <v>13359040</v>
      </c>
      <c r="W30">
        <v>14435969.600000001</v>
      </c>
      <c r="X30">
        <v>15504230.400000006</v>
      </c>
      <c r="Y30">
        <v>16563822.399999991</v>
      </c>
      <c r="Z30">
        <v>17614745.600000005</v>
      </c>
      <c r="AA30">
        <v>18656999.999999993</v>
      </c>
      <c r="AB30">
        <v>19690585.599999998</v>
      </c>
      <c r="AC30">
        <v>20715502.399999999</v>
      </c>
      <c r="AD30">
        <v>21731750.399999987</v>
      </c>
      <c r="AE30">
        <v>22739329.600000001</v>
      </c>
      <c r="AF30">
        <v>23738240</v>
      </c>
      <c r="AG30">
        <v>24728481.600000001</v>
      </c>
      <c r="AH30">
        <v>25710054.399999999</v>
      </c>
      <c r="AI30">
        <v>26682958.399999999</v>
      </c>
      <c r="AJ30">
        <v>27647193.600000001</v>
      </c>
      <c r="AK30">
        <v>28602760.000000007</v>
      </c>
      <c r="AL30">
        <v>29549657.600000001</v>
      </c>
      <c r="AM30">
        <v>30487886.399999991</v>
      </c>
      <c r="AN30">
        <v>31417446.399999991</v>
      </c>
      <c r="AO30">
        <v>32338337.600000001</v>
      </c>
      <c r="AP30">
        <v>33250560</v>
      </c>
      <c r="AQ30">
        <v>34154113.600000009</v>
      </c>
      <c r="AR30">
        <v>35048998.399999999</v>
      </c>
      <c r="AS30">
        <v>35935214.400000006</v>
      </c>
      <c r="AT30">
        <v>36812761.599999987</v>
      </c>
      <c r="AU30">
        <v>37681640</v>
      </c>
      <c r="AV30">
        <v>38541849.599999994</v>
      </c>
      <c r="AW30">
        <v>39393390.399999984</v>
      </c>
      <c r="AX30">
        <v>40236262.399999991</v>
      </c>
      <c r="AY30">
        <v>41070465.599999979</v>
      </c>
      <c r="AZ30">
        <v>41895999.999999985</v>
      </c>
    </row>
    <row r="31" spans="1:53" x14ac:dyDescent="0.2">
      <c r="A31">
        <v>11000000</v>
      </c>
      <c r="B31">
        <v>-11000000</v>
      </c>
      <c r="C31">
        <v>-9749300.3636363633</v>
      </c>
      <c r="D31">
        <v>-8506481.4545454551</v>
      </c>
      <c r="E31">
        <v>-7271543.2727272715</v>
      </c>
      <c r="F31">
        <v>-6044485.8181818193</v>
      </c>
      <c r="G31">
        <v>-4825309.0909090918</v>
      </c>
      <c r="H31">
        <v>-3614013.0909090899</v>
      </c>
      <c r="I31">
        <v>-2410597.8181818202</v>
      </c>
      <c r="J31">
        <v>-1215063.2727272734</v>
      </c>
      <c r="K31">
        <v>-27409.454545453191</v>
      </c>
      <c r="L31">
        <v>1152363.6363636367</v>
      </c>
      <c r="M31">
        <v>2324255.9999999963</v>
      </c>
      <c r="N31">
        <v>3488267.6363636404</v>
      </c>
      <c r="O31">
        <v>4644398.5454545468</v>
      </c>
      <c r="P31">
        <v>5792648.7272727266</v>
      </c>
      <c r="Q31">
        <v>6933018.1818181761</v>
      </c>
      <c r="R31">
        <v>8065506.9090909101</v>
      </c>
      <c r="S31">
        <v>9190114.9090909138</v>
      </c>
      <c r="T31">
        <v>10306842.18181818</v>
      </c>
      <c r="U31">
        <v>11415688.727272727</v>
      </c>
      <c r="V31">
        <v>12516654.545454551</v>
      </c>
      <c r="W31">
        <v>13609739.636363633</v>
      </c>
      <c r="X31">
        <v>14694943.999999993</v>
      </c>
      <c r="Y31">
        <v>15772267.636363626</v>
      </c>
      <c r="Z31">
        <v>16841710.545454547</v>
      </c>
      <c r="AA31">
        <v>17903272.727272727</v>
      </c>
      <c r="AB31">
        <v>18956954.181818187</v>
      </c>
      <c r="AC31">
        <v>20002754.909090914</v>
      </c>
      <c r="AD31">
        <v>21040674.909090906</v>
      </c>
      <c r="AE31">
        <v>22070714.181818187</v>
      </c>
      <c r="AF31">
        <v>23092872.727272734</v>
      </c>
      <c r="AG31">
        <v>24107150.545454547</v>
      </c>
      <c r="AH31">
        <v>25113547.63636364</v>
      </c>
      <c r="AI31">
        <v>26112064.000000007</v>
      </c>
      <c r="AJ31">
        <v>27102699.636363648</v>
      </c>
      <c r="AK31">
        <v>28085454.545454547</v>
      </c>
      <c r="AL31">
        <v>29060328.727272727</v>
      </c>
      <c r="AM31">
        <v>30027322.18181818</v>
      </c>
      <c r="AN31">
        <v>30986434.909090899</v>
      </c>
      <c r="AO31">
        <v>31937666.909090906</v>
      </c>
      <c r="AP31">
        <v>32881018.18181818</v>
      </c>
      <c r="AQ31">
        <v>33816488.727272727</v>
      </c>
      <c r="AR31">
        <v>34744078.545454547</v>
      </c>
      <c r="AS31">
        <v>35663787.636363633</v>
      </c>
      <c r="AT31">
        <v>36575616</v>
      </c>
      <c r="AU31">
        <v>37479563.636363618</v>
      </c>
      <c r="AV31">
        <v>38375630.545454539</v>
      </c>
      <c r="AW31">
        <v>39263816.727272727</v>
      </c>
      <c r="AX31">
        <v>40144122.181818187</v>
      </c>
      <c r="AY31">
        <v>41016546.909090914</v>
      </c>
      <c r="AZ31">
        <v>41881090.909090906</v>
      </c>
    </row>
    <row r="32" spans="1:53" x14ac:dyDescent="0.2">
      <c r="A32">
        <v>12000000</v>
      </c>
      <c r="B32">
        <v>-12000000</v>
      </c>
      <c r="C32">
        <v>-10748972</v>
      </c>
      <c r="D32">
        <v>-9505168</v>
      </c>
      <c r="E32">
        <v>-8268588</v>
      </c>
      <c r="F32">
        <v>-7039231.9999999991</v>
      </c>
      <c r="G32">
        <v>-5817100</v>
      </c>
      <c r="H32">
        <v>-4602192</v>
      </c>
      <c r="I32">
        <v>-3394507.9999999981</v>
      </c>
      <c r="J32">
        <v>-2194047.9999999981</v>
      </c>
      <c r="K32">
        <v>-1000812.0000000037</v>
      </c>
      <c r="L32">
        <v>185200</v>
      </c>
      <c r="M32">
        <v>1363987.9999999963</v>
      </c>
      <c r="N32">
        <v>2535552.0000000037</v>
      </c>
      <c r="O32">
        <v>3699892.0000000037</v>
      </c>
      <c r="P32">
        <v>4857008</v>
      </c>
      <c r="Q32">
        <v>6006899.9999999963</v>
      </c>
      <c r="R32">
        <v>7149567.9999999963</v>
      </c>
      <c r="S32">
        <v>8285012</v>
      </c>
      <c r="T32">
        <v>9413232</v>
      </c>
      <c r="U32">
        <v>10534227.999999993</v>
      </c>
      <c r="V32">
        <v>11648000</v>
      </c>
      <c r="W32">
        <v>12754547.999999996</v>
      </c>
      <c r="X32">
        <v>13853871.999999993</v>
      </c>
      <c r="Y32">
        <v>14945971.999999993</v>
      </c>
      <c r="Z32">
        <v>16030848</v>
      </c>
      <c r="AA32">
        <v>17108499.999999993</v>
      </c>
      <c r="AB32">
        <v>18178927.999999993</v>
      </c>
      <c r="AC32">
        <v>19242131.999999993</v>
      </c>
      <c r="AD32">
        <v>20298111.999999993</v>
      </c>
      <c r="AE32">
        <v>21346868</v>
      </c>
      <c r="AF32">
        <v>22388399.999999993</v>
      </c>
      <c r="AG32">
        <v>23422708</v>
      </c>
      <c r="AH32">
        <v>24449791.999999993</v>
      </c>
      <c r="AI32">
        <v>25469651.999999993</v>
      </c>
      <c r="AJ32">
        <v>26482287.999999993</v>
      </c>
      <c r="AK32">
        <v>27487700</v>
      </c>
      <c r="AL32">
        <v>28485888.000000007</v>
      </c>
      <c r="AM32">
        <v>29476852.000000007</v>
      </c>
      <c r="AN32">
        <v>30460592.000000007</v>
      </c>
      <c r="AO32">
        <v>31437108.000000007</v>
      </c>
      <c r="AP32">
        <v>32406400</v>
      </c>
      <c r="AQ32">
        <v>33368468.000000007</v>
      </c>
      <c r="AR32">
        <v>34323312.000000007</v>
      </c>
      <c r="AS32">
        <v>35270932.000000007</v>
      </c>
      <c r="AT32">
        <v>36211328.000000007</v>
      </c>
      <c r="AU32">
        <v>37144500</v>
      </c>
      <c r="AV32">
        <v>38070448.000000007</v>
      </c>
      <c r="AW32">
        <v>38989172.000000007</v>
      </c>
      <c r="AX32">
        <v>39900672.000000007</v>
      </c>
      <c r="AY32">
        <v>40804948.000000007</v>
      </c>
      <c r="AZ32">
        <v>41702000</v>
      </c>
    </row>
    <row r="36" spans="1:9" x14ac:dyDescent="0.2">
      <c r="B36">
        <v>500000</v>
      </c>
      <c r="C36">
        <v>1000000</v>
      </c>
      <c r="D36">
        <v>1500000</v>
      </c>
      <c r="E36">
        <v>2000000</v>
      </c>
      <c r="F36">
        <v>2500000</v>
      </c>
      <c r="G36">
        <v>3000000</v>
      </c>
      <c r="H36">
        <v>4000000</v>
      </c>
      <c r="I36">
        <v>5000000</v>
      </c>
    </row>
    <row r="37" spans="1:9" x14ac:dyDescent="0.2">
      <c r="A37" t="s">
        <v>70</v>
      </c>
      <c r="B37" t="str">
        <f t="shared" ref="B37" si="1">CONCATENATE("s",B36)</f>
        <v>s500000</v>
      </c>
      <c r="C37" t="str">
        <f t="shared" ref="C37" si="2">CONCATENATE("s",C36)</f>
        <v>s1000000</v>
      </c>
      <c r="D37" t="str">
        <f t="shared" ref="D37" si="3">CONCATENATE("s",D36)</f>
        <v>s1500000</v>
      </c>
      <c r="E37" t="str">
        <f t="shared" ref="E37" si="4">CONCATENATE("s",E36)</f>
        <v>s2000000</v>
      </c>
      <c r="F37" t="str">
        <f t="shared" ref="F37" si="5">CONCATENATE("s",F36)</f>
        <v>s2500000</v>
      </c>
      <c r="G37" t="str">
        <f t="shared" ref="G37" si="6">CONCATENATE("s",G36)</f>
        <v>s3000000</v>
      </c>
      <c r="H37" t="str">
        <f t="shared" ref="H37" si="7">CONCATENATE("s",H36)</f>
        <v>s4000000</v>
      </c>
      <c r="I37" t="str">
        <f t="shared" ref="I37" si="8">CONCATENATE("s",I36)</f>
        <v>s5000000</v>
      </c>
    </row>
    <row r="38" spans="1:9" x14ac:dyDescent="0.2">
      <c r="A38">
        <v>1000000</v>
      </c>
      <c r="B38">
        <v>4189600</v>
      </c>
      <c r="C38">
        <v>7212000.0000000019</v>
      </c>
      <c r="D38">
        <v>8067199.9999999963</v>
      </c>
      <c r="E38">
        <v>6755199.9999999925</v>
      </c>
      <c r="F38">
        <v>3275999.9999999925</v>
      </c>
      <c r="G38">
        <v>-2370400.0000000093</v>
      </c>
      <c r="H38">
        <v>-20164800.000000019</v>
      </c>
      <c r="I38">
        <v>-46628000.000000022</v>
      </c>
    </row>
    <row r="39" spans="1:9" x14ac:dyDescent="0.2">
      <c r="A39">
        <v>2000000</v>
      </c>
      <c r="B39">
        <v>3731400</v>
      </c>
      <c r="C39">
        <v>8379200</v>
      </c>
      <c r="D39">
        <v>11943399.999999996</v>
      </c>
      <c r="E39">
        <v>14424000.000000004</v>
      </c>
      <c r="F39">
        <v>15821000</v>
      </c>
      <c r="G39">
        <v>16134399.999999993</v>
      </c>
      <c r="H39">
        <v>13510399.999999985</v>
      </c>
      <c r="I39">
        <v>6551999.9999999851</v>
      </c>
    </row>
    <row r="40" spans="1:9" x14ac:dyDescent="0.2">
      <c r="A40">
        <v>3000000</v>
      </c>
      <c r="B40">
        <v>2912000</v>
      </c>
      <c r="C40">
        <v>8101600</v>
      </c>
      <c r="D40">
        <v>12568800</v>
      </c>
      <c r="E40">
        <v>16313600</v>
      </c>
      <c r="F40">
        <v>19336000</v>
      </c>
      <c r="G40">
        <v>21636000</v>
      </c>
      <c r="H40">
        <v>24068799.999999993</v>
      </c>
      <c r="I40">
        <v>23611999.999999993</v>
      </c>
    </row>
    <row r="41" spans="1:9" x14ac:dyDescent="0.2">
      <c r="A41">
        <v>4000000</v>
      </c>
      <c r="B41">
        <v>2002300</v>
      </c>
      <c r="C41">
        <v>7462800</v>
      </c>
      <c r="D41">
        <v>12381500</v>
      </c>
      <c r="E41">
        <v>16758400</v>
      </c>
      <c r="F41">
        <v>20593499.999999993</v>
      </c>
      <c r="G41">
        <v>23886799.999999993</v>
      </c>
      <c r="H41">
        <v>28848000.000000007</v>
      </c>
      <c r="I41">
        <v>31642000</v>
      </c>
    </row>
    <row r="42" spans="1:9" x14ac:dyDescent="0.2">
      <c r="A42">
        <v>5000000</v>
      </c>
      <c r="B42">
        <v>1056480</v>
      </c>
      <c r="C42">
        <v>6679520</v>
      </c>
      <c r="D42">
        <v>11869120</v>
      </c>
      <c r="E42">
        <v>16625280</v>
      </c>
      <c r="F42">
        <v>20947999.999999993</v>
      </c>
      <c r="G42">
        <v>24837280</v>
      </c>
      <c r="H42">
        <v>31315520.000000007</v>
      </c>
      <c r="I42">
        <v>36060000</v>
      </c>
    </row>
    <row r="43" spans="1:9" x14ac:dyDescent="0.2">
      <c r="A43">
        <v>6000000</v>
      </c>
      <c r="B43">
        <v>92600</v>
      </c>
      <c r="C43">
        <v>5824000</v>
      </c>
      <c r="D43">
        <v>11194199.999999996</v>
      </c>
      <c r="E43">
        <v>16203200</v>
      </c>
      <c r="F43">
        <v>20851000</v>
      </c>
      <c r="G43">
        <v>25137600</v>
      </c>
      <c r="H43">
        <v>32627200</v>
      </c>
      <c r="I43">
        <v>38672000</v>
      </c>
    </row>
    <row r="44" spans="1:9" x14ac:dyDescent="0.2">
      <c r="A44">
        <v>7000000</v>
      </c>
      <c r="B44">
        <v>-881600</v>
      </c>
      <c r="C44">
        <v>4927200</v>
      </c>
      <c r="D44">
        <v>10426400.000000007</v>
      </c>
      <c r="E44">
        <v>15616000</v>
      </c>
      <c r="F44">
        <v>20495999.999999993</v>
      </c>
      <c r="G44">
        <v>25066400</v>
      </c>
      <c r="H44">
        <v>33278400</v>
      </c>
      <c r="I44">
        <v>40252000</v>
      </c>
    </row>
    <row r="45" spans="1:9" x14ac:dyDescent="0.2">
      <c r="A45">
        <v>8000000</v>
      </c>
      <c r="B45">
        <v>-1862250</v>
      </c>
      <c r="C45">
        <v>4004600</v>
      </c>
      <c r="D45">
        <v>9600549.9999999963</v>
      </c>
      <c r="E45">
        <v>14925600</v>
      </c>
      <c r="F45">
        <v>19979750</v>
      </c>
      <c r="G45">
        <v>24763000</v>
      </c>
      <c r="H45">
        <v>33516800</v>
      </c>
      <c r="I45">
        <v>41186999.999999985</v>
      </c>
    </row>
    <row r="46" spans="1:9" x14ac:dyDescent="0.2">
      <c r="A46">
        <v>9000000</v>
      </c>
      <c r="B46">
        <v>-2847200</v>
      </c>
      <c r="C46">
        <v>3064800</v>
      </c>
      <c r="D46">
        <v>8735999.9999999963</v>
      </c>
      <c r="E46">
        <v>14166400</v>
      </c>
      <c r="F46">
        <v>19355999.999999993</v>
      </c>
      <c r="G46">
        <v>24304800</v>
      </c>
      <c r="H46">
        <v>33480000</v>
      </c>
      <c r="I46">
        <v>41692000</v>
      </c>
    </row>
    <row r="47" spans="1:9" x14ac:dyDescent="0.2">
      <c r="A47">
        <v>10000000</v>
      </c>
      <c r="B47">
        <v>-3835160</v>
      </c>
      <c r="C47">
        <v>2112960</v>
      </c>
      <c r="D47">
        <v>7844359.9999999963</v>
      </c>
      <c r="E47">
        <v>13359040</v>
      </c>
      <c r="F47">
        <v>18656999.999999993</v>
      </c>
      <c r="G47">
        <v>23738240</v>
      </c>
      <c r="H47">
        <v>33250560</v>
      </c>
      <c r="I47">
        <v>41895999.999999985</v>
      </c>
    </row>
    <row r="48" spans="1:9" x14ac:dyDescent="0.2">
      <c r="A48">
        <v>11000000</v>
      </c>
      <c r="B48">
        <v>-4825309.0909090918</v>
      </c>
      <c r="C48">
        <v>1152363.6363636367</v>
      </c>
      <c r="D48">
        <v>6933018.1818181761</v>
      </c>
      <c r="E48">
        <v>12516654.545454551</v>
      </c>
      <c r="F48">
        <v>17903272.727272727</v>
      </c>
      <c r="G48">
        <v>23092872.727272734</v>
      </c>
      <c r="H48">
        <v>32881018.18181818</v>
      </c>
      <c r="I48">
        <v>41881090.909090906</v>
      </c>
    </row>
    <row r="49" spans="1:9" x14ac:dyDescent="0.2">
      <c r="A49">
        <v>12000000</v>
      </c>
      <c r="B49">
        <v>-5817100</v>
      </c>
      <c r="C49">
        <v>185200</v>
      </c>
      <c r="D49">
        <v>6006899.9999999963</v>
      </c>
      <c r="E49">
        <v>11648000</v>
      </c>
      <c r="F49">
        <v>17108499.999999993</v>
      </c>
      <c r="G49">
        <v>22388399.999999993</v>
      </c>
      <c r="H49">
        <v>32406400</v>
      </c>
      <c r="I49">
        <v>41702000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229A-9E1A-6144-AEF3-42222BF4447A}">
  <dimension ref="A1:S615"/>
  <sheetViews>
    <sheetView tabSelected="1" zoomScale="98" zoomScaleNormal="98" workbookViewId="0">
      <selection activeCell="B35" sqref="B35"/>
    </sheetView>
  </sheetViews>
  <sheetFormatPr baseColWidth="10" defaultRowHeight="16" x14ac:dyDescent="0.2"/>
  <cols>
    <col min="2" max="2" width="32.33203125" customWidth="1"/>
    <col min="3" max="3" width="11.6640625" bestFit="1" customWidth="1"/>
    <col min="4" max="4" width="13.33203125" customWidth="1"/>
    <col min="6" max="7" width="15.83203125" customWidth="1"/>
    <col min="8" max="8" width="14.5" customWidth="1"/>
    <col min="9" max="9" width="11.6640625" customWidth="1"/>
    <col min="10" max="10" width="11.5" customWidth="1"/>
    <col min="11" max="11" width="14.1640625" customWidth="1"/>
    <col min="12" max="12" width="12.83203125" customWidth="1"/>
    <col min="16" max="16" width="11.83203125" customWidth="1"/>
  </cols>
  <sheetData>
    <row r="1" spans="1:19" ht="16" customHeight="1" x14ac:dyDescent="0.2">
      <c r="F1" s="27" t="s">
        <v>78</v>
      </c>
      <c r="P1" t="s">
        <v>78</v>
      </c>
    </row>
    <row r="2" spans="1:19" ht="59" customHeight="1" thickBot="1" x14ac:dyDescent="0.25">
      <c r="F2" s="28" t="s">
        <v>32</v>
      </c>
      <c r="G2" s="28" t="s">
        <v>23</v>
      </c>
      <c r="H2" s="28" t="s">
        <v>30</v>
      </c>
      <c r="I2" s="28" t="s">
        <v>42</v>
      </c>
      <c r="J2" s="28" t="s">
        <v>36</v>
      </c>
      <c r="K2" s="28" t="s">
        <v>37</v>
      </c>
      <c r="L2" s="28" t="s">
        <v>38</v>
      </c>
      <c r="M2" s="28" t="s">
        <v>39</v>
      </c>
      <c r="N2" s="28" t="s">
        <v>14</v>
      </c>
      <c r="O2" s="28" t="s">
        <v>74</v>
      </c>
      <c r="P2" s="28" t="s">
        <v>51</v>
      </c>
      <c r="Q2" s="28" t="s">
        <v>45</v>
      </c>
      <c r="R2" s="28" t="s">
        <v>43</v>
      </c>
      <c r="S2" s="28" t="s">
        <v>44</v>
      </c>
    </row>
    <row r="3" spans="1:19" ht="16" customHeight="1" thickBot="1" x14ac:dyDescent="0.25">
      <c r="A3" s="1" t="s">
        <v>0</v>
      </c>
      <c r="B3" s="2" t="s">
        <v>1</v>
      </c>
      <c r="C3" s="2" t="s">
        <v>2</v>
      </c>
      <c r="D3" s="2" t="s">
        <v>3</v>
      </c>
      <c r="E3" s="9" t="s">
        <v>40</v>
      </c>
      <c r="F3" s="15">
        <v>0</v>
      </c>
      <c r="G3" s="17">
        <f>(F3/P3)*C$13</f>
        <v>0</v>
      </c>
      <c r="H3" s="19">
        <f>F3*(1-C$12-G3)</f>
        <v>0</v>
      </c>
      <c r="I3">
        <f>F3*C$9</f>
        <v>0</v>
      </c>
      <c r="J3">
        <f>H3*(C$7-C$10)*C$5*C$4</f>
        <v>0</v>
      </c>
      <c r="K3" s="14">
        <f>(F3-H3)*((C$7-C$10)/2)*C$5*C$4</f>
        <v>0</v>
      </c>
      <c r="L3" s="14">
        <f>J3+K3</f>
        <v>0</v>
      </c>
      <c r="M3">
        <f>L3/C$4</f>
        <v>0</v>
      </c>
      <c r="N3">
        <f>H3*C$7*C$8*C$6</f>
        <v>0</v>
      </c>
      <c r="O3">
        <v>1000000</v>
      </c>
      <c r="P3">
        <f>O3*0.07</f>
        <v>70000</v>
      </c>
      <c r="Q3" s="14">
        <f>N3+L3+I3+O3</f>
        <v>1000000</v>
      </c>
      <c r="R3">
        <f>H3*C$7*C$6*C$16</f>
        <v>0</v>
      </c>
      <c r="S3" s="14">
        <f>R3-Q3</f>
        <v>-1000000</v>
      </c>
    </row>
    <row r="4" spans="1:19" ht="16" customHeight="1" x14ac:dyDescent="0.2">
      <c r="A4" s="3" t="s">
        <v>4</v>
      </c>
      <c r="B4" s="4" t="s">
        <v>5</v>
      </c>
      <c r="C4" s="10">
        <v>1.3</v>
      </c>
      <c r="D4" s="4" t="s">
        <v>6</v>
      </c>
      <c r="E4" t="s">
        <v>72</v>
      </c>
      <c r="F4" s="15">
        <v>100000</v>
      </c>
      <c r="G4" s="17">
        <f>(F4/P4)*C$13</f>
        <v>2.4000000000000004E-2</v>
      </c>
      <c r="H4" s="19">
        <f>F4*(1-C$12-G4)</f>
        <v>91599.999999999985</v>
      </c>
      <c r="I4">
        <f>F4*C$9</f>
        <v>170000</v>
      </c>
      <c r="J4" s="18">
        <f>H4*(C$7-C$10)*C$5*C$4</f>
        <v>500135.99999999994</v>
      </c>
      <c r="K4" s="14">
        <f>(F4-H4)*((C$7-C$10)/2)*C$5*C$4</f>
        <v>22932.00000000004</v>
      </c>
      <c r="L4" s="14">
        <f t="shared" ref="L4:L26" si="0">J4+K4</f>
        <v>523068</v>
      </c>
      <c r="M4">
        <f>L4/C$4</f>
        <v>402360</v>
      </c>
      <c r="N4">
        <f>H4*C$7*C$8*C$6</f>
        <v>138499.19999999998</v>
      </c>
      <c r="O4">
        <v>1000000</v>
      </c>
      <c r="P4">
        <f t="shared" ref="P4:P67" si="1">O4*0.07</f>
        <v>70000</v>
      </c>
      <c r="Q4" s="14">
        <f t="shared" ref="Q4:Q53" si="2">N4+L4+I4+O4</f>
        <v>1831567.2</v>
      </c>
      <c r="R4">
        <f>H4*C$7*C$6*C$16</f>
        <v>2042863.1999999997</v>
      </c>
      <c r="S4" s="14">
        <f t="shared" ref="S4:S26" si="3">R4-Q4</f>
        <v>211295.99999999977</v>
      </c>
    </row>
    <row r="5" spans="1:19" ht="16" customHeight="1" x14ac:dyDescent="0.2">
      <c r="A5" s="3" t="s">
        <v>7</v>
      </c>
      <c r="B5" s="4" t="s">
        <v>8</v>
      </c>
      <c r="C5" s="11">
        <v>1.2</v>
      </c>
      <c r="D5" s="4" t="s">
        <v>6</v>
      </c>
      <c r="F5" s="15">
        <f>100000+F4</f>
        <v>200000</v>
      </c>
      <c r="G5" s="17">
        <f>(F5/P5)*C$13</f>
        <v>4.8000000000000008E-2</v>
      </c>
      <c r="H5" s="19">
        <f>F5*(1-C$12-G5)</f>
        <v>178399.99999999997</v>
      </c>
      <c r="I5">
        <f>F5*C$9</f>
        <v>340000</v>
      </c>
      <c r="J5">
        <f>H5*(C$7-C$10)*C$5*C$4</f>
        <v>974063.99999999988</v>
      </c>
      <c r="K5" s="14">
        <f>(F5-H5)*((C$7-C$10)/2)*C$5*C$4</f>
        <v>58968.00000000008</v>
      </c>
      <c r="L5" s="14">
        <f t="shared" si="0"/>
        <v>1033032</v>
      </c>
      <c r="M5">
        <f>L5/C$4</f>
        <v>794640</v>
      </c>
      <c r="N5">
        <f>H5*C$7*C$8*C$6</f>
        <v>269740.79999999999</v>
      </c>
      <c r="O5">
        <v>1000000</v>
      </c>
      <c r="P5">
        <f t="shared" si="1"/>
        <v>70000</v>
      </c>
      <c r="Q5" s="14">
        <f t="shared" si="2"/>
        <v>2642772.7999999998</v>
      </c>
      <c r="R5">
        <f>H5*C$7*C$6*C$16</f>
        <v>3978676.7999999993</v>
      </c>
      <c r="S5" s="14">
        <f t="shared" si="3"/>
        <v>1335903.9999999995</v>
      </c>
    </row>
    <row r="6" spans="1:19" ht="16" customHeight="1" x14ac:dyDescent="0.2">
      <c r="A6" s="3" t="s">
        <v>9</v>
      </c>
      <c r="B6" s="4" t="s">
        <v>10</v>
      </c>
      <c r="C6" s="10">
        <v>0.84</v>
      </c>
      <c r="D6" s="4" t="s">
        <v>6</v>
      </c>
      <c r="F6" s="15">
        <f t="shared" ref="F6:F53" si="4">100000+F5</f>
        <v>300000</v>
      </c>
      <c r="G6" s="17">
        <f>(F6/P6)*C$13</f>
        <v>7.2000000000000008E-2</v>
      </c>
      <c r="H6" s="19">
        <f>F6*(1-C$12-G6)</f>
        <v>260399.99999999997</v>
      </c>
      <c r="I6">
        <f>F6*C$9</f>
        <v>510000</v>
      </c>
      <c r="J6">
        <f>H6*(C$7-C$10)*C$5*C$4</f>
        <v>1421783.9999999998</v>
      </c>
      <c r="K6" s="14">
        <f>(F6-H6)*((C$7-C$10)/2)*C$5*C$4</f>
        <v>108108.0000000001</v>
      </c>
      <c r="L6" s="14">
        <f t="shared" si="0"/>
        <v>1529891.9999999998</v>
      </c>
      <c r="M6">
        <f>L6/C$4</f>
        <v>1176839.9999999998</v>
      </c>
      <c r="N6">
        <f>H6*C$7*C$8*C$6</f>
        <v>393724.79999999993</v>
      </c>
      <c r="O6">
        <v>1000000</v>
      </c>
      <c r="P6">
        <f t="shared" si="1"/>
        <v>70000</v>
      </c>
      <c r="Q6" s="14">
        <f t="shared" si="2"/>
        <v>3433616.8</v>
      </c>
      <c r="R6">
        <f>H6*C$7*C$6*C$16</f>
        <v>5807440.7999999989</v>
      </c>
      <c r="S6" s="14">
        <f t="shared" si="3"/>
        <v>2373823.9999999991</v>
      </c>
    </row>
    <row r="7" spans="1:19" ht="16" customHeight="1" x14ac:dyDescent="0.2">
      <c r="A7" s="3" t="s">
        <v>11</v>
      </c>
      <c r="B7" s="4" t="s">
        <v>12</v>
      </c>
      <c r="C7" s="10">
        <v>4.5</v>
      </c>
      <c r="D7" s="4" t="s">
        <v>6</v>
      </c>
      <c r="E7" t="s">
        <v>35</v>
      </c>
      <c r="F7" s="15">
        <f t="shared" si="4"/>
        <v>400000</v>
      </c>
      <c r="G7" s="17">
        <f>(F7/P7)*C$13</f>
        <v>9.6000000000000016E-2</v>
      </c>
      <c r="H7" s="19">
        <f>F7*(1-C$12-G7)</f>
        <v>337600</v>
      </c>
      <c r="I7">
        <f>F7*C$9</f>
        <v>680000</v>
      </c>
      <c r="J7">
        <f>H7*(C$7-C$10)*C$5*C$4</f>
        <v>1843296</v>
      </c>
      <c r="K7" s="14">
        <f>(F7-H7)*((C$7-C$10)/2)*C$5*C$4</f>
        <v>170352</v>
      </c>
      <c r="L7" s="14">
        <f t="shared" si="0"/>
        <v>2013648</v>
      </c>
      <c r="M7">
        <f>L7/C$4</f>
        <v>1548960</v>
      </c>
      <c r="N7">
        <f>H7*C$7*C$8*C$6</f>
        <v>510451.19999999995</v>
      </c>
      <c r="O7">
        <v>1000000</v>
      </c>
      <c r="P7">
        <f t="shared" si="1"/>
        <v>70000</v>
      </c>
      <c r="Q7" s="14">
        <f t="shared" si="2"/>
        <v>4204099.2</v>
      </c>
      <c r="R7">
        <f>H7*C$7*C$6*C$16</f>
        <v>7529155.2000000002</v>
      </c>
      <c r="S7" s="14">
        <f t="shared" si="3"/>
        <v>3325056</v>
      </c>
    </row>
    <row r="8" spans="1:19" ht="16" customHeight="1" x14ac:dyDescent="0.2">
      <c r="A8" s="3" t="s">
        <v>13</v>
      </c>
      <c r="B8" s="4" t="s">
        <v>14</v>
      </c>
      <c r="C8" s="10">
        <v>0.4</v>
      </c>
      <c r="D8" s="4" t="s">
        <v>6</v>
      </c>
      <c r="E8" t="s">
        <v>72</v>
      </c>
      <c r="F8" s="15">
        <f t="shared" si="4"/>
        <v>500000</v>
      </c>
      <c r="G8" s="17">
        <f>(F8/P8)*C$13</f>
        <v>0.12000000000000002</v>
      </c>
      <c r="H8" s="19">
        <f>F8*(1-C$12-G8)</f>
        <v>410000</v>
      </c>
      <c r="I8">
        <f>F8*C$9</f>
        <v>850000</v>
      </c>
      <c r="J8">
        <f>H8*(C$7-C$10)*C$5*C$4</f>
        <v>2238600</v>
      </c>
      <c r="K8" s="14">
        <f>(F8-H8)*((C$7-C$10)/2)*C$5*C$4</f>
        <v>245700</v>
      </c>
      <c r="L8" s="14">
        <f t="shared" si="0"/>
        <v>2484300</v>
      </c>
      <c r="M8">
        <f>L8/C$4</f>
        <v>1911000</v>
      </c>
      <c r="N8">
        <f>H8*C$7*C$8*C$6</f>
        <v>619920</v>
      </c>
      <c r="O8">
        <v>1000000</v>
      </c>
      <c r="P8">
        <f t="shared" si="1"/>
        <v>70000</v>
      </c>
      <c r="Q8" s="14">
        <f t="shared" si="2"/>
        <v>4954220</v>
      </c>
      <c r="R8">
        <f>H8*C$7*C$6*C$16</f>
        <v>9143820</v>
      </c>
      <c r="S8" s="14">
        <f t="shared" si="3"/>
        <v>4189600</v>
      </c>
    </row>
    <row r="9" spans="1:19" ht="16" customHeight="1" x14ac:dyDescent="0.2">
      <c r="A9" s="3" t="s">
        <v>15</v>
      </c>
      <c r="B9" s="4" t="s">
        <v>16</v>
      </c>
      <c r="C9" s="10">
        <v>1.7</v>
      </c>
      <c r="D9" s="4" t="s">
        <v>6</v>
      </c>
      <c r="E9" t="s">
        <v>41</v>
      </c>
      <c r="F9" s="15">
        <f t="shared" si="4"/>
        <v>600000</v>
      </c>
      <c r="G9" s="17">
        <f>(F9/P9)*C$13</f>
        <v>0.14400000000000002</v>
      </c>
      <c r="H9" s="19">
        <f>F9*(1-C$12-G9)</f>
        <v>477599.99999999994</v>
      </c>
      <c r="I9">
        <f>F9*C$9</f>
        <v>1020000</v>
      </c>
      <c r="J9">
        <f>H9*(C$7-C$10)*C$5*C$4</f>
        <v>2607695.9999999995</v>
      </c>
      <c r="K9" s="14">
        <f>(F9-H9)*((C$7-C$10)/2)*C$5*C$4</f>
        <v>334152.00000000017</v>
      </c>
      <c r="L9" s="14">
        <f t="shared" si="0"/>
        <v>2941847.9999999995</v>
      </c>
      <c r="M9">
        <f>L9/C$4</f>
        <v>2262959.9999999995</v>
      </c>
      <c r="N9">
        <f>H9*C$7*C$8*C$6</f>
        <v>722131.19999999984</v>
      </c>
      <c r="O9">
        <v>1000000</v>
      </c>
      <c r="P9">
        <f t="shared" si="1"/>
        <v>70000</v>
      </c>
      <c r="Q9" s="14">
        <f t="shared" si="2"/>
        <v>5683979.1999999993</v>
      </c>
      <c r="R9">
        <f>H9*C$7*C$6*C$16</f>
        <v>10651435.199999997</v>
      </c>
      <c r="S9" s="14">
        <f t="shared" si="3"/>
        <v>4967455.9999999981</v>
      </c>
    </row>
    <row r="10" spans="1:19" ht="16" customHeight="1" x14ac:dyDescent="0.2">
      <c r="A10" s="3" t="s">
        <v>17</v>
      </c>
      <c r="B10" s="4" t="s">
        <v>18</v>
      </c>
      <c r="C10" s="12">
        <v>1</v>
      </c>
      <c r="D10" s="4" t="s">
        <v>6</v>
      </c>
      <c r="E10" t="s">
        <v>35</v>
      </c>
      <c r="F10" s="15">
        <f t="shared" si="4"/>
        <v>700000</v>
      </c>
      <c r="G10" s="17">
        <f>(F10/P10)*C$13</f>
        <v>0.16800000000000004</v>
      </c>
      <c r="H10" s="19">
        <f>F10*(1-C$12-G10)</f>
        <v>540399.99999999988</v>
      </c>
      <c r="I10">
        <f>F10*C$9</f>
        <v>1190000</v>
      </c>
      <c r="J10">
        <f>H10*(C$7-C$10)*C$5*C$4</f>
        <v>2950583.9999999995</v>
      </c>
      <c r="K10" s="14">
        <f>(F10-H10)*((C$7-C$10)/2)*C$5*C$4</f>
        <v>435708.00000000041</v>
      </c>
      <c r="L10" s="14">
        <f t="shared" si="0"/>
        <v>3386292</v>
      </c>
      <c r="M10">
        <f>L10/C$4</f>
        <v>2604840</v>
      </c>
      <c r="N10">
        <f>H10*C$7*C$8*C$6</f>
        <v>817084.79999999993</v>
      </c>
      <c r="O10">
        <v>1000000</v>
      </c>
      <c r="P10">
        <f t="shared" si="1"/>
        <v>70000</v>
      </c>
      <c r="Q10" s="14">
        <f t="shared" si="2"/>
        <v>6393376.7999999998</v>
      </c>
      <c r="R10">
        <f>H10*C$7*C$6*C$16</f>
        <v>12052000.799999999</v>
      </c>
      <c r="S10" s="14">
        <f t="shared" si="3"/>
        <v>5658623.9999999991</v>
      </c>
    </row>
    <row r="11" spans="1:19" ht="16" customHeight="1" x14ac:dyDescent="0.2">
      <c r="A11" s="3"/>
      <c r="B11" s="4"/>
      <c r="C11" s="10"/>
      <c r="D11" s="4"/>
      <c r="F11" s="15">
        <f t="shared" si="4"/>
        <v>800000</v>
      </c>
      <c r="G11" s="17">
        <f>(F11/P11)*C$13</f>
        <v>0.19200000000000003</v>
      </c>
      <c r="H11" s="19">
        <f>F11*(1-C$12-G11)</f>
        <v>598399.99999999988</v>
      </c>
      <c r="I11">
        <f>F11*C$9</f>
        <v>1360000</v>
      </c>
      <c r="J11">
        <f>H11*(C$7-C$10)*C$5*C$4</f>
        <v>3267263.9999999995</v>
      </c>
      <c r="K11" s="14">
        <f>(F11-H11)*((C$7-C$10)/2)*C$5*C$4</f>
        <v>550368.00000000035</v>
      </c>
      <c r="L11" s="14">
        <f t="shared" si="0"/>
        <v>3817632</v>
      </c>
      <c r="M11">
        <f>L11/C$4</f>
        <v>2936640</v>
      </c>
      <c r="N11">
        <f>H11*C$7*C$8*C$6</f>
        <v>904780.79999999981</v>
      </c>
      <c r="O11">
        <v>1000000</v>
      </c>
      <c r="P11">
        <f t="shared" si="1"/>
        <v>70000</v>
      </c>
      <c r="Q11" s="14">
        <f t="shared" si="2"/>
        <v>7082412.7999999998</v>
      </c>
      <c r="R11">
        <f>H11*C$7*C$6*C$16</f>
        <v>13345516.799999999</v>
      </c>
      <c r="S11" s="14">
        <f t="shared" si="3"/>
        <v>6263103.9999999991</v>
      </c>
    </row>
    <row r="12" spans="1:19" ht="16" customHeight="1" x14ac:dyDescent="0.2">
      <c r="A12" s="3" t="s">
        <v>20</v>
      </c>
      <c r="B12" s="4" t="s">
        <v>21</v>
      </c>
      <c r="C12" s="10">
        <v>0.06</v>
      </c>
      <c r="D12" s="4" t="s">
        <v>19</v>
      </c>
      <c r="F12" s="15">
        <f t="shared" si="4"/>
        <v>900000</v>
      </c>
      <c r="G12" s="17">
        <f>(F12/P12)*C$13</f>
        <v>0.21600000000000005</v>
      </c>
      <c r="H12" s="19">
        <f>F12*(1-C$12-G12)</f>
        <v>651599.99999999988</v>
      </c>
      <c r="I12">
        <f>F12*C$9</f>
        <v>1530000</v>
      </c>
      <c r="J12">
        <f>H12*(C$7-C$10)*C$5*C$4</f>
        <v>3557735.9999999995</v>
      </c>
      <c r="K12" s="14">
        <f>(F12-H12)*((C$7-C$10)/2)*C$5*C$4</f>
        <v>678132.00000000035</v>
      </c>
      <c r="L12" s="14">
        <f t="shared" si="0"/>
        <v>4235868</v>
      </c>
      <c r="M12">
        <f>L12/C$4</f>
        <v>3258360</v>
      </c>
      <c r="N12">
        <f>H12*C$7*C$8*C$6</f>
        <v>985219.19999999972</v>
      </c>
      <c r="O12">
        <v>1000000</v>
      </c>
      <c r="P12">
        <f t="shared" si="1"/>
        <v>70000</v>
      </c>
      <c r="Q12" s="14">
        <f t="shared" si="2"/>
        <v>7751087.1999999993</v>
      </c>
      <c r="R12">
        <f>H12*C$7*C$6*C$16</f>
        <v>14531983.199999997</v>
      </c>
      <c r="S12" s="14">
        <f t="shared" si="3"/>
        <v>6780895.9999999981</v>
      </c>
    </row>
    <row r="13" spans="1:19" ht="16" customHeight="1" x14ac:dyDescent="0.2">
      <c r="A13" s="3" t="s">
        <v>22</v>
      </c>
      <c r="B13" s="4" t="s">
        <v>23</v>
      </c>
      <c r="C13" s="13">
        <f>8*10^-8*6*35000</f>
        <v>1.6800000000000002E-2</v>
      </c>
      <c r="D13" s="4" t="s">
        <v>19</v>
      </c>
      <c r="E13" t="s">
        <v>75</v>
      </c>
      <c r="F13" s="15">
        <f t="shared" si="4"/>
        <v>1000000</v>
      </c>
      <c r="G13" s="17">
        <f>(F13/P13)*C$13</f>
        <v>0.24000000000000005</v>
      </c>
      <c r="H13" s="19">
        <f>F13*(1-C$12-G13)</f>
        <v>700000</v>
      </c>
      <c r="I13">
        <f>F13*C$9</f>
        <v>1700000</v>
      </c>
      <c r="J13">
        <f>H13*(C$7-C$10)*C$5*C$4</f>
        <v>3822000</v>
      </c>
      <c r="K13" s="14">
        <f>(F13-H13)*((C$7-C$10)/2)*C$5*C$4</f>
        <v>819000</v>
      </c>
      <c r="L13" s="14">
        <f t="shared" si="0"/>
        <v>4641000</v>
      </c>
      <c r="M13">
        <f>L13/C$4</f>
        <v>3570000</v>
      </c>
      <c r="N13">
        <f>H13*C$7*C$8*C$6</f>
        <v>1058400</v>
      </c>
      <c r="O13">
        <v>1000000</v>
      </c>
      <c r="P13">
        <f t="shared" si="1"/>
        <v>70000</v>
      </c>
      <c r="Q13" s="14">
        <f t="shared" si="2"/>
        <v>8399400</v>
      </c>
      <c r="R13">
        <f>H13*C$7*C$6*C$16</f>
        <v>15611400.000000002</v>
      </c>
      <c r="S13" s="14">
        <f t="shared" si="3"/>
        <v>7212000.0000000019</v>
      </c>
    </row>
    <row r="14" spans="1:19" ht="16" customHeight="1" x14ac:dyDescent="0.2">
      <c r="A14" s="3"/>
      <c r="B14" s="4"/>
      <c r="C14" s="12"/>
      <c r="D14" s="4"/>
      <c r="F14" s="15">
        <f t="shared" si="4"/>
        <v>1100000</v>
      </c>
      <c r="G14" s="17">
        <f>(F14/P14)*C$13</f>
        <v>0.26400000000000001</v>
      </c>
      <c r="H14" s="19">
        <f>F14*(1-C$12-G14)</f>
        <v>743599.99999999988</v>
      </c>
      <c r="I14">
        <f>F14*C$9</f>
        <v>1870000</v>
      </c>
      <c r="J14">
        <f>H14*(C$7-C$10)*C$5*C$4</f>
        <v>4060055.9999999995</v>
      </c>
      <c r="K14" s="14">
        <f>(F14-H14)*((C$7-C$10)/2)*C$5*C$4</f>
        <v>972972.00000000035</v>
      </c>
      <c r="L14" s="14">
        <f t="shared" si="0"/>
        <v>5033028</v>
      </c>
      <c r="M14">
        <f>L14/C$4</f>
        <v>3871560</v>
      </c>
      <c r="N14">
        <f>H14*C$7*C$8*C$6</f>
        <v>1124323.2</v>
      </c>
      <c r="O14">
        <v>1000000</v>
      </c>
      <c r="P14">
        <f t="shared" si="1"/>
        <v>70000</v>
      </c>
      <c r="Q14" s="14">
        <f t="shared" si="2"/>
        <v>9027351.1999999993</v>
      </c>
      <c r="R14">
        <f>H14*C$7*C$6*C$16</f>
        <v>16583767.199999997</v>
      </c>
      <c r="S14" s="14">
        <f>R14-Q14</f>
        <v>7556415.9999999981</v>
      </c>
    </row>
    <row r="15" spans="1:19" ht="16" customHeight="1" x14ac:dyDescent="0.2">
      <c r="A15" s="3"/>
      <c r="B15" s="4"/>
      <c r="C15" s="12"/>
      <c r="D15" s="4"/>
      <c r="F15" s="15">
        <f t="shared" si="4"/>
        <v>1200000</v>
      </c>
      <c r="G15" s="17">
        <f>(F15/P15)*C$13</f>
        <v>0.28800000000000003</v>
      </c>
      <c r="H15" s="19">
        <f>F15*(1-C$12-G15)</f>
        <v>782399.99999999988</v>
      </c>
      <c r="I15">
        <f>F15*C$9</f>
        <v>2040000</v>
      </c>
      <c r="J15">
        <f>H15*(C$7-C$10)*C$5*C$4</f>
        <v>4271904</v>
      </c>
      <c r="K15" s="14">
        <f>(F15-H15)*((C$7-C$10)/2)*C$5*C$4</f>
        <v>1140048.0000000002</v>
      </c>
      <c r="L15" s="14">
        <f t="shared" si="0"/>
        <v>5411952</v>
      </c>
      <c r="M15">
        <f>L15/C$4</f>
        <v>4163040</v>
      </c>
      <c r="N15">
        <f>H15*C$7*C$8*C$6</f>
        <v>1182988.8</v>
      </c>
      <c r="O15">
        <v>1000000</v>
      </c>
      <c r="P15">
        <f t="shared" si="1"/>
        <v>70000</v>
      </c>
      <c r="Q15" s="14">
        <f t="shared" si="2"/>
        <v>9634940.8000000007</v>
      </c>
      <c r="R15">
        <f>H15*C$7*C$6*C$16</f>
        <v>17449084.799999997</v>
      </c>
      <c r="S15" s="14">
        <f t="shared" si="3"/>
        <v>7814143.9999999963</v>
      </c>
    </row>
    <row r="16" spans="1:19" ht="16" customHeight="1" x14ac:dyDescent="0.2">
      <c r="A16" s="3" t="s">
        <v>24</v>
      </c>
      <c r="B16" s="4" t="s">
        <v>25</v>
      </c>
      <c r="C16" s="10">
        <v>5.9</v>
      </c>
      <c r="D16" s="4" t="s">
        <v>6</v>
      </c>
      <c r="E16" t="s">
        <v>72</v>
      </c>
      <c r="F16" s="15">
        <f t="shared" si="4"/>
        <v>1300000</v>
      </c>
      <c r="G16" s="17">
        <f>(F16/P16)*C$13</f>
        <v>0.31200000000000006</v>
      </c>
      <c r="H16" s="19">
        <f>F16*(1-C$12-G16)</f>
        <v>816399.99999999988</v>
      </c>
      <c r="I16">
        <f>F16*C$9</f>
        <v>2210000</v>
      </c>
      <c r="J16">
        <f>H16*(C$7-C$10)*C$5*C$4</f>
        <v>4457544</v>
      </c>
      <c r="K16" s="14">
        <f>(F16-H16)*((C$7-C$10)/2)*C$5*C$4</f>
        <v>1320228.0000000002</v>
      </c>
      <c r="L16" s="14">
        <f t="shared" si="0"/>
        <v>5777772</v>
      </c>
      <c r="M16">
        <f>L16/C$4</f>
        <v>4444440</v>
      </c>
      <c r="N16">
        <f>H16*C$7*C$8*C$6</f>
        <v>1234396.8</v>
      </c>
      <c r="O16">
        <v>1000000</v>
      </c>
      <c r="P16">
        <f t="shared" si="1"/>
        <v>70000</v>
      </c>
      <c r="Q16" s="14">
        <f t="shared" si="2"/>
        <v>10222168.800000001</v>
      </c>
      <c r="R16">
        <f>H16*C$7*C$6*C$16</f>
        <v>18207352.799999997</v>
      </c>
      <c r="S16" s="14">
        <f t="shared" si="3"/>
        <v>7985183.9999999963</v>
      </c>
    </row>
    <row r="17" spans="1:19" ht="16" customHeight="1" x14ac:dyDescent="0.2">
      <c r="A17" s="5" t="s">
        <v>26</v>
      </c>
      <c r="B17" s="4" t="s">
        <v>27</v>
      </c>
      <c r="C17" s="12">
        <v>3000000</v>
      </c>
      <c r="D17" s="4" t="s">
        <v>19</v>
      </c>
      <c r="E17" t="s">
        <v>41</v>
      </c>
      <c r="F17" s="15">
        <f t="shared" si="4"/>
        <v>1400000</v>
      </c>
      <c r="G17" s="17">
        <f>(F17/P17)*C$13</f>
        <v>0.33600000000000008</v>
      </c>
      <c r="H17" s="19">
        <f>F17*(1-C$12-G17)</f>
        <v>845599.99999999977</v>
      </c>
      <c r="I17">
        <f>F17*C$9</f>
        <v>2380000</v>
      </c>
      <c r="J17">
        <f>H17*(C$7-C$10)*C$5*C$4</f>
        <v>4616975.9999999981</v>
      </c>
      <c r="K17" s="14">
        <f>(F17-H17)*((C$7-C$10)/2)*C$5*C$4</f>
        <v>1513512.0000000007</v>
      </c>
      <c r="L17" s="14">
        <f t="shared" si="0"/>
        <v>6130487.9999999991</v>
      </c>
      <c r="M17">
        <f>L17/C$4</f>
        <v>4715759.9999999991</v>
      </c>
      <c r="N17">
        <f>H17*C$7*C$8*C$6</f>
        <v>1278547.1999999997</v>
      </c>
      <c r="O17">
        <v>1000000</v>
      </c>
      <c r="P17">
        <f t="shared" si="1"/>
        <v>70000</v>
      </c>
      <c r="Q17" s="14">
        <f t="shared" si="2"/>
        <v>10789035.199999999</v>
      </c>
      <c r="R17">
        <f>H17*C$7*C$6*C$16</f>
        <v>18858571.199999996</v>
      </c>
      <c r="S17" s="14">
        <f t="shared" si="3"/>
        <v>8069535.9999999963</v>
      </c>
    </row>
    <row r="18" spans="1:19" ht="16" customHeight="1" x14ac:dyDescent="0.2">
      <c r="A18" s="5" t="s">
        <v>71</v>
      </c>
      <c r="B18" s="24" t="s">
        <v>77</v>
      </c>
      <c r="C18" s="25">
        <v>7.0000000000000007E-2</v>
      </c>
      <c r="D18" s="24" t="s">
        <v>19</v>
      </c>
      <c r="E18" s="26" t="s">
        <v>76</v>
      </c>
      <c r="F18" s="15">
        <f t="shared" si="4"/>
        <v>1500000</v>
      </c>
      <c r="G18" s="17">
        <f>(F18/P18)*C$13</f>
        <v>0.36000000000000004</v>
      </c>
      <c r="H18" s="19">
        <f>F18*(1-C$12-G18)</f>
        <v>869999.99999999977</v>
      </c>
      <c r="I18">
        <f>F18*C$9</f>
        <v>2550000</v>
      </c>
      <c r="J18">
        <f>H18*(C$7-C$10)*C$5*C$4</f>
        <v>4750199.9999999981</v>
      </c>
      <c r="K18" s="14">
        <f>(F18-H18)*((C$7-C$10)/2)*C$5*C$4</f>
        <v>1719900.0000000007</v>
      </c>
      <c r="L18" s="14">
        <f t="shared" si="0"/>
        <v>6470099.9999999991</v>
      </c>
      <c r="M18">
        <f>L18/C$4</f>
        <v>4976999.9999999991</v>
      </c>
      <c r="N18">
        <f>H18*C$7*C$8*C$6</f>
        <v>1315439.9999999998</v>
      </c>
      <c r="O18">
        <v>1000000</v>
      </c>
      <c r="P18">
        <f t="shared" si="1"/>
        <v>70000</v>
      </c>
      <c r="Q18" s="14">
        <f t="shared" si="2"/>
        <v>11335540</v>
      </c>
      <c r="R18">
        <f>H18*C$7*C$6*C$16</f>
        <v>19402739.999999996</v>
      </c>
      <c r="S18" s="14">
        <f t="shared" si="3"/>
        <v>8067199.9999999963</v>
      </c>
    </row>
    <row r="19" spans="1:19" ht="16" customHeight="1" x14ac:dyDescent="0.2">
      <c r="A19" s="5"/>
      <c r="B19" s="4"/>
      <c r="C19" s="12"/>
      <c r="D19" s="4"/>
      <c r="F19" s="15">
        <f t="shared" si="4"/>
        <v>1600000</v>
      </c>
      <c r="G19" s="17">
        <f>(F19/P19)*C$13</f>
        <v>0.38400000000000006</v>
      </c>
      <c r="H19" s="19">
        <f>F19*(1-C$12-G19)</f>
        <v>889599.99999999977</v>
      </c>
      <c r="I19">
        <f>F19*C$9</f>
        <v>2720000</v>
      </c>
      <c r="J19">
        <f>H19*(C$7-C$10)*C$5*C$4</f>
        <v>4857215.9999999981</v>
      </c>
      <c r="K19" s="14">
        <f>(F19-H19)*((C$7-C$10)/2)*C$5*C$4</f>
        <v>1939392.0000000007</v>
      </c>
      <c r="L19" s="14">
        <f t="shared" si="0"/>
        <v>6796607.9999999991</v>
      </c>
      <c r="M19">
        <f>L19/C$4</f>
        <v>5228159.9999999991</v>
      </c>
      <c r="N19">
        <f>H19*C$7*C$8*C$6</f>
        <v>1345075.1999999997</v>
      </c>
      <c r="O19">
        <v>1000000</v>
      </c>
      <c r="P19">
        <f t="shared" si="1"/>
        <v>70000</v>
      </c>
      <c r="Q19" s="14">
        <f t="shared" si="2"/>
        <v>11861683.199999999</v>
      </c>
      <c r="R19">
        <f>H19*C$7*C$6*C$16</f>
        <v>19839859.199999996</v>
      </c>
      <c r="S19" s="14">
        <f t="shared" si="3"/>
        <v>7978175.9999999963</v>
      </c>
    </row>
    <row r="20" spans="1:19" ht="16" customHeight="1" x14ac:dyDescent="0.2">
      <c r="A20" s="3"/>
      <c r="B20" s="4"/>
      <c r="C20" s="5"/>
      <c r="D20" s="4"/>
      <c r="F20" s="15">
        <f t="shared" si="4"/>
        <v>1700000</v>
      </c>
      <c r="G20" s="17">
        <f>(F20/P20)*C$13</f>
        <v>0.40800000000000003</v>
      </c>
      <c r="H20" s="19">
        <f>F20*(1-C$12-G20)</f>
        <v>904399.99999999988</v>
      </c>
      <c r="I20">
        <f>F20*C$9</f>
        <v>2890000</v>
      </c>
      <c r="J20">
        <f>H20*(C$7-C$10)*C$5*C$4</f>
        <v>4938023.9999999991</v>
      </c>
      <c r="K20" s="14">
        <f>(F20-H20)*((C$7-C$10)/2)*C$5*C$4</f>
        <v>2171988.0000000005</v>
      </c>
      <c r="L20" s="14">
        <f t="shared" si="0"/>
        <v>7110012</v>
      </c>
      <c r="M20">
        <f>L20/C$4</f>
        <v>5469240</v>
      </c>
      <c r="N20">
        <f>H20*C$7*C$8*C$6</f>
        <v>1367452.8</v>
      </c>
      <c r="O20">
        <v>1000000</v>
      </c>
      <c r="P20">
        <f t="shared" si="1"/>
        <v>70000</v>
      </c>
      <c r="Q20" s="14">
        <f t="shared" si="2"/>
        <v>12367464.800000001</v>
      </c>
      <c r="R20">
        <f>H20*C$7*C$6*C$16</f>
        <v>20169928.799999997</v>
      </c>
      <c r="S20" s="14">
        <f t="shared" si="3"/>
        <v>7802463.9999999963</v>
      </c>
    </row>
    <row r="21" spans="1:19" ht="16" customHeight="1" thickBot="1" x14ac:dyDescent="0.25">
      <c r="A21" s="6" t="s">
        <v>28</v>
      </c>
      <c r="B21" s="7"/>
      <c r="C21" s="7"/>
      <c r="D21" s="7"/>
      <c r="E21" s="8"/>
      <c r="F21" s="15">
        <f t="shared" si="4"/>
        <v>1800000</v>
      </c>
      <c r="G21" s="17">
        <f>(F21/P21)*C$13</f>
        <v>0.43200000000000011</v>
      </c>
      <c r="H21" s="19">
        <f>F21*(1-C$12-G21)</f>
        <v>914399.99999999965</v>
      </c>
      <c r="I21">
        <f>F21*C$9</f>
        <v>3060000</v>
      </c>
      <c r="J21">
        <f>H21*(C$7-C$10)*C$5*C$4</f>
        <v>4992623.9999999981</v>
      </c>
      <c r="K21" s="14">
        <f>(F21-H21)*((C$7-C$10)/2)*C$5*C$4</f>
        <v>2417688.0000000009</v>
      </c>
      <c r="L21" s="14">
        <f t="shared" si="0"/>
        <v>7410311.9999999991</v>
      </c>
      <c r="M21">
        <f>L21/C$4</f>
        <v>5700239.9999999991</v>
      </c>
      <c r="N21">
        <f>H21*C$7*C$8*C$6</f>
        <v>1382572.7999999996</v>
      </c>
      <c r="O21">
        <v>1000000</v>
      </c>
      <c r="P21">
        <f t="shared" si="1"/>
        <v>70000</v>
      </c>
      <c r="Q21" s="14">
        <f t="shared" si="2"/>
        <v>12852884.799999999</v>
      </c>
      <c r="R21">
        <f>H21*C$7*C$6*C$16</f>
        <v>20392948.799999993</v>
      </c>
      <c r="S21" s="14">
        <f t="shared" si="3"/>
        <v>7540063.9999999944</v>
      </c>
    </row>
    <row r="22" spans="1:19" ht="19" x14ac:dyDescent="0.2">
      <c r="A22" s="3" t="s">
        <v>29</v>
      </c>
      <c r="B22" s="4" t="s">
        <v>30</v>
      </c>
      <c r="C22" s="4"/>
      <c r="D22" s="4" t="s">
        <v>26</v>
      </c>
      <c r="F22" s="15">
        <f t="shared" si="4"/>
        <v>1900000</v>
      </c>
      <c r="G22" s="17">
        <f>(F22/P22)*C$13</f>
        <v>0.45600000000000007</v>
      </c>
      <c r="H22" s="19">
        <f>F22*(1-C$12-G22)</f>
        <v>919599.99999999977</v>
      </c>
      <c r="I22">
        <f>F22*C$9</f>
        <v>3230000</v>
      </c>
      <c r="J22">
        <f>H22*(C$7-C$10)*C$5*C$4</f>
        <v>5021015.9999999981</v>
      </c>
      <c r="K22" s="14">
        <f>(F22-H22)*((C$7-C$10)/2)*C$5*C$4</f>
        <v>2676492.0000000005</v>
      </c>
      <c r="L22" s="14">
        <f t="shared" si="0"/>
        <v>7697507.9999999981</v>
      </c>
      <c r="M22">
        <f>L22/C$4</f>
        <v>5921159.9999999981</v>
      </c>
      <c r="N22">
        <f>H22*C$7*C$8*C$6</f>
        <v>1390435.1999999997</v>
      </c>
      <c r="O22">
        <v>1000000</v>
      </c>
      <c r="P22">
        <f t="shared" si="1"/>
        <v>70000</v>
      </c>
      <c r="Q22" s="14">
        <f t="shared" si="2"/>
        <v>13317943.199999997</v>
      </c>
      <c r="R22">
        <f>H22*C$7*C$6*C$16</f>
        <v>20508919.199999996</v>
      </c>
      <c r="S22" s="14">
        <f t="shared" si="3"/>
        <v>7190975.9999999981</v>
      </c>
    </row>
    <row r="23" spans="1:19" ht="19" x14ac:dyDescent="0.2">
      <c r="A23" s="3" t="s">
        <v>31</v>
      </c>
      <c r="B23" s="4" t="s">
        <v>32</v>
      </c>
      <c r="C23" s="4"/>
      <c r="D23" s="4" t="s">
        <v>26</v>
      </c>
      <c r="F23" s="15">
        <f t="shared" si="4"/>
        <v>2000000</v>
      </c>
      <c r="G23" s="17">
        <f>(F23/P23)*C$13</f>
        <v>0.48000000000000009</v>
      </c>
      <c r="H23" s="19">
        <f>F23*(1-C$12-G23)</f>
        <v>919999.99999999965</v>
      </c>
      <c r="I23">
        <f>F23*C$9</f>
        <v>3400000</v>
      </c>
      <c r="J23">
        <f>H23*(C$7-C$10)*C$5*C$4</f>
        <v>5023199.9999999981</v>
      </c>
      <c r="K23" s="14">
        <f>(F23-H23)*((C$7-C$10)/2)*C$5*C$4</f>
        <v>2948400.0000000014</v>
      </c>
      <c r="L23" s="14">
        <f t="shared" si="0"/>
        <v>7971600</v>
      </c>
      <c r="M23">
        <f>L23/C$4</f>
        <v>6132000</v>
      </c>
      <c r="N23">
        <f>H23*C$7*C$8*C$6</f>
        <v>1391039.9999999995</v>
      </c>
      <c r="O23">
        <v>1000000</v>
      </c>
      <c r="P23">
        <f t="shared" si="1"/>
        <v>70000</v>
      </c>
      <c r="Q23" s="14">
        <f t="shared" si="2"/>
        <v>13762640</v>
      </c>
      <c r="R23">
        <f>H23*C$7*C$6*C$16</f>
        <v>20517839.999999993</v>
      </c>
      <c r="S23" s="14">
        <f t="shared" si="3"/>
        <v>6755199.9999999925</v>
      </c>
    </row>
    <row r="24" spans="1:19" ht="19" x14ac:dyDescent="0.2">
      <c r="A24" s="3" t="s">
        <v>33</v>
      </c>
      <c r="B24" s="4" t="s">
        <v>34</v>
      </c>
      <c r="C24" s="5"/>
      <c r="D24" s="4" t="s">
        <v>26</v>
      </c>
      <c r="E24" t="s">
        <v>35</v>
      </c>
      <c r="F24" s="15">
        <f t="shared" si="4"/>
        <v>2100000</v>
      </c>
      <c r="G24" s="17">
        <f>(F24/P24)*C$13</f>
        <v>0.50400000000000011</v>
      </c>
      <c r="H24" s="19">
        <f>F24*(1-C$12-G24)</f>
        <v>915599.99999999965</v>
      </c>
      <c r="I24">
        <f>F24*C$9</f>
        <v>3570000</v>
      </c>
      <c r="J24">
        <f>H24*(C$7-C$10)*C$5*C$4</f>
        <v>4999175.9999999981</v>
      </c>
      <c r="K24" s="14">
        <f>(F24-H24)*((C$7-C$10)/2)*C$5*C$4</f>
        <v>3233412.0000000014</v>
      </c>
      <c r="L24" s="14">
        <f t="shared" si="0"/>
        <v>8232588</v>
      </c>
      <c r="M24">
        <f>L24/C$4</f>
        <v>6332760</v>
      </c>
      <c r="N24">
        <f>H24*C$7*C$8*C$6</f>
        <v>1384387.1999999995</v>
      </c>
      <c r="O24">
        <v>1000000</v>
      </c>
      <c r="P24">
        <f t="shared" si="1"/>
        <v>70000</v>
      </c>
      <c r="Q24" s="14">
        <f t="shared" si="2"/>
        <v>14186975.199999999</v>
      </c>
      <c r="R24">
        <f>H24*C$7*C$6*C$16</f>
        <v>20419711.199999992</v>
      </c>
      <c r="S24" s="14">
        <f t="shared" si="3"/>
        <v>6232735.9999999925</v>
      </c>
    </row>
    <row r="25" spans="1:19" ht="19" x14ac:dyDescent="0.2">
      <c r="A25" s="3" t="s">
        <v>48</v>
      </c>
      <c r="B25" s="4" t="s">
        <v>47</v>
      </c>
      <c r="E25" t="s">
        <v>73</v>
      </c>
      <c r="F25" s="15">
        <f t="shared" si="4"/>
        <v>2200000</v>
      </c>
      <c r="G25" s="17">
        <f>(F25/P25)*C$13</f>
        <v>0.52800000000000002</v>
      </c>
      <c r="H25" s="19">
        <f>F25*(1-C$12-G25)</f>
        <v>906399.99999999988</v>
      </c>
      <c r="I25">
        <f>F25*C$9</f>
        <v>3740000</v>
      </c>
      <c r="J25">
        <f>H25*(C$7-C$10)*C$5*C$4</f>
        <v>4948943.9999999991</v>
      </c>
      <c r="K25" s="14">
        <f>(F25-H25)*((C$7-C$10)/2)*C$5*C$4</f>
        <v>3531528</v>
      </c>
      <c r="L25" s="14">
        <f t="shared" si="0"/>
        <v>8480472</v>
      </c>
      <c r="M25">
        <f>L25/C$4</f>
        <v>6523440</v>
      </c>
      <c r="N25">
        <f>H25*C$7*C$8*C$6</f>
        <v>1370476.8</v>
      </c>
      <c r="O25">
        <v>1000000</v>
      </c>
      <c r="P25">
        <f t="shared" si="1"/>
        <v>70000</v>
      </c>
      <c r="Q25" s="14">
        <f t="shared" si="2"/>
        <v>14590948.800000001</v>
      </c>
      <c r="R25">
        <f>H25*C$7*C$6*C$16</f>
        <v>20214532.799999997</v>
      </c>
      <c r="S25" s="14">
        <f t="shared" si="3"/>
        <v>5623583.9999999963</v>
      </c>
    </row>
    <row r="26" spans="1:19" ht="17" x14ac:dyDescent="0.2">
      <c r="A26" s="3" t="s">
        <v>49</v>
      </c>
      <c r="B26" s="4" t="s">
        <v>50</v>
      </c>
      <c r="E26" t="s">
        <v>41</v>
      </c>
      <c r="F26" s="15">
        <f t="shared" si="4"/>
        <v>2300000</v>
      </c>
      <c r="G26" s="17">
        <f>(F26/P26)*C$13</f>
        <v>0.55200000000000005</v>
      </c>
      <c r="H26" s="19">
        <f>F26*(1-C$12-G26)</f>
        <v>892399.99999999977</v>
      </c>
      <c r="I26">
        <f>F26*C$9</f>
        <v>3910000</v>
      </c>
      <c r="J26">
        <f>H26*(C$7-C$10)*C$5*C$4</f>
        <v>4872503.9999999981</v>
      </c>
      <c r="K26" s="14">
        <f>(F26-H26)*((C$7-C$10)/2)*C$5*C$4</f>
        <v>3842748.0000000009</v>
      </c>
      <c r="L26" s="14">
        <f t="shared" si="0"/>
        <v>8715252</v>
      </c>
      <c r="M26">
        <f>L26/C$4</f>
        <v>6704040</v>
      </c>
      <c r="N26">
        <f>H26*C$7*C$8*C$6</f>
        <v>1349308.7999999998</v>
      </c>
      <c r="O26">
        <v>1000000</v>
      </c>
      <c r="P26">
        <f t="shared" si="1"/>
        <v>70000</v>
      </c>
      <c r="Q26" s="14">
        <f t="shared" si="2"/>
        <v>14974560.800000001</v>
      </c>
      <c r="R26">
        <f>H26*C$7*C$6*C$16</f>
        <v>19902304.799999997</v>
      </c>
      <c r="S26" s="14">
        <f t="shared" si="3"/>
        <v>4927743.9999999963</v>
      </c>
    </row>
    <row r="27" spans="1:19" x14ac:dyDescent="0.2">
      <c r="F27" s="15">
        <f t="shared" si="4"/>
        <v>2400000</v>
      </c>
      <c r="G27" s="17">
        <f>(F27/P27)*C$13</f>
        <v>0.57600000000000007</v>
      </c>
      <c r="H27" s="19">
        <f>F27*(1-C$12-G27)</f>
        <v>873599.99999999977</v>
      </c>
      <c r="I27">
        <f>F27*C$9</f>
        <v>4080000</v>
      </c>
      <c r="J27">
        <f>H27*(C$7-C$10)*C$5*C$4</f>
        <v>4769855.9999999981</v>
      </c>
      <c r="K27" s="14">
        <f>(F27-H27)*((C$7-C$10)/2)*C$5*C$4</f>
        <v>4167072.0000000009</v>
      </c>
      <c r="L27" s="14">
        <f t="shared" ref="L27:L53" si="5">J27+K27</f>
        <v>8936928</v>
      </c>
      <c r="M27">
        <f>L27/C$4</f>
        <v>6874560</v>
      </c>
      <c r="N27">
        <f>H27*C$7*C$8*C$6</f>
        <v>1320883.1999999997</v>
      </c>
      <c r="O27">
        <v>1000000</v>
      </c>
      <c r="P27">
        <f t="shared" si="1"/>
        <v>70000</v>
      </c>
      <c r="Q27" s="14">
        <f t="shared" si="2"/>
        <v>15337811.199999999</v>
      </c>
      <c r="R27">
        <f>H27*C$7*C$6*C$16</f>
        <v>19483027.199999996</v>
      </c>
      <c r="S27" s="14">
        <f t="shared" ref="S27:S53" si="6">R27-Q27</f>
        <v>4145215.9999999963</v>
      </c>
    </row>
    <row r="28" spans="1:19" x14ac:dyDescent="0.2">
      <c r="F28" s="15">
        <f t="shared" si="4"/>
        <v>2500000</v>
      </c>
      <c r="G28" s="17">
        <f>(F28/P28)*C$13</f>
        <v>0.60000000000000009</v>
      </c>
      <c r="H28" s="19">
        <f>F28*(1-C$12-G28)</f>
        <v>849999.99999999965</v>
      </c>
      <c r="I28">
        <f>F28*C$9</f>
        <v>4250000</v>
      </c>
      <c r="J28">
        <f>H28*(C$7-C$10)*C$5*C$4</f>
        <v>4640999.9999999981</v>
      </c>
      <c r="K28" s="14">
        <f>(F28-H28)*((C$7-C$10)/2)*C$5*C$4</f>
        <v>4504500.0000000009</v>
      </c>
      <c r="L28" s="14">
        <f t="shared" si="5"/>
        <v>9145500</v>
      </c>
      <c r="M28">
        <f>L28/C$4</f>
        <v>7035000</v>
      </c>
      <c r="N28">
        <f>H28*C$7*C$8*C$6</f>
        <v>1285199.9999999995</v>
      </c>
      <c r="O28">
        <v>1000000</v>
      </c>
      <c r="P28">
        <f t="shared" si="1"/>
        <v>70000</v>
      </c>
      <c r="Q28" s="14">
        <f t="shared" si="2"/>
        <v>15680700</v>
      </c>
      <c r="R28">
        <f>H28*C$7*C$6*C$16</f>
        <v>18956699.999999993</v>
      </c>
      <c r="S28" s="14">
        <f t="shared" si="6"/>
        <v>3275999.9999999925</v>
      </c>
    </row>
    <row r="29" spans="1:19" x14ac:dyDescent="0.2">
      <c r="F29" s="15">
        <f t="shared" si="4"/>
        <v>2600000</v>
      </c>
      <c r="G29" s="17">
        <f>(F29/P29)*C$13</f>
        <v>0.62400000000000011</v>
      </c>
      <c r="H29" s="19">
        <f>F29*(1-C$12-G29)</f>
        <v>821599.99999999953</v>
      </c>
      <c r="I29">
        <f>F29*C$9</f>
        <v>4420000</v>
      </c>
      <c r="J29">
        <f>H29*(C$7-C$10)*C$5*C$4</f>
        <v>4485935.9999999972</v>
      </c>
      <c r="K29" s="14">
        <f>(F29-H29)*((C$7-C$10)/2)*C$5*C$4</f>
        <v>4855032.0000000009</v>
      </c>
      <c r="L29" s="14">
        <f t="shared" si="5"/>
        <v>9340967.9999999981</v>
      </c>
      <c r="M29">
        <f>L29/C$4</f>
        <v>7185359.9999999981</v>
      </c>
      <c r="N29">
        <f>H29*C$7*C$8*C$6</f>
        <v>1242259.1999999993</v>
      </c>
      <c r="O29">
        <v>1000000</v>
      </c>
      <c r="P29">
        <f t="shared" si="1"/>
        <v>70000</v>
      </c>
      <c r="Q29" s="14">
        <f t="shared" si="2"/>
        <v>16003227.199999997</v>
      </c>
      <c r="R29">
        <f>H29*C$7*C$6*C$16</f>
        <v>18323323.199999992</v>
      </c>
      <c r="S29" s="14">
        <f t="shared" si="6"/>
        <v>2320095.9999999944</v>
      </c>
    </row>
    <row r="30" spans="1:19" x14ac:dyDescent="0.2">
      <c r="F30" s="15">
        <f t="shared" si="4"/>
        <v>2700000</v>
      </c>
      <c r="G30" s="17">
        <f>(F30/P30)*C$13</f>
        <v>0.64800000000000002</v>
      </c>
      <c r="H30" s="19">
        <f>F30*(1-C$12-G30)</f>
        <v>788399.99999999977</v>
      </c>
      <c r="I30">
        <f>F30*C$9</f>
        <v>4590000</v>
      </c>
      <c r="J30">
        <f>H30*(C$7-C$10)*C$5*C$4</f>
        <v>4304663.9999999981</v>
      </c>
      <c r="K30" s="14">
        <f>(F30-H30)*((C$7-C$10)/2)*C$5*C$4</f>
        <v>5218668.0000000009</v>
      </c>
      <c r="L30" s="14">
        <f t="shared" si="5"/>
        <v>9523332</v>
      </c>
      <c r="M30">
        <f>L30/C$4</f>
        <v>7325640</v>
      </c>
      <c r="N30">
        <f>H30*C$7*C$8*C$6</f>
        <v>1192060.7999999998</v>
      </c>
      <c r="O30">
        <v>1000000</v>
      </c>
      <c r="P30">
        <f t="shared" si="1"/>
        <v>70000</v>
      </c>
      <c r="Q30" s="14">
        <f t="shared" si="2"/>
        <v>16305392.800000001</v>
      </c>
      <c r="R30">
        <f>H30*C$7*C$6*C$16</f>
        <v>17582896.799999997</v>
      </c>
      <c r="S30" s="14">
        <f t="shared" si="6"/>
        <v>1277503.9999999963</v>
      </c>
    </row>
    <row r="31" spans="1:19" x14ac:dyDescent="0.2">
      <c r="F31" s="15">
        <f t="shared" si="4"/>
        <v>2800000</v>
      </c>
      <c r="G31" s="17">
        <f>(F31/P31)*C$13</f>
        <v>0.67200000000000015</v>
      </c>
      <c r="H31" s="19">
        <f>F31*(1-C$12-G31)</f>
        <v>750399.99999999942</v>
      </c>
      <c r="I31">
        <f>F31*C$9</f>
        <v>4760000</v>
      </c>
      <c r="J31">
        <f>H31*(C$7-C$10)*C$5*C$4</f>
        <v>4097183.9999999972</v>
      </c>
      <c r="K31" s="14">
        <f>(F31-H31)*((C$7-C$10)/2)*C$5*C$4</f>
        <v>5595408.0000000019</v>
      </c>
      <c r="L31" s="14">
        <f t="shared" si="5"/>
        <v>9692592</v>
      </c>
      <c r="M31">
        <f>L31/C$4</f>
        <v>7455840</v>
      </c>
      <c r="N31">
        <f>H31*C$7*C$8*C$6</f>
        <v>1134604.7999999991</v>
      </c>
      <c r="O31">
        <v>1000000</v>
      </c>
      <c r="P31">
        <f t="shared" si="1"/>
        <v>70000</v>
      </c>
      <c r="Q31" s="14">
        <f t="shared" si="2"/>
        <v>16587196.799999999</v>
      </c>
      <c r="R31">
        <f>H31*C$7*C$6*C$16</f>
        <v>16735420.799999988</v>
      </c>
      <c r="S31" s="14">
        <f t="shared" si="6"/>
        <v>148223.99999998882</v>
      </c>
    </row>
    <row r="32" spans="1:19" x14ac:dyDescent="0.2">
      <c r="F32" s="15">
        <f t="shared" si="4"/>
        <v>2900000</v>
      </c>
      <c r="G32" s="17">
        <f>(F32/P32)*C$13</f>
        <v>0.69600000000000017</v>
      </c>
      <c r="H32" s="19">
        <f>F32*(1-C$12-G32)</f>
        <v>707599.9999999993</v>
      </c>
      <c r="I32">
        <f>F32*C$9</f>
        <v>4930000</v>
      </c>
      <c r="J32">
        <f>H32*(C$7-C$10)*C$5*C$4</f>
        <v>3863495.9999999963</v>
      </c>
      <c r="K32" s="14">
        <f>(F32-H32)*((C$7-C$10)/2)*C$5*C$4</f>
        <v>5985252.0000000028</v>
      </c>
      <c r="L32" s="14">
        <f t="shared" si="5"/>
        <v>9848748</v>
      </c>
      <c r="M32">
        <f>L32/C$4</f>
        <v>7575960</v>
      </c>
      <c r="N32">
        <f>H32*C$7*C$8*C$6</f>
        <v>1069891.199999999</v>
      </c>
      <c r="O32">
        <v>1000000</v>
      </c>
      <c r="P32">
        <f t="shared" si="1"/>
        <v>70000</v>
      </c>
      <c r="Q32" s="14">
        <f t="shared" si="2"/>
        <v>16848639.199999999</v>
      </c>
      <c r="R32">
        <f>H32*C$7*C$6*C$16</f>
        <v>15780895.199999984</v>
      </c>
      <c r="S32" s="14">
        <f t="shared" si="6"/>
        <v>-1067744.0000000149</v>
      </c>
    </row>
    <row r="33" spans="6:19" x14ac:dyDescent="0.2">
      <c r="F33" s="15">
        <f t="shared" si="4"/>
        <v>3000000</v>
      </c>
      <c r="G33" s="17">
        <f>(F33/P33)*C$13</f>
        <v>0.72000000000000008</v>
      </c>
      <c r="H33" s="19">
        <f>F33*(1-C$12-G33)</f>
        <v>659999.99999999953</v>
      </c>
      <c r="I33">
        <f>F33*C$9</f>
        <v>5100000</v>
      </c>
      <c r="J33">
        <f>H33*(C$7-C$10)*C$5*C$4</f>
        <v>3603599.9999999972</v>
      </c>
      <c r="K33" s="14">
        <f>(F33-H33)*((C$7-C$10)/2)*C$5*C$4</f>
        <v>6388200.0000000019</v>
      </c>
      <c r="L33" s="14">
        <f t="shared" si="5"/>
        <v>9991800</v>
      </c>
      <c r="M33">
        <f>L33/C$4</f>
        <v>7686000</v>
      </c>
      <c r="N33">
        <f>H33*C$7*C$8*C$6</f>
        <v>997919.99999999942</v>
      </c>
      <c r="O33">
        <v>1000000</v>
      </c>
      <c r="P33">
        <f t="shared" si="1"/>
        <v>70000</v>
      </c>
      <c r="Q33" s="14">
        <f t="shared" si="2"/>
        <v>17089720</v>
      </c>
      <c r="R33">
        <f>H33*C$7*C$6*C$16</f>
        <v>14719319.999999991</v>
      </c>
      <c r="S33" s="14">
        <f t="shared" si="6"/>
        <v>-2370400.0000000093</v>
      </c>
    </row>
    <row r="34" spans="6:19" x14ac:dyDescent="0.2">
      <c r="F34" s="15">
        <f t="shared" si="4"/>
        <v>3100000</v>
      </c>
      <c r="G34" s="17">
        <f>(F34/P34)*C$13</f>
        <v>0.74400000000000011</v>
      </c>
      <c r="H34" s="19">
        <f>F34*(1-C$12-G34)</f>
        <v>607599.99999999953</v>
      </c>
      <c r="I34">
        <f>F34*C$9</f>
        <v>5270000</v>
      </c>
      <c r="J34">
        <f>H34*(C$7-C$10)*C$5*C$4</f>
        <v>3317495.9999999972</v>
      </c>
      <c r="K34" s="14">
        <f>(F34-H34)*((C$7-C$10)/2)*C$5*C$4</f>
        <v>6804252.0000000019</v>
      </c>
      <c r="L34" s="14">
        <f t="shared" si="5"/>
        <v>10121748</v>
      </c>
      <c r="M34">
        <f>L34/C$4</f>
        <v>7785960</v>
      </c>
      <c r="N34">
        <f>H34*C$7*C$8*C$6</f>
        <v>918691.19999999937</v>
      </c>
      <c r="O34">
        <v>1000000</v>
      </c>
      <c r="P34">
        <f t="shared" si="1"/>
        <v>70000</v>
      </c>
      <c r="Q34" s="14">
        <f t="shared" si="2"/>
        <v>17310439.199999999</v>
      </c>
      <c r="R34">
        <f>H34*C$7*C$6*C$16</f>
        <v>13550695.19999999</v>
      </c>
      <c r="S34" s="14">
        <f t="shared" si="6"/>
        <v>-3759744.0000000093</v>
      </c>
    </row>
    <row r="35" spans="6:19" x14ac:dyDescent="0.2">
      <c r="F35" s="15">
        <f t="shared" si="4"/>
        <v>3200000</v>
      </c>
      <c r="G35" s="17">
        <f>(F35/P35)*C$13</f>
        <v>0.76800000000000013</v>
      </c>
      <c r="H35" s="19">
        <f>F35*(1-C$12-G35)</f>
        <v>550399.99999999942</v>
      </c>
      <c r="I35">
        <f>F35*C$9</f>
        <v>5440000</v>
      </c>
      <c r="J35">
        <f>H35*(C$7-C$10)*C$5*C$4</f>
        <v>3005183.9999999963</v>
      </c>
      <c r="K35" s="14">
        <f>(F35-H35)*((C$7-C$10)/2)*C$5*C$4</f>
        <v>7233408.0000000019</v>
      </c>
      <c r="L35" s="14">
        <f t="shared" si="5"/>
        <v>10238591.999999998</v>
      </c>
      <c r="M35">
        <f>L35/C$4</f>
        <v>7875839.9999999981</v>
      </c>
      <c r="N35">
        <f>H35*C$7*C$8*C$6</f>
        <v>832204.79999999912</v>
      </c>
      <c r="O35">
        <v>1000000</v>
      </c>
      <c r="P35">
        <f t="shared" si="1"/>
        <v>70000</v>
      </c>
      <c r="Q35" s="14">
        <f t="shared" si="2"/>
        <v>17510796.799999997</v>
      </c>
      <c r="R35">
        <f>H35*C$7*C$6*C$16</f>
        <v>12275020.799999988</v>
      </c>
      <c r="S35" s="14">
        <f t="shared" si="6"/>
        <v>-5235776.0000000093</v>
      </c>
    </row>
    <row r="36" spans="6:19" x14ac:dyDescent="0.2">
      <c r="F36" s="15">
        <f t="shared" si="4"/>
        <v>3300000</v>
      </c>
      <c r="G36" s="17">
        <f>(F36/P36)*C$13</f>
        <v>0.79200000000000015</v>
      </c>
      <c r="H36" s="19">
        <f>F36*(1-C$12-G36)</f>
        <v>488399.99999999936</v>
      </c>
      <c r="I36">
        <f>F36*C$9</f>
        <v>5610000</v>
      </c>
      <c r="J36">
        <f>H36*(C$7-C$10)*C$5*C$4</f>
        <v>2666663.9999999963</v>
      </c>
      <c r="K36" s="14">
        <f>(F36-H36)*((C$7-C$10)/2)*C$5*C$4</f>
        <v>7675668.0000000019</v>
      </c>
      <c r="L36" s="14">
        <f t="shared" si="5"/>
        <v>10342331.999999998</v>
      </c>
      <c r="M36">
        <f>L36/C$4</f>
        <v>7955639.9999999981</v>
      </c>
      <c r="N36">
        <f>H36*C$7*C$8*C$6</f>
        <v>738460.79999999912</v>
      </c>
      <c r="O36">
        <v>1000000</v>
      </c>
      <c r="P36">
        <f t="shared" si="1"/>
        <v>70000</v>
      </c>
      <c r="Q36" s="14">
        <f t="shared" si="2"/>
        <v>17690792.799999997</v>
      </c>
      <c r="R36">
        <f>H36*C$7*C$6*C$16</f>
        <v>10892296.799999988</v>
      </c>
      <c r="S36" s="14">
        <f t="shared" si="6"/>
        <v>-6798496.0000000093</v>
      </c>
    </row>
    <row r="37" spans="6:19" x14ac:dyDescent="0.2">
      <c r="F37" s="15">
        <f t="shared" si="4"/>
        <v>3400000</v>
      </c>
      <c r="G37" s="17">
        <f>(F37/P37)*C$13</f>
        <v>0.81600000000000006</v>
      </c>
      <c r="H37" s="19">
        <f>F37*(1-C$12-G37)</f>
        <v>421599.99999999959</v>
      </c>
      <c r="I37">
        <f>F37*C$9</f>
        <v>5780000</v>
      </c>
      <c r="J37">
        <f>H37*(C$7-C$10)*C$5*C$4</f>
        <v>2301935.9999999981</v>
      </c>
      <c r="K37" s="14">
        <f>(F37-H37)*((C$7-C$10)/2)*C$5*C$4</f>
        <v>8131032.0000000019</v>
      </c>
      <c r="L37" s="14">
        <f t="shared" si="5"/>
        <v>10432968</v>
      </c>
      <c r="M37">
        <f>L37/C$4</f>
        <v>8025360</v>
      </c>
      <c r="N37">
        <f>H37*C$7*C$8*C$6</f>
        <v>637459.19999999937</v>
      </c>
      <c r="O37">
        <v>1000000</v>
      </c>
      <c r="P37">
        <f t="shared" si="1"/>
        <v>70000</v>
      </c>
      <c r="Q37" s="14">
        <f t="shared" si="2"/>
        <v>17850427.199999999</v>
      </c>
      <c r="R37">
        <f>H37*C$7*C$6*C$16</f>
        <v>9402523.1999999918</v>
      </c>
      <c r="S37" s="14">
        <f t="shared" si="6"/>
        <v>-8447904.0000000075</v>
      </c>
    </row>
    <row r="38" spans="6:19" x14ac:dyDescent="0.2">
      <c r="F38" s="15">
        <f t="shared" si="4"/>
        <v>3500000</v>
      </c>
      <c r="G38" s="17">
        <f>(F38/P38)*C$13</f>
        <v>0.84000000000000008</v>
      </c>
      <c r="H38" s="19">
        <f>F38*(1-C$12-G38)</f>
        <v>349999.99999999953</v>
      </c>
      <c r="I38">
        <f>F38*C$9</f>
        <v>5950000</v>
      </c>
      <c r="J38">
        <f>H38*(C$7-C$10)*C$5*C$4</f>
        <v>1910999.9999999974</v>
      </c>
      <c r="K38" s="14">
        <f>(F38-H38)*((C$7-C$10)/2)*C$5*C$4</f>
        <v>8599500.0000000019</v>
      </c>
      <c r="L38" s="14">
        <f t="shared" si="5"/>
        <v>10510500</v>
      </c>
      <c r="M38">
        <f>L38/C$4</f>
        <v>8085000</v>
      </c>
      <c r="N38">
        <f>H38*C$7*C$8*C$6</f>
        <v>529199.9999999993</v>
      </c>
      <c r="O38">
        <v>1000000</v>
      </c>
      <c r="P38">
        <f t="shared" si="1"/>
        <v>70000</v>
      </c>
      <c r="Q38" s="14">
        <f t="shared" si="2"/>
        <v>17989700</v>
      </c>
      <c r="R38">
        <f>H38*C$7*C$6*C$16</f>
        <v>7805699.9999999898</v>
      </c>
      <c r="S38" s="14">
        <f t="shared" si="6"/>
        <v>-10184000.000000011</v>
      </c>
    </row>
    <row r="39" spans="6:19" x14ac:dyDescent="0.2">
      <c r="F39" s="15">
        <f t="shared" si="4"/>
        <v>3600000</v>
      </c>
      <c r="G39" s="17">
        <f>(F39/P39)*C$13</f>
        <v>0.86400000000000021</v>
      </c>
      <c r="H39" s="19">
        <f>F39*(1-C$12-G39)</f>
        <v>273599.99999999907</v>
      </c>
      <c r="I39">
        <f>F39*C$9</f>
        <v>6120000</v>
      </c>
      <c r="J39">
        <f>H39*(C$7-C$10)*C$5*C$4</f>
        <v>1493855.9999999949</v>
      </c>
      <c r="K39" s="14">
        <f>(F39-H39)*((C$7-C$10)/2)*C$5*C$4</f>
        <v>9081072.0000000019</v>
      </c>
      <c r="L39" s="14">
        <f t="shared" si="5"/>
        <v>10574927.999999996</v>
      </c>
      <c r="M39">
        <f>L39/C$4</f>
        <v>8134559.9999999972</v>
      </c>
      <c r="N39">
        <f>H39*C$7*C$8*C$6</f>
        <v>413683.19999999861</v>
      </c>
      <c r="O39">
        <v>1000000</v>
      </c>
      <c r="P39">
        <f t="shared" si="1"/>
        <v>70000</v>
      </c>
      <c r="Q39" s="14">
        <f t="shared" si="2"/>
        <v>18108611.199999996</v>
      </c>
      <c r="R39">
        <f>H39*C$7*C$6*C$16</f>
        <v>6101827.1999999788</v>
      </c>
      <c r="S39" s="14">
        <f t="shared" si="6"/>
        <v>-12006784.000000017</v>
      </c>
    </row>
    <row r="40" spans="6:19" x14ac:dyDescent="0.2">
      <c r="F40" s="15">
        <f t="shared" si="4"/>
        <v>3700000</v>
      </c>
      <c r="G40" s="17">
        <f>(F40/P40)*C$13</f>
        <v>0.88800000000000012</v>
      </c>
      <c r="H40" s="19">
        <f>F40*(1-C$12-G40)</f>
        <v>192399.99999999936</v>
      </c>
      <c r="I40">
        <f>F40*C$9</f>
        <v>6290000</v>
      </c>
      <c r="J40">
        <f>H40*(C$7-C$10)*C$5*C$4</f>
        <v>1050503.9999999965</v>
      </c>
      <c r="K40" s="14">
        <f>(F40-H40)*((C$7-C$10)/2)*C$5*C$4</f>
        <v>9575748.0000000019</v>
      </c>
      <c r="L40" s="14">
        <f t="shared" si="5"/>
        <v>10626251.999999998</v>
      </c>
      <c r="M40">
        <f>L40/C$4</f>
        <v>8174039.9999999981</v>
      </c>
      <c r="N40">
        <f>H40*C$7*C$8*C$6</f>
        <v>290908.799999999</v>
      </c>
      <c r="O40">
        <v>1000000</v>
      </c>
      <c r="P40">
        <f t="shared" si="1"/>
        <v>70000</v>
      </c>
      <c r="Q40" s="14">
        <f t="shared" si="2"/>
        <v>18207160.799999997</v>
      </c>
      <c r="R40">
        <f>H40*C$7*C$6*C$16</f>
        <v>4290904.7999999858</v>
      </c>
      <c r="S40" s="14">
        <f t="shared" si="6"/>
        <v>-13916256.000000011</v>
      </c>
    </row>
    <row r="41" spans="6:19" x14ac:dyDescent="0.2">
      <c r="F41" s="15">
        <f t="shared" si="4"/>
        <v>3800000</v>
      </c>
      <c r="G41" s="17">
        <f>(F41/P41)*C$13</f>
        <v>0.91200000000000014</v>
      </c>
      <c r="H41" s="19">
        <f>F41*(1-C$12-G41)</f>
        <v>106399.99999999926</v>
      </c>
      <c r="I41">
        <f>F41*C$9</f>
        <v>6460000</v>
      </c>
      <c r="J41">
        <f>H41*(C$7-C$10)*C$5*C$4</f>
        <v>580943.99999999593</v>
      </c>
      <c r="K41" s="14">
        <f>(F41-H41)*((C$7-C$10)/2)*C$5*C$4</f>
        <v>10083528.000000002</v>
      </c>
      <c r="L41" s="14">
        <f t="shared" si="5"/>
        <v>10664471.999999998</v>
      </c>
      <c r="M41">
        <f>L41/C$4</f>
        <v>8203439.9999999981</v>
      </c>
      <c r="N41">
        <f>H41*C$7*C$8*C$6</f>
        <v>160876.79999999888</v>
      </c>
      <c r="O41">
        <v>1000000</v>
      </c>
      <c r="P41">
        <f t="shared" si="1"/>
        <v>70000</v>
      </c>
      <c r="Q41" s="14">
        <f t="shared" si="2"/>
        <v>18285348.799999997</v>
      </c>
      <c r="R41">
        <f>H41*C$7*C$6*C$16</f>
        <v>2372932.7999999835</v>
      </c>
      <c r="S41" s="14">
        <f t="shared" si="6"/>
        <v>-15912416.000000013</v>
      </c>
    </row>
    <row r="42" spans="6:19" x14ac:dyDescent="0.2">
      <c r="F42" s="15">
        <f t="shared" si="4"/>
        <v>3900000</v>
      </c>
      <c r="G42" s="17">
        <f>(F42/P42)*C$13</f>
        <v>0.93600000000000017</v>
      </c>
      <c r="H42" s="19">
        <f>F42*(1-C$12-G42)</f>
        <v>15599.999999999149</v>
      </c>
      <c r="I42">
        <f>F42*C$9</f>
        <v>6630000</v>
      </c>
      <c r="J42">
        <f>H42*(C$7-C$10)*C$5*C$4</f>
        <v>85175.999999995343</v>
      </c>
      <c r="K42" s="14">
        <f>(F42-H42)*((C$7-C$10)/2)*C$5*C$4</f>
        <v>10604412.000000002</v>
      </c>
      <c r="L42" s="14">
        <f t="shared" si="5"/>
        <v>10689587.999999996</v>
      </c>
      <c r="M42">
        <f>L42/C$4</f>
        <v>8222759.9999999972</v>
      </c>
      <c r="N42">
        <f>H42*C$7*C$8*C$6</f>
        <v>23587.199999998717</v>
      </c>
      <c r="O42">
        <v>1000000</v>
      </c>
      <c r="P42">
        <f t="shared" si="1"/>
        <v>70000</v>
      </c>
      <c r="Q42" s="14">
        <f t="shared" si="2"/>
        <v>18343175.199999996</v>
      </c>
      <c r="R42">
        <f>H42*C$7*C$6*C$16</f>
        <v>347911.19999998104</v>
      </c>
      <c r="S42" s="14">
        <f t="shared" si="6"/>
        <v>-17995264.000000015</v>
      </c>
    </row>
    <row r="43" spans="6:19" x14ac:dyDescent="0.2">
      <c r="F43" s="15">
        <f t="shared" si="4"/>
        <v>4000000</v>
      </c>
      <c r="G43" s="17">
        <f>(F43/P43)*C$13</f>
        <v>0.96000000000000019</v>
      </c>
      <c r="H43" s="19">
        <f>F43*(1-C$12-G43)</f>
        <v>-80000.00000000096</v>
      </c>
      <c r="I43">
        <f>F43*C$9</f>
        <v>6800000</v>
      </c>
      <c r="J43">
        <f>H43*(C$7-C$10)*C$5*C$4</f>
        <v>-436800.00000000524</v>
      </c>
      <c r="K43" s="14">
        <f>(F43-H43)*((C$7-C$10)/2)*C$5*C$4</f>
        <v>11138400.000000004</v>
      </c>
      <c r="L43" s="14">
        <f t="shared" si="5"/>
        <v>10701599.999999998</v>
      </c>
      <c r="M43">
        <f>L43/C$4</f>
        <v>8231999.9999999981</v>
      </c>
      <c r="N43">
        <f>H43*C$7*C$8*C$6</f>
        <v>-120960.00000000144</v>
      </c>
      <c r="O43">
        <v>1000000</v>
      </c>
      <c r="P43">
        <f t="shared" si="1"/>
        <v>70000</v>
      </c>
      <c r="Q43" s="14">
        <f t="shared" si="2"/>
        <v>18380639.999999996</v>
      </c>
      <c r="R43">
        <f>H43*C$7*C$6*C$16</f>
        <v>-1784160.0000000214</v>
      </c>
      <c r="S43" s="14">
        <f t="shared" si="6"/>
        <v>-20164800.000000019</v>
      </c>
    </row>
    <row r="44" spans="6:19" x14ac:dyDescent="0.2">
      <c r="F44" s="15">
        <f t="shared" si="4"/>
        <v>4100000</v>
      </c>
      <c r="G44" s="17">
        <f>(F44/P44)*C$13</f>
        <v>0.9840000000000001</v>
      </c>
      <c r="H44" s="19">
        <f>F44*(1-C$12-G44)</f>
        <v>-180400.00000000061</v>
      </c>
      <c r="I44">
        <f>F44*C$9</f>
        <v>6970000</v>
      </c>
      <c r="J44">
        <f>H44*(C$7-C$10)*C$5*C$4</f>
        <v>-984984.00000000326</v>
      </c>
      <c r="K44" s="14">
        <f>(F44-H44)*((C$7-C$10)/2)*C$5*C$4</f>
        <v>11685492.000000004</v>
      </c>
      <c r="L44" s="14">
        <f t="shared" si="5"/>
        <v>10700508</v>
      </c>
      <c r="M44">
        <f>L44/C$4</f>
        <v>8231160</v>
      </c>
      <c r="N44">
        <f>H44*C$7*C$8*C$6</f>
        <v>-272764.80000000098</v>
      </c>
      <c r="O44">
        <v>1000000</v>
      </c>
      <c r="P44">
        <f t="shared" si="1"/>
        <v>70000</v>
      </c>
      <c r="Q44" s="14">
        <f t="shared" si="2"/>
        <v>18397743.199999999</v>
      </c>
      <c r="R44">
        <f>H44*C$7*C$6*C$16</f>
        <v>-4023280.8000000138</v>
      </c>
      <c r="S44" s="14">
        <f t="shared" si="6"/>
        <v>-22421024.000000015</v>
      </c>
    </row>
    <row r="45" spans="6:19" x14ac:dyDescent="0.2">
      <c r="F45" s="15">
        <f t="shared" si="4"/>
        <v>4200000</v>
      </c>
      <c r="G45" s="17">
        <f>(F45/P45)*C$13</f>
        <v>1.0080000000000002</v>
      </c>
      <c r="H45" s="19">
        <f>F45*(1-C$12-G45)</f>
        <v>-285600.00000000116</v>
      </c>
      <c r="I45">
        <f>F45*C$9</f>
        <v>7140000</v>
      </c>
      <c r="J45">
        <f>H45*(C$7-C$10)*C$5*C$4</f>
        <v>-1559376.0000000065</v>
      </c>
      <c r="K45" s="14">
        <f>(F45-H45)*((C$7-C$10)/2)*C$5*C$4</f>
        <v>12245688.000000004</v>
      </c>
      <c r="L45" s="14">
        <f t="shared" si="5"/>
        <v>10686311.999999996</v>
      </c>
      <c r="M45">
        <f>L45/C$4</f>
        <v>8220239.9999999972</v>
      </c>
      <c r="N45">
        <f>H45*C$7*C$8*C$6</f>
        <v>-431827.20000000176</v>
      </c>
      <c r="O45">
        <v>1000000</v>
      </c>
      <c r="P45">
        <f t="shared" si="1"/>
        <v>70000</v>
      </c>
      <c r="Q45" s="14">
        <f t="shared" si="2"/>
        <v>18394484.799999997</v>
      </c>
      <c r="R45">
        <f>H45*C$7*C$6*C$16</f>
        <v>-6369451.2000000253</v>
      </c>
      <c r="S45" s="14">
        <f t="shared" si="6"/>
        <v>-24763936.000000022</v>
      </c>
    </row>
    <row r="46" spans="6:19" x14ac:dyDescent="0.2">
      <c r="F46" s="15">
        <f t="shared" si="4"/>
        <v>4300000</v>
      </c>
      <c r="G46" s="17">
        <f>(F46/P46)*C$13</f>
        <v>1.0320000000000003</v>
      </c>
      <c r="H46" s="19">
        <f>F46*(1-C$12-G46)</f>
        <v>-395600.00000000128</v>
      </c>
      <c r="I46">
        <f>F46*C$9</f>
        <v>7310000</v>
      </c>
      <c r="J46">
        <f>H46*(C$7-C$10)*C$5*C$4</f>
        <v>-2159976.000000007</v>
      </c>
      <c r="K46" s="14">
        <f>(F46-H46)*((C$7-C$10)/2)*C$5*C$4</f>
        <v>12818988.000000004</v>
      </c>
      <c r="L46" s="14">
        <f t="shared" si="5"/>
        <v>10659011.999999996</v>
      </c>
      <c r="M46">
        <f>L46/C$4</f>
        <v>8199239.9999999972</v>
      </c>
      <c r="N46">
        <f>H46*C$7*C$8*C$6</f>
        <v>-598147.20000000193</v>
      </c>
      <c r="O46">
        <v>1000000</v>
      </c>
      <c r="P46">
        <f t="shared" si="1"/>
        <v>70000</v>
      </c>
      <c r="Q46" s="14">
        <f t="shared" si="2"/>
        <v>18370864.799999997</v>
      </c>
      <c r="R46">
        <f>H46*C$7*C$6*C$16</f>
        <v>-8822671.2000000291</v>
      </c>
      <c r="S46" s="14">
        <f t="shared" si="6"/>
        <v>-27193536.000000026</v>
      </c>
    </row>
    <row r="47" spans="6:19" x14ac:dyDescent="0.2">
      <c r="F47" s="15">
        <f t="shared" si="4"/>
        <v>4400000</v>
      </c>
      <c r="G47" s="17">
        <f>(F47/P47)*C$13</f>
        <v>1.056</v>
      </c>
      <c r="H47" s="19">
        <f>F47*(1-C$12-G47)</f>
        <v>-510400.00000000047</v>
      </c>
      <c r="I47">
        <f>F47*C$9</f>
        <v>7480000</v>
      </c>
      <c r="J47">
        <f>H47*(C$7-C$10)*C$5*C$4</f>
        <v>-2786784.0000000023</v>
      </c>
      <c r="K47" s="14">
        <f>(F47-H47)*((C$7-C$10)/2)*C$5*C$4</f>
        <v>13405392</v>
      </c>
      <c r="L47" s="14">
        <f t="shared" si="5"/>
        <v>10618607.999999998</v>
      </c>
      <c r="M47">
        <f>L47/C$4</f>
        <v>8168159.9999999981</v>
      </c>
      <c r="N47">
        <f>H47*C$7*C$8*C$6</f>
        <v>-771724.80000000063</v>
      </c>
      <c r="O47">
        <v>1000000</v>
      </c>
      <c r="P47">
        <f t="shared" si="1"/>
        <v>70000</v>
      </c>
      <c r="Q47" s="14">
        <f t="shared" si="2"/>
        <v>18326883.199999996</v>
      </c>
      <c r="R47">
        <f>H47*C$7*C$6*C$16</f>
        <v>-11382940.800000008</v>
      </c>
      <c r="S47" s="14">
        <f t="shared" si="6"/>
        <v>-29709824.000000004</v>
      </c>
    </row>
    <row r="48" spans="6:19" x14ac:dyDescent="0.2">
      <c r="F48" s="15">
        <f t="shared" si="4"/>
        <v>4500000</v>
      </c>
      <c r="G48" s="17">
        <f>(F48/P48)*C$13</f>
        <v>1.0800000000000003</v>
      </c>
      <c r="H48" s="19">
        <f>F48*(1-C$12-G48)</f>
        <v>-630000.00000000151</v>
      </c>
      <c r="I48">
        <f>F48*C$9</f>
        <v>7650000</v>
      </c>
      <c r="J48">
        <f>H48*(C$7-C$10)*C$5*C$4</f>
        <v>-3439800.0000000079</v>
      </c>
      <c r="K48" s="14">
        <f>(F48-H48)*((C$7-C$10)/2)*C$5*C$4</f>
        <v>14004900.000000006</v>
      </c>
      <c r="L48" s="14">
        <f t="shared" si="5"/>
        <v>10565099.999999998</v>
      </c>
      <c r="M48">
        <f>L48/C$4</f>
        <v>8126999.9999999981</v>
      </c>
      <c r="N48">
        <f>H48*C$7*C$8*C$6</f>
        <v>-952560.00000000233</v>
      </c>
      <c r="O48">
        <v>1000000</v>
      </c>
      <c r="P48">
        <f t="shared" si="1"/>
        <v>70000</v>
      </c>
      <c r="Q48" s="14">
        <f t="shared" si="2"/>
        <v>18262539.999999996</v>
      </c>
      <c r="R48">
        <f>H48*C$7*C$6*C$16</f>
        <v>-14050260.000000034</v>
      </c>
      <c r="S48" s="14">
        <f t="shared" si="6"/>
        <v>-32312800.00000003</v>
      </c>
    </row>
    <row r="49" spans="6:19" x14ac:dyDescent="0.2">
      <c r="F49" s="15">
        <f t="shared" si="4"/>
        <v>4600000</v>
      </c>
      <c r="G49" s="17">
        <f>(F49/P49)*C$13</f>
        <v>1.1040000000000001</v>
      </c>
      <c r="H49" s="19">
        <f>F49*(1-C$12-G49)</f>
        <v>-754400.0000000007</v>
      </c>
      <c r="I49">
        <f>F49*C$9</f>
        <v>7820000</v>
      </c>
      <c r="J49">
        <f>H49*(C$7-C$10)*C$5*C$4</f>
        <v>-4119024.0000000037</v>
      </c>
      <c r="K49" s="14">
        <f>(F49-H49)*((C$7-C$10)/2)*C$5*C$4</f>
        <v>14617512.000000004</v>
      </c>
      <c r="L49" s="14">
        <f t="shared" si="5"/>
        <v>10498488</v>
      </c>
      <c r="M49">
        <f>L49/C$4</f>
        <v>8075760</v>
      </c>
      <c r="N49">
        <f>H49*C$7*C$8*C$6</f>
        <v>-1140652.8000000012</v>
      </c>
      <c r="O49">
        <v>1000000</v>
      </c>
      <c r="P49">
        <f t="shared" si="1"/>
        <v>70000</v>
      </c>
      <c r="Q49" s="14">
        <f t="shared" si="2"/>
        <v>18177835.199999999</v>
      </c>
      <c r="R49">
        <f>H49*C$7*C$6*C$16</f>
        <v>-16824628.800000016</v>
      </c>
      <c r="S49" s="14">
        <f t="shared" si="6"/>
        <v>-35002464.000000015</v>
      </c>
    </row>
    <row r="50" spans="6:19" x14ac:dyDescent="0.2">
      <c r="F50" s="15">
        <f t="shared" si="4"/>
        <v>4700000</v>
      </c>
      <c r="G50" s="17">
        <f>(F50/P50)*C$13</f>
        <v>1.1280000000000001</v>
      </c>
      <c r="H50" s="19">
        <f>F50*(1-C$12-G50)</f>
        <v>-883600.00000000081</v>
      </c>
      <c r="I50">
        <f>F50*C$9</f>
        <v>7990000</v>
      </c>
      <c r="J50">
        <f>H50*(C$7-C$10)*C$5*C$4</f>
        <v>-4824456.0000000047</v>
      </c>
      <c r="K50" s="14">
        <f>(F50-H50)*((C$7-C$10)/2)*C$5*C$4</f>
        <v>15243228.000000004</v>
      </c>
      <c r="L50" s="14">
        <f t="shared" si="5"/>
        <v>10418772</v>
      </c>
      <c r="M50">
        <f>L50/C$4</f>
        <v>8014440</v>
      </c>
      <c r="N50">
        <f>H50*C$7*C$8*C$6</f>
        <v>-1336003.2000000014</v>
      </c>
      <c r="O50">
        <v>1000000</v>
      </c>
      <c r="P50">
        <f t="shared" si="1"/>
        <v>70000</v>
      </c>
      <c r="Q50" s="14">
        <f t="shared" si="2"/>
        <v>18072768.799999997</v>
      </c>
      <c r="R50">
        <f>H50*C$7*C$6*C$16</f>
        <v>-19706047.200000018</v>
      </c>
      <c r="S50" s="14">
        <f t="shared" si="6"/>
        <v>-37778816.000000015</v>
      </c>
    </row>
    <row r="51" spans="6:19" x14ac:dyDescent="0.2">
      <c r="F51" s="15">
        <f t="shared" si="4"/>
        <v>4800000</v>
      </c>
      <c r="G51" s="17">
        <f>(F51/P51)*C$13</f>
        <v>1.1520000000000001</v>
      </c>
      <c r="H51" s="19">
        <f>F51*(1-C$12-G51)</f>
        <v>-1017600.0000000009</v>
      </c>
      <c r="I51">
        <f>F51*C$9</f>
        <v>8160000</v>
      </c>
      <c r="J51">
        <f>H51*(C$7-C$10)*C$5*C$4</f>
        <v>-5556096.0000000047</v>
      </c>
      <c r="K51" s="14">
        <f>(F51-H51)*((C$7-C$10)/2)*C$5*C$4</f>
        <v>15882048.000000004</v>
      </c>
      <c r="L51" s="14">
        <f t="shared" si="5"/>
        <v>10325952</v>
      </c>
      <c r="M51">
        <f>L51/C$4</f>
        <v>7943040</v>
      </c>
      <c r="N51">
        <f>H51*C$7*C$8*C$6</f>
        <v>-1538611.2000000014</v>
      </c>
      <c r="O51">
        <v>1000000</v>
      </c>
      <c r="P51">
        <f t="shared" si="1"/>
        <v>70000</v>
      </c>
      <c r="Q51" s="14">
        <f t="shared" si="2"/>
        <v>17947340.799999997</v>
      </c>
      <c r="R51">
        <f>H51*C$7*C$6*C$16</f>
        <v>-22694515.200000018</v>
      </c>
      <c r="S51" s="14">
        <f t="shared" si="6"/>
        <v>-40641856.000000015</v>
      </c>
    </row>
    <row r="52" spans="6:19" x14ac:dyDescent="0.2">
      <c r="F52" s="15">
        <f t="shared" si="4"/>
        <v>4900000</v>
      </c>
      <c r="G52" s="17">
        <f>(F52/P52)*C$13</f>
        <v>1.1760000000000002</v>
      </c>
      <c r="H52" s="19">
        <f>F52*(1-C$12-G52)</f>
        <v>-1156400.0000000009</v>
      </c>
      <c r="I52">
        <f>F52*C$9</f>
        <v>8330000</v>
      </c>
      <c r="J52">
        <f>H52*(C$7-C$10)*C$5*C$4</f>
        <v>-6313944.0000000047</v>
      </c>
      <c r="K52" s="14">
        <f>(F52-H52)*((C$7-C$10)/2)*C$5*C$4</f>
        <v>16533972.000000004</v>
      </c>
      <c r="L52" s="14">
        <f t="shared" si="5"/>
        <v>10220028</v>
      </c>
      <c r="M52">
        <f>L52/C$4</f>
        <v>7861560</v>
      </c>
      <c r="N52">
        <f>H52*C$7*C$8*C$6</f>
        <v>-1748476.8000000012</v>
      </c>
      <c r="O52">
        <v>1000000</v>
      </c>
      <c r="P52">
        <f t="shared" si="1"/>
        <v>70000</v>
      </c>
      <c r="Q52" s="14">
        <f t="shared" si="2"/>
        <v>17801551.199999999</v>
      </c>
      <c r="R52">
        <f>H52*C$7*C$6*C$16</f>
        <v>-25790032.800000019</v>
      </c>
      <c r="S52" s="14">
        <f t="shared" si="6"/>
        <v>-43591584.000000015</v>
      </c>
    </row>
    <row r="53" spans="6:19" x14ac:dyDescent="0.2">
      <c r="F53" s="15">
        <f t="shared" si="4"/>
        <v>5000000</v>
      </c>
      <c r="G53" s="17">
        <f>(F53/P53)*C$13</f>
        <v>1.2000000000000002</v>
      </c>
      <c r="H53" s="19">
        <f>F53*(1-C$12-G53)</f>
        <v>-1300000.0000000012</v>
      </c>
      <c r="I53">
        <f>F53*C$9</f>
        <v>8500000</v>
      </c>
      <c r="J53">
        <f>H53*(C$7-C$10)*C$5*C$4</f>
        <v>-7098000.0000000065</v>
      </c>
      <c r="K53" s="14">
        <f>(F53-H53)*((C$7-C$10)/2)*C$5*C$4</f>
        <v>17199000.000000004</v>
      </c>
      <c r="L53" s="14">
        <f t="shared" si="5"/>
        <v>10100999.999999996</v>
      </c>
      <c r="M53">
        <f>L53/C$4</f>
        <v>7769999.9999999972</v>
      </c>
      <c r="N53">
        <f>H53*C$7*C$8*C$6</f>
        <v>-1965600.0000000019</v>
      </c>
      <c r="O53">
        <v>1000000</v>
      </c>
      <c r="P53">
        <f t="shared" si="1"/>
        <v>70000</v>
      </c>
      <c r="Q53" s="14">
        <f t="shared" si="2"/>
        <v>17635399.999999993</v>
      </c>
      <c r="R53">
        <f>H53*C$7*C$6*C$16</f>
        <v>-28992600.00000003</v>
      </c>
      <c r="S53" s="14">
        <f t="shared" si="6"/>
        <v>-46628000.000000022</v>
      </c>
    </row>
    <row r="54" spans="6:19" x14ac:dyDescent="0.2">
      <c r="F54" s="16">
        <f>F3</f>
        <v>0</v>
      </c>
      <c r="G54" s="17">
        <f>(F54/P54)*C$13</f>
        <v>0</v>
      </c>
      <c r="H54" s="19">
        <f>F54*(1-C$12-G54)</f>
        <v>0</v>
      </c>
      <c r="I54">
        <f>F54*C$9</f>
        <v>0</v>
      </c>
      <c r="J54">
        <f>H54*(C$7-C$10)*C$5*C$4</f>
        <v>0</v>
      </c>
      <c r="K54" s="14">
        <f>(F54-H54)*((C$7-C$10)/2)*C$5*C$4</f>
        <v>0</v>
      </c>
      <c r="L54" s="14">
        <f t="shared" ref="L54" si="7">J54+K54</f>
        <v>0</v>
      </c>
      <c r="M54">
        <f>L54/C$4</f>
        <v>0</v>
      </c>
      <c r="N54">
        <f>H54*C$7*C$8*C$6</f>
        <v>0</v>
      </c>
      <c r="O54">
        <f>O3+1000000</f>
        <v>2000000</v>
      </c>
      <c r="P54">
        <f t="shared" si="1"/>
        <v>140000</v>
      </c>
      <c r="Q54" s="14">
        <f t="shared" ref="Q54" si="8">N54+L54+I54+O54</f>
        <v>2000000</v>
      </c>
      <c r="R54">
        <f>H54*C$7*C$6*C$16</f>
        <v>0</v>
      </c>
      <c r="S54" s="14">
        <f t="shared" ref="S54" si="9">R54-Q54</f>
        <v>-2000000</v>
      </c>
    </row>
    <row r="55" spans="6:19" x14ac:dyDescent="0.2">
      <c r="F55" s="16">
        <f t="shared" ref="F55:F118" si="10">F4</f>
        <v>100000</v>
      </c>
      <c r="G55" s="17">
        <f>(F55/P55)*C$13</f>
        <v>1.2000000000000002E-2</v>
      </c>
      <c r="H55" s="19">
        <f>F55*(1-C$12-G55)</f>
        <v>92800</v>
      </c>
      <c r="I55">
        <f>F55*C$9</f>
        <v>170000</v>
      </c>
      <c r="J55">
        <f>H55*(C$7-C$10)*C$5*C$4</f>
        <v>506688</v>
      </c>
      <c r="K55" s="14">
        <f>(F55-H55)*((C$7-C$10)/2)*C$5*C$4</f>
        <v>19656</v>
      </c>
      <c r="L55" s="14">
        <f t="shared" ref="L55:L118" si="11">J55+K55</f>
        <v>526344</v>
      </c>
      <c r="M55">
        <f>L55/C$4</f>
        <v>404880</v>
      </c>
      <c r="N55">
        <f>H55*C$7*C$8*C$6</f>
        <v>140313.60000000001</v>
      </c>
      <c r="O55">
        <f t="shared" ref="O55:O118" si="12">O4+1000000</f>
        <v>2000000</v>
      </c>
      <c r="P55">
        <f t="shared" si="1"/>
        <v>140000</v>
      </c>
      <c r="Q55" s="14">
        <f t="shared" ref="Q55:Q118" si="13">N55+L55+I55+O55</f>
        <v>2836657.6</v>
      </c>
      <c r="R55">
        <f>H55*C$7*C$6*C$16</f>
        <v>2069625.6</v>
      </c>
      <c r="S55" s="14">
        <f t="shared" ref="S55:S118" si="14">R55-Q55</f>
        <v>-767032</v>
      </c>
    </row>
    <row r="56" spans="6:19" x14ac:dyDescent="0.2">
      <c r="F56" s="16">
        <f t="shared" si="10"/>
        <v>200000</v>
      </c>
      <c r="G56" s="17">
        <f>(F56/P56)*C$13</f>
        <v>2.4000000000000004E-2</v>
      </c>
      <c r="H56" s="19">
        <f>F56*(1-C$12-G56)</f>
        <v>183199.99999999997</v>
      </c>
      <c r="I56">
        <f>F56*C$9</f>
        <v>340000</v>
      </c>
      <c r="J56">
        <f>H56*(C$7-C$10)*C$5*C$4</f>
        <v>1000271.9999999999</v>
      </c>
      <c r="K56" s="14">
        <f>(F56-H56)*((C$7-C$10)/2)*C$5*C$4</f>
        <v>45864.00000000008</v>
      </c>
      <c r="L56" s="14">
        <f t="shared" si="11"/>
        <v>1046136</v>
      </c>
      <c r="M56">
        <f>L56/C$4</f>
        <v>804720</v>
      </c>
      <c r="N56">
        <f>H56*C$7*C$8*C$6</f>
        <v>276998.39999999997</v>
      </c>
      <c r="O56">
        <f t="shared" si="12"/>
        <v>2000000</v>
      </c>
      <c r="P56">
        <f t="shared" si="1"/>
        <v>140000</v>
      </c>
      <c r="Q56" s="14">
        <f t="shared" si="13"/>
        <v>3663134.4</v>
      </c>
      <c r="R56">
        <f>H56*C$7*C$6*C$16</f>
        <v>4085726.3999999994</v>
      </c>
      <c r="S56" s="14">
        <f t="shared" si="14"/>
        <v>422591.99999999953</v>
      </c>
    </row>
    <row r="57" spans="6:19" x14ac:dyDescent="0.2">
      <c r="F57" s="16">
        <f t="shared" si="10"/>
        <v>300000</v>
      </c>
      <c r="G57" s="17">
        <f>(F57/P57)*C$13</f>
        <v>3.6000000000000004E-2</v>
      </c>
      <c r="H57" s="19">
        <f>F57*(1-C$12-G57)</f>
        <v>271200</v>
      </c>
      <c r="I57">
        <f>F57*C$9</f>
        <v>510000</v>
      </c>
      <c r="J57">
        <f>H57*(C$7-C$10)*C$5*C$4</f>
        <v>1480752</v>
      </c>
      <c r="K57" s="14">
        <f>(F57-H57)*((C$7-C$10)/2)*C$5*C$4</f>
        <v>78624</v>
      </c>
      <c r="L57" s="14">
        <f t="shared" si="11"/>
        <v>1559376</v>
      </c>
      <c r="M57">
        <f>L57/C$4</f>
        <v>1199520</v>
      </c>
      <c r="N57">
        <f>H57*C$7*C$8*C$6</f>
        <v>410054.39999999997</v>
      </c>
      <c r="O57">
        <f t="shared" si="12"/>
        <v>2000000</v>
      </c>
      <c r="P57">
        <f t="shared" si="1"/>
        <v>140000</v>
      </c>
      <c r="Q57" s="14">
        <f t="shared" si="13"/>
        <v>4479430.4000000004</v>
      </c>
      <c r="R57">
        <f>H57*C$7*C$6*C$16</f>
        <v>6048302.4000000004</v>
      </c>
      <c r="S57" s="14">
        <f t="shared" si="14"/>
        <v>1568872</v>
      </c>
    </row>
    <row r="58" spans="6:19" x14ac:dyDescent="0.2">
      <c r="F58" s="16">
        <f t="shared" si="10"/>
        <v>400000</v>
      </c>
      <c r="G58" s="17">
        <f>(F58/P58)*C$13</f>
        <v>4.8000000000000008E-2</v>
      </c>
      <c r="H58" s="19">
        <f>F58*(1-C$12-G58)</f>
        <v>356799.99999999994</v>
      </c>
      <c r="I58">
        <f>F58*C$9</f>
        <v>680000</v>
      </c>
      <c r="J58">
        <f>H58*(C$7-C$10)*C$5*C$4</f>
        <v>1948127.9999999998</v>
      </c>
      <c r="K58" s="14">
        <f>(F58-H58)*((C$7-C$10)/2)*C$5*C$4</f>
        <v>117936.00000000016</v>
      </c>
      <c r="L58" s="14">
        <f t="shared" si="11"/>
        <v>2066064</v>
      </c>
      <c r="M58">
        <f>L58/C$4</f>
        <v>1589280</v>
      </c>
      <c r="N58">
        <f>H58*C$7*C$8*C$6</f>
        <v>539481.59999999998</v>
      </c>
      <c r="O58">
        <f t="shared" si="12"/>
        <v>2000000</v>
      </c>
      <c r="P58">
        <f t="shared" si="1"/>
        <v>140000</v>
      </c>
      <c r="Q58" s="14">
        <f t="shared" si="13"/>
        <v>5285545.5999999996</v>
      </c>
      <c r="R58">
        <f>H58*C$7*C$6*C$16</f>
        <v>7957353.5999999987</v>
      </c>
      <c r="S58" s="14">
        <f t="shared" si="14"/>
        <v>2671807.9999999991</v>
      </c>
    </row>
    <row r="59" spans="6:19" x14ac:dyDescent="0.2">
      <c r="F59" s="16">
        <f t="shared" si="10"/>
        <v>500000</v>
      </c>
      <c r="G59" s="17">
        <f>(F59/P59)*C$13</f>
        <v>6.0000000000000012E-2</v>
      </c>
      <c r="H59" s="19">
        <f>F59*(1-C$12-G59)</f>
        <v>439999.99999999994</v>
      </c>
      <c r="I59">
        <f>F59*C$9</f>
        <v>850000</v>
      </c>
      <c r="J59">
        <f>H59*(C$7-C$10)*C$5*C$4</f>
        <v>2402400</v>
      </c>
      <c r="K59" s="14">
        <f>(F59-H59)*((C$7-C$10)/2)*C$5*C$4</f>
        <v>163800.00000000015</v>
      </c>
      <c r="L59" s="14">
        <f t="shared" si="11"/>
        <v>2566200</v>
      </c>
      <c r="M59">
        <f>L59/C$4</f>
        <v>1974000</v>
      </c>
      <c r="N59">
        <f>H59*C$7*C$8*C$6</f>
        <v>665280</v>
      </c>
      <c r="O59">
        <f t="shared" si="12"/>
        <v>2000000</v>
      </c>
      <c r="P59">
        <f t="shared" si="1"/>
        <v>140000</v>
      </c>
      <c r="Q59" s="14">
        <f t="shared" si="13"/>
        <v>6081480</v>
      </c>
      <c r="R59">
        <f>H59*C$7*C$6*C$16</f>
        <v>9812880</v>
      </c>
      <c r="S59" s="14">
        <f t="shared" si="14"/>
        <v>3731400</v>
      </c>
    </row>
    <row r="60" spans="6:19" x14ac:dyDescent="0.2">
      <c r="F60" s="16">
        <f t="shared" si="10"/>
        <v>600000</v>
      </c>
      <c r="G60" s="17">
        <f>(F60/P60)*C$13</f>
        <v>7.2000000000000008E-2</v>
      </c>
      <c r="H60" s="19">
        <f>F60*(1-C$12-G60)</f>
        <v>520799.99999999994</v>
      </c>
      <c r="I60">
        <f>F60*C$9</f>
        <v>1020000</v>
      </c>
      <c r="J60">
        <f>H60*(C$7-C$10)*C$5*C$4</f>
        <v>2843567.9999999995</v>
      </c>
      <c r="K60" s="14">
        <f>(F60-H60)*((C$7-C$10)/2)*C$5*C$4</f>
        <v>216216.0000000002</v>
      </c>
      <c r="L60" s="14">
        <f t="shared" si="11"/>
        <v>3059783.9999999995</v>
      </c>
      <c r="M60">
        <f>L60/C$4</f>
        <v>2353679.9999999995</v>
      </c>
      <c r="N60">
        <f>H60*C$7*C$8*C$6</f>
        <v>787449.59999999986</v>
      </c>
      <c r="O60">
        <f t="shared" si="12"/>
        <v>2000000</v>
      </c>
      <c r="P60">
        <f t="shared" si="1"/>
        <v>140000</v>
      </c>
      <c r="Q60" s="14">
        <f t="shared" si="13"/>
        <v>6867233.5999999996</v>
      </c>
      <c r="R60">
        <f>H60*C$7*C$6*C$16</f>
        <v>11614881.599999998</v>
      </c>
      <c r="S60" s="14">
        <f t="shared" si="14"/>
        <v>4747647.9999999981</v>
      </c>
    </row>
    <row r="61" spans="6:19" x14ac:dyDescent="0.2">
      <c r="F61" s="16">
        <f t="shared" si="10"/>
        <v>700000</v>
      </c>
      <c r="G61" s="17">
        <f>(F61/P61)*C$13</f>
        <v>8.4000000000000019E-2</v>
      </c>
      <c r="H61" s="19">
        <f>F61*(1-C$12-G61)</f>
        <v>599199.99999999988</v>
      </c>
      <c r="I61">
        <f>F61*C$9</f>
        <v>1190000</v>
      </c>
      <c r="J61">
        <f>H61*(C$7-C$10)*C$5*C$4</f>
        <v>3271631.9999999995</v>
      </c>
      <c r="K61" s="14">
        <f>(F61-H61)*((C$7-C$10)/2)*C$5*C$4</f>
        <v>275184.00000000029</v>
      </c>
      <c r="L61" s="14">
        <f t="shared" si="11"/>
        <v>3546816</v>
      </c>
      <c r="M61">
        <f>L61/C$4</f>
        <v>2728320</v>
      </c>
      <c r="N61">
        <f>H61*C$7*C$8*C$6</f>
        <v>905990.39999999979</v>
      </c>
      <c r="O61">
        <f t="shared" si="12"/>
        <v>2000000</v>
      </c>
      <c r="P61">
        <f t="shared" si="1"/>
        <v>140000</v>
      </c>
      <c r="Q61" s="14">
        <f t="shared" si="13"/>
        <v>7642806.3999999994</v>
      </c>
      <c r="R61">
        <f>H61*C$7*C$6*C$16</f>
        <v>13363358.399999999</v>
      </c>
      <c r="S61" s="14">
        <f t="shared" si="14"/>
        <v>5720551.9999999991</v>
      </c>
    </row>
    <row r="62" spans="6:19" x14ac:dyDescent="0.2">
      <c r="F62" s="16">
        <f t="shared" si="10"/>
        <v>800000</v>
      </c>
      <c r="G62" s="17">
        <f>(F62/P62)*C$13</f>
        <v>9.6000000000000016E-2</v>
      </c>
      <c r="H62" s="19">
        <f>F62*(1-C$12-G62)</f>
        <v>675200</v>
      </c>
      <c r="I62">
        <f>F62*C$9</f>
        <v>1360000</v>
      </c>
      <c r="J62">
        <f>H62*(C$7-C$10)*C$5*C$4</f>
        <v>3686592</v>
      </c>
      <c r="K62" s="14">
        <f>(F62-H62)*((C$7-C$10)/2)*C$5*C$4</f>
        <v>340704</v>
      </c>
      <c r="L62" s="14">
        <f t="shared" si="11"/>
        <v>4027296</v>
      </c>
      <c r="M62">
        <f>L62/C$4</f>
        <v>3097920</v>
      </c>
      <c r="N62">
        <f>H62*C$7*C$8*C$6</f>
        <v>1020902.3999999999</v>
      </c>
      <c r="O62">
        <f t="shared" si="12"/>
        <v>2000000</v>
      </c>
      <c r="P62">
        <f t="shared" si="1"/>
        <v>140000</v>
      </c>
      <c r="Q62" s="14">
        <f t="shared" si="13"/>
        <v>8408198.4000000004</v>
      </c>
      <c r="R62">
        <f>H62*C$7*C$6*C$16</f>
        <v>15058310.4</v>
      </c>
      <c r="S62" s="14">
        <f t="shared" si="14"/>
        <v>6650112</v>
      </c>
    </row>
    <row r="63" spans="6:19" x14ac:dyDescent="0.2">
      <c r="F63" s="16">
        <f t="shared" si="10"/>
        <v>900000</v>
      </c>
      <c r="G63" s="17">
        <f>(F63/P63)*C$13</f>
        <v>0.10800000000000003</v>
      </c>
      <c r="H63" s="19">
        <f>F63*(1-C$12-G63)</f>
        <v>748800</v>
      </c>
      <c r="I63">
        <f>F63*C$9</f>
        <v>1530000</v>
      </c>
      <c r="J63">
        <f>H63*(C$7-C$10)*C$5*C$4</f>
        <v>4088448</v>
      </c>
      <c r="K63" s="14">
        <f>(F63-H63)*((C$7-C$10)/2)*C$5*C$4</f>
        <v>412776</v>
      </c>
      <c r="L63" s="14">
        <f t="shared" si="11"/>
        <v>4501224</v>
      </c>
      <c r="M63">
        <f>L63/C$4</f>
        <v>3462480</v>
      </c>
      <c r="N63">
        <f>H63*C$7*C$8*C$6</f>
        <v>1132185.5999999999</v>
      </c>
      <c r="O63">
        <f t="shared" si="12"/>
        <v>2000000</v>
      </c>
      <c r="P63">
        <f t="shared" si="1"/>
        <v>140000</v>
      </c>
      <c r="Q63" s="14">
        <f t="shared" si="13"/>
        <v>9163409.5999999996</v>
      </c>
      <c r="R63">
        <f>H63*C$7*C$6*C$16</f>
        <v>16699737.600000001</v>
      </c>
      <c r="S63" s="14">
        <f t="shared" si="14"/>
        <v>7536328.0000000019</v>
      </c>
    </row>
    <row r="64" spans="6:19" x14ac:dyDescent="0.2">
      <c r="F64" s="16">
        <f t="shared" si="10"/>
        <v>1000000</v>
      </c>
      <c r="G64" s="17">
        <f>(F64/P64)*C$13</f>
        <v>0.12000000000000002</v>
      </c>
      <c r="H64" s="19">
        <f>F64*(1-C$12-G64)</f>
        <v>820000</v>
      </c>
      <c r="I64">
        <f>F64*C$9</f>
        <v>1700000</v>
      </c>
      <c r="J64">
        <f>H64*(C$7-C$10)*C$5*C$4</f>
        <v>4477200</v>
      </c>
      <c r="K64" s="14">
        <f>(F64-H64)*((C$7-C$10)/2)*C$5*C$4</f>
        <v>491400</v>
      </c>
      <c r="L64" s="14">
        <f t="shared" si="11"/>
        <v>4968600</v>
      </c>
      <c r="M64">
        <f>L64/C$4</f>
        <v>3822000</v>
      </c>
      <c r="N64">
        <f>H64*C$7*C$8*C$6</f>
        <v>1239840</v>
      </c>
      <c r="O64">
        <f t="shared" si="12"/>
        <v>2000000</v>
      </c>
      <c r="P64">
        <f t="shared" si="1"/>
        <v>140000</v>
      </c>
      <c r="Q64" s="14">
        <f t="shared" si="13"/>
        <v>9908440</v>
      </c>
      <c r="R64">
        <f>H64*C$7*C$6*C$16</f>
        <v>18287640</v>
      </c>
      <c r="S64" s="14">
        <f t="shared" si="14"/>
        <v>8379200</v>
      </c>
    </row>
    <row r="65" spans="6:19" x14ac:dyDescent="0.2">
      <c r="F65" s="16">
        <f t="shared" si="10"/>
        <v>1100000</v>
      </c>
      <c r="G65" s="17">
        <f>(F65/P65)*C$13</f>
        <v>0.13200000000000001</v>
      </c>
      <c r="H65" s="19">
        <f>F65*(1-C$12-G65)</f>
        <v>888799.99999999988</v>
      </c>
      <c r="I65">
        <f>F65*C$9</f>
        <v>1870000</v>
      </c>
      <c r="J65">
        <f>H65*(C$7-C$10)*C$5*C$4</f>
        <v>4852848</v>
      </c>
      <c r="K65" s="14">
        <f>(F65-H65)*((C$7-C$10)/2)*C$5*C$4</f>
        <v>576576.00000000035</v>
      </c>
      <c r="L65" s="14">
        <f t="shared" si="11"/>
        <v>5429424</v>
      </c>
      <c r="M65">
        <f>L65/C$4</f>
        <v>4176480</v>
      </c>
      <c r="N65">
        <f>H65*C$7*C$8*C$6</f>
        <v>1343865.5999999999</v>
      </c>
      <c r="O65">
        <f t="shared" si="12"/>
        <v>2000000</v>
      </c>
      <c r="P65">
        <f t="shared" si="1"/>
        <v>140000</v>
      </c>
      <c r="Q65" s="14">
        <f t="shared" si="13"/>
        <v>10643289.6</v>
      </c>
      <c r="R65">
        <f>H65*C$7*C$6*C$16</f>
        <v>19822017.599999998</v>
      </c>
      <c r="S65" s="14">
        <f t="shared" si="14"/>
        <v>9178727.9999999981</v>
      </c>
    </row>
    <row r="66" spans="6:19" x14ac:dyDescent="0.2">
      <c r="F66" s="16">
        <f t="shared" si="10"/>
        <v>1200000</v>
      </c>
      <c r="G66" s="17">
        <f>(F66/P66)*C$13</f>
        <v>0.14400000000000002</v>
      </c>
      <c r="H66" s="19">
        <f>F66*(1-C$12-G66)</f>
        <v>955199.99999999988</v>
      </c>
      <c r="I66">
        <f>F66*C$9</f>
        <v>2040000</v>
      </c>
      <c r="J66">
        <f>H66*(C$7-C$10)*C$5*C$4</f>
        <v>5215391.9999999991</v>
      </c>
      <c r="K66" s="14">
        <f>(F66-H66)*((C$7-C$10)/2)*C$5*C$4</f>
        <v>668304.00000000035</v>
      </c>
      <c r="L66" s="14">
        <f t="shared" si="11"/>
        <v>5883695.9999999991</v>
      </c>
      <c r="M66">
        <f>L66/C$4</f>
        <v>4525919.9999999991</v>
      </c>
      <c r="N66">
        <f>H66*C$7*C$8*C$6</f>
        <v>1444262.3999999997</v>
      </c>
      <c r="O66">
        <f t="shared" si="12"/>
        <v>2000000</v>
      </c>
      <c r="P66">
        <f t="shared" si="1"/>
        <v>140000</v>
      </c>
      <c r="Q66" s="14">
        <f t="shared" si="13"/>
        <v>11367958.399999999</v>
      </c>
      <c r="R66">
        <f>H66*C$7*C$6*C$16</f>
        <v>21302870.399999995</v>
      </c>
      <c r="S66" s="14">
        <f t="shared" si="14"/>
        <v>9934911.9999999963</v>
      </c>
    </row>
    <row r="67" spans="6:19" x14ac:dyDescent="0.2">
      <c r="F67" s="16">
        <f t="shared" si="10"/>
        <v>1300000</v>
      </c>
      <c r="G67" s="17">
        <f>(F67/P67)*C$13</f>
        <v>0.15600000000000003</v>
      </c>
      <c r="H67" s="19">
        <f>F67*(1-C$12-G67)</f>
        <v>1019199.9999999999</v>
      </c>
      <c r="I67">
        <f>F67*C$9</f>
        <v>2210000</v>
      </c>
      <c r="J67">
        <f>H67*(C$7-C$10)*C$5*C$4</f>
        <v>5564831.9999999991</v>
      </c>
      <c r="K67" s="14">
        <f>(F67-H67)*((C$7-C$10)/2)*C$5*C$4</f>
        <v>766584.00000000035</v>
      </c>
      <c r="L67" s="14">
        <f t="shared" si="11"/>
        <v>6331415.9999999991</v>
      </c>
      <c r="M67">
        <f>L67/C$4</f>
        <v>4870319.9999999991</v>
      </c>
      <c r="N67">
        <f>H67*C$7*C$8*C$6</f>
        <v>1541030.3999999997</v>
      </c>
      <c r="O67">
        <f t="shared" si="12"/>
        <v>2000000</v>
      </c>
      <c r="P67">
        <f t="shared" si="1"/>
        <v>140000</v>
      </c>
      <c r="Q67" s="14">
        <f t="shared" si="13"/>
        <v>12082446.399999999</v>
      </c>
      <c r="R67">
        <f>H67*C$7*C$6*C$16</f>
        <v>22730198.399999995</v>
      </c>
      <c r="S67" s="14">
        <f t="shared" si="14"/>
        <v>10647751.999999996</v>
      </c>
    </row>
    <row r="68" spans="6:19" x14ac:dyDescent="0.2">
      <c r="F68" s="16">
        <f t="shared" si="10"/>
        <v>1400000</v>
      </c>
      <c r="G68" s="17">
        <f>(F68/P68)*C$13</f>
        <v>0.16800000000000004</v>
      </c>
      <c r="H68" s="19">
        <f>F68*(1-C$12-G68)</f>
        <v>1080799.9999999998</v>
      </c>
      <c r="I68">
        <f>F68*C$9</f>
        <v>2380000</v>
      </c>
      <c r="J68">
        <f>H68*(C$7-C$10)*C$5*C$4</f>
        <v>5901167.9999999991</v>
      </c>
      <c r="K68" s="14">
        <f>(F68-H68)*((C$7-C$10)/2)*C$5*C$4</f>
        <v>871416.00000000081</v>
      </c>
      <c r="L68" s="14">
        <f t="shared" si="11"/>
        <v>6772584</v>
      </c>
      <c r="M68">
        <f>L68/C$4</f>
        <v>5209680</v>
      </c>
      <c r="N68">
        <f>H68*C$7*C$8*C$6</f>
        <v>1634169.5999999999</v>
      </c>
      <c r="O68">
        <f t="shared" si="12"/>
        <v>2000000</v>
      </c>
      <c r="P68">
        <f t="shared" ref="P68:P131" si="15">O68*0.07</f>
        <v>140000</v>
      </c>
      <c r="Q68" s="14">
        <f t="shared" si="13"/>
        <v>12786753.6</v>
      </c>
      <c r="R68">
        <f>H68*C$7*C$6*C$16</f>
        <v>24104001.599999998</v>
      </c>
      <c r="S68" s="14">
        <f t="shared" si="14"/>
        <v>11317247.999999998</v>
      </c>
    </row>
    <row r="69" spans="6:19" x14ac:dyDescent="0.2">
      <c r="F69" s="16">
        <f t="shared" si="10"/>
        <v>1500000</v>
      </c>
      <c r="G69" s="17">
        <f>(F69/P69)*C$13</f>
        <v>0.18000000000000002</v>
      </c>
      <c r="H69" s="19">
        <f>F69*(1-C$12-G69)</f>
        <v>1139999.9999999998</v>
      </c>
      <c r="I69">
        <f>F69*C$9</f>
        <v>2550000</v>
      </c>
      <c r="J69">
        <f>H69*(C$7-C$10)*C$5*C$4</f>
        <v>6224399.9999999991</v>
      </c>
      <c r="K69" s="14">
        <f>(F69-H69)*((C$7-C$10)/2)*C$5*C$4</f>
        <v>982800.00000000081</v>
      </c>
      <c r="L69" s="14">
        <f t="shared" si="11"/>
        <v>7207200</v>
      </c>
      <c r="M69">
        <f>L69/C$4</f>
        <v>5544000</v>
      </c>
      <c r="N69">
        <f>H69*C$7*C$8*C$6</f>
        <v>1723679.9999999998</v>
      </c>
      <c r="O69">
        <f t="shared" si="12"/>
        <v>2000000</v>
      </c>
      <c r="P69">
        <f t="shared" si="15"/>
        <v>140000</v>
      </c>
      <c r="Q69" s="14">
        <f t="shared" si="13"/>
        <v>13480880</v>
      </c>
      <c r="R69">
        <f>H69*C$7*C$6*C$16</f>
        <v>25424279.999999996</v>
      </c>
      <c r="S69" s="14">
        <f t="shared" si="14"/>
        <v>11943399.999999996</v>
      </c>
    </row>
    <row r="70" spans="6:19" x14ac:dyDescent="0.2">
      <c r="F70" s="16">
        <f t="shared" si="10"/>
        <v>1600000</v>
      </c>
      <c r="G70" s="17">
        <f>(F70/P70)*C$13</f>
        <v>0.19200000000000003</v>
      </c>
      <c r="H70" s="19">
        <f>F70*(1-C$12-G70)</f>
        <v>1196799.9999999998</v>
      </c>
      <c r="I70">
        <f>F70*C$9</f>
        <v>2720000</v>
      </c>
      <c r="J70">
        <f>H70*(C$7-C$10)*C$5*C$4</f>
        <v>6534527.9999999991</v>
      </c>
      <c r="K70" s="14">
        <f>(F70-H70)*((C$7-C$10)/2)*C$5*C$4</f>
        <v>1100736.0000000007</v>
      </c>
      <c r="L70" s="14">
        <f t="shared" si="11"/>
        <v>7635264</v>
      </c>
      <c r="M70">
        <f>L70/C$4</f>
        <v>5873280</v>
      </c>
      <c r="N70">
        <f>H70*C$7*C$8*C$6</f>
        <v>1809561.5999999996</v>
      </c>
      <c r="O70">
        <f t="shared" si="12"/>
        <v>2000000</v>
      </c>
      <c r="P70">
        <f t="shared" si="15"/>
        <v>140000</v>
      </c>
      <c r="Q70" s="14">
        <f t="shared" si="13"/>
        <v>14164825.6</v>
      </c>
      <c r="R70">
        <f>H70*C$7*C$6*C$16</f>
        <v>26691033.599999998</v>
      </c>
      <c r="S70" s="14">
        <f t="shared" si="14"/>
        <v>12526207.999999998</v>
      </c>
    </row>
    <row r="71" spans="6:19" x14ac:dyDescent="0.2">
      <c r="F71" s="16">
        <f t="shared" si="10"/>
        <v>1700000</v>
      </c>
      <c r="G71" s="17">
        <f>(F71/P71)*C$13</f>
        <v>0.20400000000000001</v>
      </c>
      <c r="H71" s="19">
        <f>F71*(1-C$12-G71)</f>
        <v>1251200</v>
      </c>
      <c r="I71">
        <f>F71*C$9</f>
        <v>2890000</v>
      </c>
      <c r="J71">
        <f>H71*(C$7-C$10)*C$5*C$4</f>
        <v>6831552</v>
      </c>
      <c r="K71" s="14">
        <f>(F71-H71)*((C$7-C$10)/2)*C$5*C$4</f>
        <v>1225224</v>
      </c>
      <c r="L71" s="14">
        <f t="shared" si="11"/>
        <v>8056776</v>
      </c>
      <c r="M71">
        <f>L71/C$4</f>
        <v>6197520</v>
      </c>
      <c r="N71">
        <f>H71*C$7*C$8*C$6</f>
        <v>1891814.3999999999</v>
      </c>
      <c r="O71">
        <f t="shared" si="12"/>
        <v>2000000</v>
      </c>
      <c r="P71">
        <f t="shared" si="15"/>
        <v>140000</v>
      </c>
      <c r="Q71" s="14">
        <f t="shared" si="13"/>
        <v>14838590.4</v>
      </c>
      <c r="R71">
        <f>H71*C$7*C$6*C$16</f>
        <v>27904262.400000002</v>
      </c>
      <c r="S71" s="14">
        <f t="shared" si="14"/>
        <v>13065672.000000002</v>
      </c>
    </row>
    <row r="72" spans="6:19" x14ac:dyDescent="0.2">
      <c r="F72" s="16">
        <f t="shared" si="10"/>
        <v>1800000</v>
      </c>
      <c r="G72" s="17">
        <f>(F72/P72)*C$13</f>
        <v>0.21600000000000005</v>
      </c>
      <c r="H72" s="19">
        <f>F72*(1-C$12-G72)</f>
        <v>1303199.9999999998</v>
      </c>
      <c r="I72">
        <f>F72*C$9</f>
        <v>3060000</v>
      </c>
      <c r="J72">
        <f>H72*(C$7-C$10)*C$5*C$4</f>
        <v>7115471.9999999991</v>
      </c>
      <c r="K72" s="14">
        <f>(F72-H72)*((C$7-C$10)/2)*C$5*C$4</f>
        <v>1356264.0000000007</v>
      </c>
      <c r="L72" s="14">
        <f t="shared" si="11"/>
        <v>8471736</v>
      </c>
      <c r="M72">
        <f>L72/C$4</f>
        <v>6516720</v>
      </c>
      <c r="N72">
        <f>H72*C$7*C$8*C$6</f>
        <v>1970438.3999999994</v>
      </c>
      <c r="O72">
        <f t="shared" si="12"/>
        <v>2000000</v>
      </c>
      <c r="P72">
        <f t="shared" si="15"/>
        <v>140000</v>
      </c>
      <c r="Q72" s="14">
        <f t="shared" si="13"/>
        <v>15502174.399999999</v>
      </c>
      <c r="R72">
        <f>H72*C$7*C$6*C$16</f>
        <v>29063966.399999995</v>
      </c>
      <c r="S72" s="14">
        <f t="shared" si="14"/>
        <v>13561791.999999996</v>
      </c>
    </row>
    <row r="73" spans="6:19" x14ac:dyDescent="0.2">
      <c r="F73" s="16">
        <f t="shared" si="10"/>
        <v>1900000</v>
      </c>
      <c r="G73" s="17">
        <f>(F73/P73)*C$13</f>
        <v>0.22800000000000004</v>
      </c>
      <c r="H73" s="19">
        <f>F73*(1-C$12-G73)</f>
        <v>1352800</v>
      </c>
      <c r="I73">
        <f>F73*C$9</f>
        <v>3230000</v>
      </c>
      <c r="J73">
        <f>H73*(C$7-C$10)*C$5*C$4</f>
        <v>7386288</v>
      </c>
      <c r="K73" s="14">
        <f>(F73-H73)*((C$7-C$10)/2)*C$5*C$4</f>
        <v>1493856</v>
      </c>
      <c r="L73" s="14">
        <f t="shared" si="11"/>
        <v>8880144</v>
      </c>
      <c r="M73">
        <f>L73/C$4</f>
        <v>6830880</v>
      </c>
      <c r="N73">
        <f>H73*C$7*C$8*C$6</f>
        <v>2045433.5999999999</v>
      </c>
      <c r="O73">
        <f t="shared" si="12"/>
        <v>2000000</v>
      </c>
      <c r="P73">
        <f t="shared" si="15"/>
        <v>140000</v>
      </c>
      <c r="Q73" s="14">
        <f t="shared" si="13"/>
        <v>16155577.6</v>
      </c>
      <c r="R73">
        <f>H73*C$7*C$6*C$16</f>
        <v>30170145.600000001</v>
      </c>
      <c r="S73" s="14">
        <f t="shared" si="14"/>
        <v>14014568.000000002</v>
      </c>
    </row>
    <row r="74" spans="6:19" x14ac:dyDescent="0.2">
      <c r="F74" s="16">
        <f t="shared" si="10"/>
        <v>2000000</v>
      </c>
      <c r="G74" s="17">
        <f>(F74/P74)*C$13</f>
        <v>0.24000000000000005</v>
      </c>
      <c r="H74" s="19">
        <f>F74*(1-C$12-G74)</f>
        <v>1400000</v>
      </c>
      <c r="I74">
        <f>F74*C$9</f>
        <v>3400000</v>
      </c>
      <c r="J74">
        <f>H74*(C$7-C$10)*C$5*C$4</f>
        <v>7644000</v>
      </c>
      <c r="K74" s="14">
        <f>(F74-H74)*((C$7-C$10)/2)*C$5*C$4</f>
        <v>1638000</v>
      </c>
      <c r="L74" s="14">
        <f t="shared" si="11"/>
        <v>9282000</v>
      </c>
      <c r="M74">
        <f>L74/C$4</f>
        <v>7140000</v>
      </c>
      <c r="N74">
        <f>H74*C$7*C$8*C$6</f>
        <v>2116800</v>
      </c>
      <c r="O74">
        <f t="shared" si="12"/>
        <v>2000000</v>
      </c>
      <c r="P74">
        <f t="shared" si="15"/>
        <v>140000</v>
      </c>
      <c r="Q74" s="14">
        <f t="shared" si="13"/>
        <v>16798800</v>
      </c>
      <c r="R74">
        <f>H74*C$7*C$6*C$16</f>
        <v>31222800.000000004</v>
      </c>
      <c r="S74" s="14">
        <f t="shared" si="14"/>
        <v>14424000.000000004</v>
      </c>
    </row>
    <row r="75" spans="6:19" x14ac:dyDescent="0.2">
      <c r="F75" s="16">
        <f t="shared" si="10"/>
        <v>2100000</v>
      </c>
      <c r="G75" s="17">
        <f>(F75/P75)*C$13</f>
        <v>0.25200000000000006</v>
      </c>
      <c r="H75" s="19">
        <f>F75*(1-C$12-G75)</f>
        <v>1444800</v>
      </c>
      <c r="I75">
        <f>F75*C$9</f>
        <v>3570000</v>
      </c>
      <c r="J75">
        <f>H75*(C$7-C$10)*C$5*C$4</f>
        <v>7888608</v>
      </c>
      <c r="K75" s="14">
        <f>(F75-H75)*((C$7-C$10)/2)*C$5*C$4</f>
        <v>1788696</v>
      </c>
      <c r="L75" s="14">
        <f t="shared" si="11"/>
        <v>9677304</v>
      </c>
      <c r="M75">
        <f>L75/C$4</f>
        <v>7444080</v>
      </c>
      <c r="N75">
        <f>H75*C$7*C$8*C$6</f>
        <v>2184537.6</v>
      </c>
      <c r="O75">
        <f t="shared" si="12"/>
        <v>2000000</v>
      </c>
      <c r="P75">
        <f t="shared" si="15"/>
        <v>140000</v>
      </c>
      <c r="Q75" s="14">
        <f t="shared" si="13"/>
        <v>17431841.600000001</v>
      </c>
      <c r="R75">
        <f>H75*C$7*C$6*C$16</f>
        <v>32221929.600000001</v>
      </c>
      <c r="S75" s="14">
        <f t="shared" si="14"/>
        <v>14790088</v>
      </c>
    </row>
    <row r="76" spans="6:19" x14ac:dyDescent="0.2">
      <c r="F76" s="16">
        <f t="shared" si="10"/>
        <v>2200000</v>
      </c>
      <c r="G76" s="17">
        <f>(F76/P76)*C$13</f>
        <v>0.26400000000000001</v>
      </c>
      <c r="H76" s="19">
        <f>F76*(1-C$12-G76)</f>
        <v>1487199.9999999998</v>
      </c>
      <c r="I76">
        <f>F76*C$9</f>
        <v>3740000</v>
      </c>
      <c r="J76">
        <f>H76*(C$7-C$10)*C$5*C$4</f>
        <v>8120111.9999999991</v>
      </c>
      <c r="K76" s="14">
        <f>(F76-H76)*((C$7-C$10)/2)*C$5*C$4</f>
        <v>1945944.0000000007</v>
      </c>
      <c r="L76" s="14">
        <f t="shared" si="11"/>
        <v>10066056</v>
      </c>
      <c r="M76">
        <f>L76/C$4</f>
        <v>7743120</v>
      </c>
      <c r="N76">
        <f>H76*C$7*C$8*C$6</f>
        <v>2248646.4</v>
      </c>
      <c r="O76">
        <f t="shared" si="12"/>
        <v>2000000</v>
      </c>
      <c r="P76">
        <f t="shared" si="15"/>
        <v>140000</v>
      </c>
      <c r="Q76" s="14">
        <f t="shared" si="13"/>
        <v>18054702.399999999</v>
      </c>
      <c r="R76">
        <f>H76*C$7*C$6*C$16</f>
        <v>33167534.399999995</v>
      </c>
      <c r="S76" s="14">
        <f t="shared" si="14"/>
        <v>15112831.999999996</v>
      </c>
    </row>
    <row r="77" spans="6:19" x14ac:dyDescent="0.2">
      <c r="F77" s="16">
        <f t="shared" si="10"/>
        <v>2300000</v>
      </c>
      <c r="G77" s="17">
        <f>(F77/P77)*C$13</f>
        <v>0.27600000000000002</v>
      </c>
      <c r="H77" s="19">
        <f>F77*(1-C$12-G77)</f>
        <v>1527199.9999999998</v>
      </c>
      <c r="I77">
        <f>F77*C$9</f>
        <v>3910000</v>
      </c>
      <c r="J77">
        <f>H77*(C$7-C$10)*C$5*C$4</f>
        <v>8338511.9999999991</v>
      </c>
      <c r="K77" s="14">
        <f>(F77-H77)*((C$7-C$10)/2)*C$5*C$4</f>
        <v>2109744.0000000005</v>
      </c>
      <c r="L77" s="14">
        <f t="shared" si="11"/>
        <v>10448256</v>
      </c>
      <c r="M77">
        <f>L77/C$4</f>
        <v>8037120</v>
      </c>
      <c r="N77">
        <f>H77*C$7*C$8*C$6</f>
        <v>2309126.4</v>
      </c>
      <c r="O77">
        <f t="shared" si="12"/>
        <v>2000000</v>
      </c>
      <c r="P77">
        <f t="shared" si="15"/>
        <v>140000</v>
      </c>
      <c r="Q77" s="14">
        <f t="shared" si="13"/>
        <v>18667382.399999999</v>
      </c>
      <c r="R77">
        <f>H77*C$7*C$6*C$16</f>
        <v>34059614.399999999</v>
      </c>
      <c r="S77" s="14">
        <f t="shared" si="14"/>
        <v>15392232</v>
      </c>
    </row>
    <row r="78" spans="6:19" x14ac:dyDescent="0.2">
      <c r="F78" s="16">
        <f t="shared" si="10"/>
        <v>2400000</v>
      </c>
      <c r="G78" s="17">
        <f>(F78/P78)*C$13</f>
        <v>0.28800000000000003</v>
      </c>
      <c r="H78" s="19">
        <f>F78*(1-C$12-G78)</f>
        <v>1564799.9999999998</v>
      </c>
      <c r="I78">
        <f>F78*C$9</f>
        <v>4080000</v>
      </c>
      <c r="J78">
        <f>H78*(C$7-C$10)*C$5*C$4</f>
        <v>8543808</v>
      </c>
      <c r="K78" s="14">
        <f>(F78-H78)*((C$7-C$10)/2)*C$5*C$4</f>
        <v>2280096.0000000005</v>
      </c>
      <c r="L78" s="14">
        <f t="shared" si="11"/>
        <v>10823904</v>
      </c>
      <c r="M78">
        <f>L78/C$4</f>
        <v>8326080</v>
      </c>
      <c r="N78">
        <f>H78*C$7*C$8*C$6</f>
        <v>2365977.6000000001</v>
      </c>
      <c r="O78">
        <f t="shared" si="12"/>
        <v>2000000</v>
      </c>
      <c r="P78">
        <f t="shared" si="15"/>
        <v>140000</v>
      </c>
      <c r="Q78" s="14">
        <f t="shared" si="13"/>
        <v>19269881.600000001</v>
      </c>
      <c r="R78">
        <f>H78*C$7*C$6*C$16</f>
        <v>34898169.599999994</v>
      </c>
      <c r="S78" s="14">
        <f t="shared" si="14"/>
        <v>15628287.999999993</v>
      </c>
    </row>
    <row r="79" spans="6:19" x14ac:dyDescent="0.2">
      <c r="F79" s="16">
        <f t="shared" si="10"/>
        <v>2500000</v>
      </c>
      <c r="G79" s="17">
        <f>(F79/P79)*C$13</f>
        <v>0.30000000000000004</v>
      </c>
      <c r="H79" s="19">
        <f>F79*(1-C$12-G79)</f>
        <v>1599999.9999999998</v>
      </c>
      <c r="I79">
        <f>F79*C$9</f>
        <v>4250000</v>
      </c>
      <c r="J79">
        <f>H79*(C$7-C$10)*C$5*C$4</f>
        <v>8736000</v>
      </c>
      <c r="K79" s="14">
        <f>(F79-H79)*((C$7-C$10)/2)*C$5*C$4</f>
        <v>2457000.0000000005</v>
      </c>
      <c r="L79" s="14">
        <f t="shared" si="11"/>
        <v>11193000</v>
      </c>
      <c r="M79">
        <f>L79/C$4</f>
        <v>8610000</v>
      </c>
      <c r="N79">
        <f>H79*C$7*C$8*C$6</f>
        <v>2419200</v>
      </c>
      <c r="O79">
        <f t="shared" si="12"/>
        <v>2000000</v>
      </c>
      <c r="P79">
        <f t="shared" si="15"/>
        <v>140000</v>
      </c>
      <c r="Q79" s="14">
        <f t="shared" si="13"/>
        <v>19862200</v>
      </c>
      <c r="R79">
        <f>H79*C$7*C$6*C$16</f>
        <v>35683200</v>
      </c>
      <c r="S79" s="14">
        <f t="shared" si="14"/>
        <v>15821000</v>
      </c>
    </row>
    <row r="80" spans="6:19" x14ac:dyDescent="0.2">
      <c r="F80" s="16">
        <f t="shared" si="10"/>
        <v>2600000</v>
      </c>
      <c r="G80" s="17">
        <f>(F80/P80)*C$13</f>
        <v>0.31200000000000006</v>
      </c>
      <c r="H80" s="19">
        <f>F80*(1-C$12-G80)</f>
        <v>1632799.9999999998</v>
      </c>
      <c r="I80">
        <f>F80*C$9</f>
        <v>4420000</v>
      </c>
      <c r="J80">
        <f>H80*(C$7-C$10)*C$5*C$4</f>
        <v>8915088</v>
      </c>
      <c r="K80" s="14">
        <f>(F80-H80)*((C$7-C$10)/2)*C$5*C$4</f>
        <v>2640456.0000000005</v>
      </c>
      <c r="L80" s="14">
        <f t="shared" si="11"/>
        <v>11555544</v>
      </c>
      <c r="M80">
        <f>L80/C$4</f>
        <v>8888880</v>
      </c>
      <c r="N80">
        <f>H80*C$7*C$8*C$6</f>
        <v>2468793.6</v>
      </c>
      <c r="O80">
        <f t="shared" si="12"/>
        <v>2000000</v>
      </c>
      <c r="P80">
        <f t="shared" si="15"/>
        <v>140000</v>
      </c>
      <c r="Q80" s="14">
        <f t="shared" si="13"/>
        <v>20444337.600000001</v>
      </c>
      <c r="R80">
        <f>H80*C$7*C$6*C$16</f>
        <v>36414705.599999994</v>
      </c>
      <c r="S80" s="14">
        <f t="shared" si="14"/>
        <v>15970367.999999993</v>
      </c>
    </row>
    <row r="81" spans="6:19" x14ac:dyDescent="0.2">
      <c r="F81" s="16">
        <f t="shared" si="10"/>
        <v>2700000</v>
      </c>
      <c r="G81" s="17">
        <f>(F81/P81)*C$13</f>
        <v>0.32400000000000001</v>
      </c>
      <c r="H81" s="19">
        <f>F81*(1-C$12-G81)</f>
        <v>1663199.9999999998</v>
      </c>
      <c r="I81">
        <f>F81*C$9</f>
        <v>4590000</v>
      </c>
      <c r="J81">
        <f>H81*(C$7-C$10)*C$5*C$4</f>
        <v>9081072</v>
      </c>
      <c r="K81" s="14">
        <f>(F81-H81)*((C$7-C$10)/2)*C$5*C$4</f>
        <v>2830464.0000000009</v>
      </c>
      <c r="L81" s="14">
        <f t="shared" si="11"/>
        <v>11911536</v>
      </c>
      <c r="M81">
        <f>L81/C$4</f>
        <v>9162720</v>
      </c>
      <c r="N81">
        <f>H81*C$7*C$8*C$6</f>
        <v>2514758.4</v>
      </c>
      <c r="O81">
        <f t="shared" si="12"/>
        <v>2000000</v>
      </c>
      <c r="P81">
        <f t="shared" si="15"/>
        <v>140000</v>
      </c>
      <c r="Q81" s="14">
        <f t="shared" si="13"/>
        <v>21016294.399999999</v>
      </c>
      <c r="R81">
        <f>H81*C$7*C$6*C$16</f>
        <v>37092686.399999999</v>
      </c>
      <c r="S81" s="14">
        <f t="shared" si="14"/>
        <v>16076392</v>
      </c>
    </row>
    <row r="82" spans="6:19" x14ac:dyDescent="0.2">
      <c r="F82" s="16">
        <f t="shared" si="10"/>
        <v>2800000</v>
      </c>
      <c r="G82" s="17">
        <f>(F82/P82)*C$13</f>
        <v>0.33600000000000008</v>
      </c>
      <c r="H82" s="19">
        <f>F82*(1-C$12-G82)</f>
        <v>1691199.9999999995</v>
      </c>
      <c r="I82">
        <f>F82*C$9</f>
        <v>4760000</v>
      </c>
      <c r="J82">
        <f>H82*(C$7-C$10)*C$5*C$4</f>
        <v>9233951.9999999963</v>
      </c>
      <c r="K82" s="14">
        <f>(F82-H82)*((C$7-C$10)/2)*C$5*C$4</f>
        <v>3027024.0000000014</v>
      </c>
      <c r="L82" s="14">
        <f t="shared" si="11"/>
        <v>12260975.999999998</v>
      </c>
      <c r="M82">
        <f>L82/C$4</f>
        <v>9431519.9999999981</v>
      </c>
      <c r="N82">
        <f>H82*C$7*C$8*C$6</f>
        <v>2557094.3999999994</v>
      </c>
      <c r="O82">
        <f t="shared" si="12"/>
        <v>2000000</v>
      </c>
      <c r="P82">
        <f t="shared" si="15"/>
        <v>140000</v>
      </c>
      <c r="Q82" s="14">
        <f t="shared" si="13"/>
        <v>21578070.399999999</v>
      </c>
      <c r="R82">
        <f>H82*C$7*C$6*C$16</f>
        <v>37717142.399999991</v>
      </c>
      <c r="S82" s="14">
        <f t="shared" si="14"/>
        <v>16139071.999999993</v>
      </c>
    </row>
    <row r="83" spans="6:19" x14ac:dyDescent="0.2">
      <c r="F83" s="16">
        <f t="shared" si="10"/>
        <v>2900000</v>
      </c>
      <c r="G83" s="17">
        <f>(F83/P83)*C$13</f>
        <v>0.34800000000000009</v>
      </c>
      <c r="H83" s="19">
        <f>F83*(1-C$12-G83)</f>
        <v>1716799.9999999995</v>
      </c>
      <c r="I83">
        <f>F83*C$9</f>
        <v>4930000</v>
      </c>
      <c r="J83">
        <f>H83*(C$7-C$10)*C$5*C$4</f>
        <v>9373727.9999999963</v>
      </c>
      <c r="K83" s="14">
        <f>(F83-H83)*((C$7-C$10)/2)*C$5*C$4</f>
        <v>3230136.0000000014</v>
      </c>
      <c r="L83" s="14">
        <f t="shared" si="11"/>
        <v>12603863.999999998</v>
      </c>
      <c r="M83">
        <f>L83/C$4</f>
        <v>9695279.9999999981</v>
      </c>
      <c r="N83">
        <f>H83*C$7*C$8*C$6</f>
        <v>2595801.5999999996</v>
      </c>
      <c r="O83">
        <f t="shared" si="12"/>
        <v>2000000</v>
      </c>
      <c r="P83">
        <f t="shared" si="15"/>
        <v>140000</v>
      </c>
      <c r="Q83" s="14">
        <f t="shared" si="13"/>
        <v>22129665.599999998</v>
      </c>
      <c r="R83">
        <f>H83*C$7*C$6*C$16</f>
        <v>38288073.599999994</v>
      </c>
      <c r="S83" s="14">
        <f t="shared" si="14"/>
        <v>16158407.999999996</v>
      </c>
    </row>
    <row r="84" spans="6:19" x14ac:dyDescent="0.2">
      <c r="F84" s="16">
        <f t="shared" si="10"/>
        <v>3000000</v>
      </c>
      <c r="G84" s="17">
        <f>(F84/P84)*C$13</f>
        <v>0.36000000000000004</v>
      </c>
      <c r="H84" s="19">
        <f>F84*(1-C$12-G84)</f>
        <v>1739999.9999999995</v>
      </c>
      <c r="I84">
        <f>F84*C$9</f>
        <v>5100000</v>
      </c>
      <c r="J84">
        <f>H84*(C$7-C$10)*C$5*C$4</f>
        <v>9500399.9999999963</v>
      </c>
      <c r="K84" s="14">
        <f>(F84-H84)*((C$7-C$10)/2)*C$5*C$4</f>
        <v>3439800.0000000014</v>
      </c>
      <c r="L84" s="14">
        <f t="shared" si="11"/>
        <v>12940199.999999998</v>
      </c>
      <c r="M84">
        <f>L84/C$4</f>
        <v>9953999.9999999981</v>
      </c>
      <c r="N84">
        <f>H84*C$7*C$8*C$6</f>
        <v>2630879.9999999995</v>
      </c>
      <c r="O84">
        <f t="shared" si="12"/>
        <v>2000000</v>
      </c>
      <c r="P84">
        <f t="shared" si="15"/>
        <v>140000</v>
      </c>
      <c r="Q84" s="14">
        <f t="shared" si="13"/>
        <v>22671080</v>
      </c>
      <c r="R84">
        <f>H84*C$7*C$6*C$16</f>
        <v>38805479.999999993</v>
      </c>
      <c r="S84" s="14">
        <f t="shared" si="14"/>
        <v>16134399.999999993</v>
      </c>
    </row>
    <row r="85" spans="6:19" x14ac:dyDescent="0.2">
      <c r="F85" s="16">
        <f t="shared" si="10"/>
        <v>3100000</v>
      </c>
      <c r="G85" s="17">
        <f>(F85/P85)*C$13</f>
        <v>0.37200000000000005</v>
      </c>
      <c r="H85" s="19">
        <f>F85*(1-C$12-G85)</f>
        <v>1760799.9999999995</v>
      </c>
      <c r="I85">
        <f>F85*C$9</f>
        <v>5270000</v>
      </c>
      <c r="J85">
        <f>H85*(C$7-C$10)*C$5*C$4</f>
        <v>9613967.9999999963</v>
      </c>
      <c r="K85" s="14">
        <f>(F85-H85)*((C$7-C$10)/2)*C$5*C$4</f>
        <v>3656016.0000000014</v>
      </c>
      <c r="L85" s="14">
        <f t="shared" si="11"/>
        <v>13269983.999999998</v>
      </c>
      <c r="M85">
        <f>L85/C$4</f>
        <v>10207679.999999998</v>
      </c>
      <c r="N85">
        <f>H85*C$7*C$8*C$6</f>
        <v>2662329.5999999996</v>
      </c>
      <c r="O85">
        <f t="shared" si="12"/>
        <v>2000000</v>
      </c>
      <c r="P85">
        <f t="shared" si="15"/>
        <v>140000</v>
      </c>
      <c r="Q85" s="14">
        <f t="shared" si="13"/>
        <v>23202313.599999998</v>
      </c>
      <c r="R85">
        <f>H85*C$7*C$6*C$16</f>
        <v>39269361.599999994</v>
      </c>
      <c r="S85" s="14">
        <f t="shared" si="14"/>
        <v>16067047.999999996</v>
      </c>
    </row>
    <row r="86" spans="6:19" x14ac:dyDescent="0.2">
      <c r="F86" s="16">
        <f t="shared" si="10"/>
        <v>3200000</v>
      </c>
      <c r="G86" s="17">
        <f>(F86/P86)*C$13</f>
        <v>0.38400000000000006</v>
      </c>
      <c r="H86" s="19">
        <f>F86*(1-C$12-G86)</f>
        <v>1779199.9999999995</v>
      </c>
      <c r="I86">
        <f>F86*C$9</f>
        <v>5440000</v>
      </c>
      <c r="J86">
        <f>H86*(C$7-C$10)*C$5*C$4</f>
        <v>9714431.9999999963</v>
      </c>
      <c r="K86" s="14">
        <f>(F86-H86)*((C$7-C$10)/2)*C$5*C$4</f>
        <v>3878784.0000000014</v>
      </c>
      <c r="L86" s="14">
        <f t="shared" si="11"/>
        <v>13593215.999999998</v>
      </c>
      <c r="M86">
        <f>L86/C$4</f>
        <v>10456319.999999998</v>
      </c>
      <c r="N86">
        <f>H86*C$7*C$8*C$6</f>
        <v>2690150.3999999994</v>
      </c>
      <c r="O86">
        <f t="shared" si="12"/>
        <v>2000000</v>
      </c>
      <c r="P86">
        <f t="shared" si="15"/>
        <v>140000</v>
      </c>
      <c r="Q86" s="14">
        <f t="shared" si="13"/>
        <v>23723366.399999999</v>
      </c>
      <c r="R86">
        <f>H86*C$7*C$6*C$16</f>
        <v>39679718.399999991</v>
      </c>
      <c r="S86" s="14">
        <f t="shared" si="14"/>
        <v>15956351.999999993</v>
      </c>
    </row>
    <row r="87" spans="6:19" x14ac:dyDescent="0.2">
      <c r="F87" s="16">
        <f t="shared" si="10"/>
        <v>3300000</v>
      </c>
      <c r="G87" s="17">
        <f>(F87/P87)*C$13</f>
        <v>0.39600000000000007</v>
      </c>
      <c r="H87" s="19">
        <f>F87*(1-C$12-G87)</f>
        <v>1795199.9999999993</v>
      </c>
      <c r="I87">
        <f>F87*C$9</f>
        <v>5610000</v>
      </c>
      <c r="J87">
        <f>H87*(C$7-C$10)*C$5*C$4</f>
        <v>9801791.9999999963</v>
      </c>
      <c r="K87" s="14">
        <f>(F87-H87)*((C$7-C$10)/2)*C$5*C$4</f>
        <v>4108104.0000000019</v>
      </c>
      <c r="L87" s="14">
        <f t="shared" si="11"/>
        <v>13909895.999999998</v>
      </c>
      <c r="M87">
        <f>L87/C$4</f>
        <v>10699919.999999998</v>
      </c>
      <c r="N87">
        <f>H87*C$7*C$8*C$6</f>
        <v>2714342.399999999</v>
      </c>
      <c r="O87">
        <f t="shared" si="12"/>
        <v>2000000</v>
      </c>
      <c r="P87">
        <f t="shared" si="15"/>
        <v>140000</v>
      </c>
      <c r="Q87" s="14">
        <f t="shared" si="13"/>
        <v>24234238.399999999</v>
      </c>
      <c r="R87">
        <f>H87*C$7*C$6*C$16</f>
        <v>40036550.399999984</v>
      </c>
      <c r="S87" s="14">
        <f t="shared" si="14"/>
        <v>15802311.999999985</v>
      </c>
    </row>
    <row r="88" spans="6:19" x14ac:dyDescent="0.2">
      <c r="F88" s="16">
        <f t="shared" si="10"/>
        <v>3400000</v>
      </c>
      <c r="G88" s="17">
        <f>(F88/P88)*C$13</f>
        <v>0.40800000000000003</v>
      </c>
      <c r="H88" s="19">
        <f>F88*(1-C$12-G88)</f>
        <v>1808799.9999999998</v>
      </c>
      <c r="I88">
        <f>F88*C$9</f>
        <v>5780000</v>
      </c>
      <c r="J88">
        <f>H88*(C$7-C$10)*C$5*C$4</f>
        <v>9876047.9999999981</v>
      </c>
      <c r="K88" s="14">
        <f>(F88-H88)*((C$7-C$10)/2)*C$5*C$4</f>
        <v>4343976.0000000009</v>
      </c>
      <c r="L88" s="14">
        <f t="shared" si="11"/>
        <v>14220024</v>
      </c>
      <c r="M88">
        <f>L88/C$4</f>
        <v>10938480</v>
      </c>
      <c r="N88">
        <f>H88*C$7*C$8*C$6</f>
        <v>2734905.6</v>
      </c>
      <c r="O88">
        <f t="shared" si="12"/>
        <v>2000000</v>
      </c>
      <c r="P88">
        <f t="shared" si="15"/>
        <v>140000</v>
      </c>
      <c r="Q88" s="14">
        <f t="shared" si="13"/>
        <v>24734929.600000001</v>
      </c>
      <c r="R88">
        <f>H88*C$7*C$6*C$16</f>
        <v>40339857.599999994</v>
      </c>
      <c r="S88" s="14">
        <f t="shared" si="14"/>
        <v>15604927.999999993</v>
      </c>
    </row>
    <row r="89" spans="6:19" x14ac:dyDescent="0.2">
      <c r="F89" s="16">
        <f t="shared" si="10"/>
        <v>3500000</v>
      </c>
      <c r="G89" s="17">
        <f>(F89/P89)*C$13</f>
        <v>0.42000000000000004</v>
      </c>
      <c r="H89" s="19">
        <f>F89*(1-C$12-G89)</f>
        <v>1819999.9999999998</v>
      </c>
      <c r="I89">
        <f>F89*C$9</f>
        <v>5950000</v>
      </c>
      <c r="J89">
        <f>H89*(C$7-C$10)*C$5*C$4</f>
        <v>9937199.9999999981</v>
      </c>
      <c r="K89" s="14">
        <f>(F89-H89)*((C$7-C$10)/2)*C$5*C$4</f>
        <v>4586400.0000000009</v>
      </c>
      <c r="L89" s="14">
        <f t="shared" si="11"/>
        <v>14523600</v>
      </c>
      <c r="M89">
        <f>L89/C$4</f>
        <v>11172000</v>
      </c>
      <c r="N89">
        <f>H89*C$7*C$8*C$6</f>
        <v>2751840</v>
      </c>
      <c r="O89">
        <f t="shared" si="12"/>
        <v>2000000</v>
      </c>
      <c r="P89">
        <f t="shared" si="15"/>
        <v>140000</v>
      </c>
      <c r="Q89" s="14">
        <f t="shared" si="13"/>
        <v>25225440</v>
      </c>
      <c r="R89">
        <f>H89*C$7*C$6*C$16</f>
        <v>40589640</v>
      </c>
      <c r="S89" s="14">
        <f t="shared" si="14"/>
        <v>15364200</v>
      </c>
    </row>
    <row r="90" spans="6:19" x14ac:dyDescent="0.2">
      <c r="F90" s="16">
        <f t="shared" si="10"/>
        <v>3600000</v>
      </c>
      <c r="G90" s="17">
        <f>(F90/P90)*C$13</f>
        <v>0.43200000000000011</v>
      </c>
      <c r="H90" s="19">
        <f>F90*(1-C$12-G90)</f>
        <v>1828799.9999999993</v>
      </c>
      <c r="I90">
        <f>F90*C$9</f>
        <v>6120000</v>
      </c>
      <c r="J90">
        <f>H90*(C$7-C$10)*C$5*C$4</f>
        <v>9985247.9999999963</v>
      </c>
      <c r="K90" s="14">
        <f>(F90-H90)*((C$7-C$10)/2)*C$5*C$4</f>
        <v>4835376.0000000019</v>
      </c>
      <c r="L90" s="14">
        <f t="shared" si="11"/>
        <v>14820623.999999998</v>
      </c>
      <c r="M90">
        <f>L90/C$4</f>
        <v>11400479.999999998</v>
      </c>
      <c r="N90">
        <f>H90*C$7*C$8*C$6</f>
        <v>2765145.5999999992</v>
      </c>
      <c r="O90">
        <f t="shared" si="12"/>
        <v>2000000</v>
      </c>
      <c r="P90">
        <f t="shared" si="15"/>
        <v>140000</v>
      </c>
      <c r="Q90" s="14">
        <f t="shared" si="13"/>
        <v>25705769.599999998</v>
      </c>
      <c r="R90">
        <f>H90*C$7*C$6*C$16</f>
        <v>40785897.599999987</v>
      </c>
      <c r="S90" s="14">
        <f t="shared" si="14"/>
        <v>15080127.999999989</v>
      </c>
    </row>
    <row r="91" spans="6:19" x14ac:dyDescent="0.2">
      <c r="F91" s="16">
        <f t="shared" si="10"/>
        <v>3700000</v>
      </c>
      <c r="G91" s="17">
        <f>(F91/P91)*C$13</f>
        <v>0.44400000000000006</v>
      </c>
      <c r="H91" s="19">
        <f>F91*(1-C$12-G91)</f>
        <v>1835199.9999999995</v>
      </c>
      <c r="I91">
        <f>F91*C$9</f>
        <v>6290000</v>
      </c>
      <c r="J91">
        <f>H91*(C$7-C$10)*C$5*C$4</f>
        <v>10020191.999999996</v>
      </c>
      <c r="K91" s="14">
        <f>(F91-H91)*((C$7-C$10)/2)*C$5*C$4</f>
        <v>5090904.0000000009</v>
      </c>
      <c r="L91" s="14">
        <f t="shared" si="11"/>
        <v>15111095.999999996</v>
      </c>
      <c r="M91">
        <f>L91/C$4</f>
        <v>11623919.999999996</v>
      </c>
      <c r="N91">
        <f>H91*C$7*C$8*C$6</f>
        <v>2774822.3999999994</v>
      </c>
      <c r="O91">
        <f t="shared" si="12"/>
        <v>2000000</v>
      </c>
      <c r="P91">
        <f t="shared" si="15"/>
        <v>140000</v>
      </c>
      <c r="Q91" s="14">
        <f t="shared" si="13"/>
        <v>26175918.399999995</v>
      </c>
      <c r="R91">
        <f>H91*C$7*C$6*C$16</f>
        <v>40928630.399999991</v>
      </c>
      <c r="S91" s="14">
        <f t="shared" si="14"/>
        <v>14752711.999999996</v>
      </c>
    </row>
    <row r="92" spans="6:19" x14ac:dyDescent="0.2">
      <c r="F92" s="16">
        <f t="shared" si="10"/>
        <v>3800000</v>
      </c>
      <c r="G92" s="17">
        <f>(F92/P92)*C$13</f>
        <v>0.45600000000000007</v>
      </c>
      <c r="H92" s="19">
        <f>F92*(1-C$12-G92)</f>
        <v>1839199.9999999995</v>
      </c>
      <c r="I92">
        <f>F92*C$9</f>
        <v>6460000</v>
      </c>
      <c r="J92">
        <f>H92*(C$7-C$10)*C$5*C$4</f>
        <v>10042031.999999996</v>
      </c>
      <c r="K92" s="14">
        <f>(F92-H92)*((C$7-C$10)/2)*C$5*C$4</f>
        <v>5352984.0000000009</v>
      </c>
      <c r="L92" s="14">
        <f t="shared" si="11"/>
        <v>15395015.999999996</v>
      </c>
      <c r="M92">
        <f>L92/C$4</f>
        <v>11842319.999999996</v>
      </c>
      <c r="N92">
        <f>H92*C$7*C$8*C$6</f>
        <v>2780870.3999999994</v>
      </c>
      <c r="O92">
        <f t="shared" si="12"/>
        <v>2000000</v>
      </c>
      <c r="P92">
        <f t="shared" si="15"/>
        <v>140000</v>
      </c>
      <c r="Q92" s="14">
        <f t="shared" si="13"/>
        <v>26635886.399999995</v>
      </c>
      <c r="R92">
        <f>H92*C$7*C$6*C$16</f>
        <v>41017838.399999991</v>
      </c>
      <c r="S92" s="14">
        <f t="shared" si="14"/>
        <v>14381951.999999996</v>
      </c>
    </row>
    <row r="93" spans="6:19" x14ac:dyDescent="0.2">
      <c r="F93" s="16">
        <f t="shared" si="10"/>
        <v>3900000</v>
      </c>
      <c r="G93" s="17">
        <f>(F93/P93)*C$13</f>
        <v>0.46800000000000008</v>
      </c>
      <c r="H93" s="19">
        <f>F93*(1-C$12-G93)</f>
        <v>1840799.9999999995</v>
      </c>
      <c r="I93">
        <f>F93*C$9</f>
        <v>6630000</v>
      </c>
      <c r="J93">
        <f>H93*(C$7-C$10)*C$5*C$4</f>
        <v>10050767.999999996</v>
      </c>
      <c r="K93" s="14">
        <f>(F93-H93)*((C$7-C$10)/2)*C$5*C$4</f>
        <v>5621616.0000000019</v>
      </c>
      <c r="L93" s="14">
        <f t="shared" si="11"/>
        <v>15672383.999999998</v>
      </c>
      <c r="M93">
        <f>L93/C$4</f>
        <v>12055679.999999998</v>
      </c>
      <c r="N93">
        <f>H93*C$7*C$8*C$6</f>
        <v>2783289.5999999996</v>
      </c>
      <c r="O93">
        <f t="shared" si="12"/>
        <v>2000000</v>
      </c>
      <c r="P93">
        <f t="shared" si="15"/>
        <v>140000</v>
      </c>
      <c r="Q93" s="14">
        <f t="shared" si="13"/>
        <v>27085673.599999998</v>
      </c>
      <c r="R93">
        <f>H93*C$7*C$6*C$16</f>
        <v>41053521.599999994</v>
      </c>
      <c r="S93" s="14">
        <f t="shared" si="14"/>
        <v>13967847.999999996</v>
      </c>
    </row>
    <row r="94" spans="6:19" x14ac:dyDescent="0.2">
      <c r="F94" s="16">
        <f t="shared" si="10"/>
        <v>4000000</v>
      </c>
      <c r="G94" s="17">
        <f>(F94/P94)*C$13</f>
        <v>0.48000000000000009</v>
      </c>
      <c r="H94" s="19">
        <f>F94*(1-C$12-G94)</f>
        <v>1839999.9999999993</v>
      </c>
      <c r="I94">
        <f>F94*C$9</f>
        <v>6800000</v>
      </c>
      <c r="J94">
        <f>H94*(C$7-C$10)*C$5*C$4</f>
        <v>10046399.999999996</v>
      </c>
      <c r="K94" s="14">
        <f>(F94-H94)*((C$7-C$10)/2)*C$5*C$4</f>
        <v>5896800.0000000028</v>
      </c>
      <c r="L94" s="14">
        <f t="shared" si="11"/>
        <v>15943200</v>
      </c>
      <c r="M94">
        <f>L94/C$4</f>
        <v>12264000</v>
      </c>
      <c r="N94">
        <f>H94*C$7*C$8*C$6</f>
        <v>2782079.9999999991</v>
      </c>
      <c r="O94">
        <f t="shared" si="12"/>
        <v>2000000</v>
      </c>
      <c r="P94">
        <f t="shared" si="15"/>
        <v>140000</v>
      </c>
      <c r="Q94" s="14">
        <f t="shared" si="13"/>
        <v>27525280</v>
      </c>
      <c r="R94">
        <f>H94*C$7*C$6*C$16</f>
        <v>41035679.999999985</v>
      </c>
      <c r="S94" s="14">
        <f t="shared" si="14"/>
        <v>13510399.999999985</v>
      </c>
    </row>
    <row r="95" spans="6:19" x14ac:dyDescent="0.2">
      <c r="F95" s="16">
        <f t="shared" si="10"/>
        <v>4100000</v>
      </c>
      <c r="G95" s="17">
        <f>(F95/P95)*C$13</f>
        <v>0.49200000000000005</v>
      </c>
      <c r="H95" s="19">
        <f>F95*(1-C$12-G95)</f>
        <v>1836799.9999999995</v>
      </c>
      <c r="I95">
        <f>F95*C$9</f>
        <v>6970000</v>
      </c>
      <c r="J95">
        <f>H95*(C$7-C$10)*C$5*C$4</f>
        <v>10028927.999999996</v>
      </c>
      <c r="K95" s="14">
        <f>(F95-H95)*((C$7-C$10)/2)*C$5*C$4</f>
        <v>6178536.0000000019</v>
      </c>
      <c r="L95" s="14">
        <f t="shared" si="11"/>
        <v>16207463.999999998</v>
      </c>
      <c r="M95">
        <f>L95/C$4</f>
        <v>12467279.999999998</v>
      </c>
      <c r="N95">
        <f>H95*C$7*C$8*C$6</f>
        <v>2777241.5999999996</v>
      </c>
      <c r="O95">
        <f t="shared" si="12"/>
        <v>2000000</v>
      </c>
      <c r="P95">
        <f t="shared" si="15"/>
        <v>140000</v>
      </c>
      <c r="Q95" s="14">
        <f t="shared" si="13"/>
        <v>27954705.599999998</v>
      </c>
      <c r="R95">
        <f>H95*C$7*C$6*C$16</f>
        <v>40964313.599999994</v>
      </c>
      <c r="S95" s="14">
        <f t="shared" si="14"/>
        <v>13009607.999999996</v>
      </c>
    </row>
    <row r="96" spans="6:19" x14ac:dyDescent="0.2">
      <c r="F96" s="16">
        <f t="shared" si="10"/>
        <v>4200000</v>
      </c>
      <c r="G96" s="17">
        <f>(F96/P96)*C$13</f>
        <v>0.50400000000000011</v>
      </c>
      <c r="H96" s="19">
        <f>F96*(1-C$12-G96)</f>
        <v>1831199.9999999993</v>
      </c>
      <c r="I96">
        <f>F96*C$9</f>
        <v>7140000</v>
      </c>
      <c r="J96">
        <f>H96*(C$7-C$10)*C$5*C$4</f>
        <v>9998351.9999999963</v>
      </c>
      <c r="K96" s="14">
        <f>(F96-H96)*((C$7-C$10)/2)*C$5*C$4</f>
        <v>6466824.0000000028</v>
      </c>
      <c r="L96" s="14">
        <f t="shared" si="11"/>
        <v>16465176</v>
      </c>
      <c r="M96">
        <f>L96/C$4</f>
        <v>12665520</v>
      </c>
      <c r="N96">
        <f>H96*C$7*C$8*C$6</f>
        <v>2768774.399999999</v>
      </c>
      <c r="O96">
        <f t="shared" si="12"/>
        <v>2000000</v>
      </c>
      <c r="P96">
        <f t="shared" si="15"/>
        <v>140000</v>
      </c>
      <c r="Q96" s="14">
        <f t="shared" si="13"/>
        <v>28373950.399999999</v>
      </c>
      <c r="R96">
        <f>H96*C$7*C$6*C$16</f>
        <v>40839422.399999984</v>
      </c>
      <c r="S96" s="14">
        <f t="shared" si="14"/>
        <v>12465471.999999985</v>
      </c>
    </row>
    <row r="97" spans="6:19" x14ac:dyDescent="0.2">
      <c r="F97" s="16">
        <f t="shared" si="10"/>
        <v>4300000</v>
      </c>
      <c r="G97" s="17">
        <f>(F97/P97)*C$13</f>
        <v>0.51600000000000013</v>
      </c>
      <c r="H97" s="19">
        <f>F97*(1-C$12-G97)</f>
        <v>1823199.9999999993</v>
      </c>
      <c r="I97">
        <f>F97*C$9</f>
        <v>7310000</v>
      </c>
      <c r="J97">
        <f>H97*(C$7-C$10)*C$5*C$4</f>
        <v>9954671.9999999963</v>
      </c>
      <c r="K97" s="14">
        <f>(F97-H97)*((C$7-C$10)/2)*C$5*C$4</f>
        <v>6761664.0000000028</v>
      </c>
      <c r="L97" s="14">
        <f t="shared" si="11"/>
        <v>16716336</v>
      </c>
      <c r="M97">
        <f>L97/C$4</f>
        <v>12858720</v>
      </c>
      <c r="N97">
        <f>H97*C$7*C$8*C$6</f>
        <v>2756678.399999999</v>
      </c>
      <c r="O97">
        <f t="shared" si="12"/>
        <v>2000000</v>
      </c>
      <c r="P97">
        <f t="shared" si="15"/>
        <v>140000</v>
      </c>
      <c r="Q97" s="14">
        <f t="shared" si="13"/>
        <v>28783014.399999999</v>
      </c>
      <c r="R97">
        <f>H97*C$7*C$6*C$16</f>
        <v>40661006.399999984</v>
      </c>
      <c r="S97" s="14">
        <f t="shared" si="14"/>
        <v>11877991.999999985</v>
      </c>
    </row>
    <row r="98" spans="6:19" x14ac:dyDescent="0.2">
      <c r="F98" s="16">
        <f t="shared" si="10"/>
        <v>4400000</v>
      </c>
      <c r="G98" s="17">
        <f>(F98/P98)*C$13</f>
        <v>0.52800000000000002</v>
      </c>
      <c r="H98" s="19">
        <f>F98*(1-C$12-G98)</f>
        <v>1812799.9999999998</v>
      </c>
      <c r="I98">
        <f>F98*C$9</f>
        <v>7480000</v>
      </c>
      <c r="J98">
        <f>H98*(C$7-C$10)*C$5*C$4</f>
        <v>9897887.9999999981</v>
      </c>
      <c r="K98" s="14">
        <f>(F98-H98)*((C$7-C$10)/2)*C$5*C$4</f>
        <v>7063056</v>
      </c>
      <c r="L98" s="14">
        <f t="shared" si="11"/>
        <v>16960944</v>
      </c>
      <c r="M98">
        <f>L98/C$4</f>
        <v>13046880</v>
      </c>
      <c r="N98">
        <f>H98*C$7*C$8*C$6</f>
        <v>2740953.6</v>
      </c>
      <c r="O98">
        <f t="shared" si="12"/>
        <v>2000000</v>
      </c>
      <c r="P98">
        <f t="shared" si="15"/>
        <v>140000</v>
      </c>
      <c r="Q98" s="14">
        <f t="shared" si="13"/>
        <v>29181897.600000001</v>
      </c>
      <c r="R98">
        <f>H98*C$7*C$6*C$16</f>
        <v>40429065.599999994</v>
      </c>
      <c r="S98" s="14">
        <f t="shared" si="14"/>
        <v>11247167.999999993</v>
      </c>
    </row>
    <row r="99" spans="6:19" x14ac:dyDescent="0.2">
      <c r="F99" s="16">
        <f t="shared" si="10"/>
        <v>4500000</v>
      </c>
      <c r="G99" s="17">
        <f>(F99/P99)*C$13</f>
        <v>0.54000000000000015</v>
      </c>
      <c r="H99" s="19">
        <f>F99*(1-C$12-G99)</f>
        <v>1799999.9999999991</v>
      </c>
      <c r="I99">
        <f>F99*C$9</f>
        <v>7650000</v>
      </c>
      <c r="J99">
        <f>H99*(C$7-C$10)*C$5*C$4</f>
        <v>9827999.9999999944</v>
      </c>
      <c r="K99" s="14">
        <f>(F99-H99)*((C$7-C$10)/2)*C$5*C$4</f>
        <v>7371000.0000000028</v>
      </c>
      <c r="L99" s="14">
        <f t="shared" si="11"/>
        <v>17198999.999999996</v>
      </c>
      <c r="M99">
        <f>L99/C$4</f>
        <v>13229999.999999996</v>
      </c>
      <c r="N99">
        <f>H99*C$7*C$8*C$6</f>
        <v>2721599.9999999986</v>
      </c>
      <c r="O99">
        <f t="shared" si="12"/>
        <v>2000000</v>
      </c>
      <c r="P99">
        <f t="shared" si="15"/>
        <v>140000</v>
      </c>
      <c r="Q99" s="14">
        <f t="shared" si="13"/>
        <v>29570599.999999996</v>
      </c>
      <c r="R99">
        <f>H99*C$7*C$6*C$16</f>
        <v>40143599.999999978</v>
      </c>
      <c r="S99" s="14">
        <f t="shared" si="14"/>
        <v>10572999.999999981</v>
      </c>
    </row>
    <row r="100" spans="6:19" x14ac:dyDescent="0.2">
      <c r="F100" s="16">
        <f t="shared" si="10"/>
        <v>4600000</v>
      </c>
      <c r="G100" s="17">
        <f>(F100/P100)*C$13</f>
        <v>0.55200000000000005</v>
      </c>
      <c r="H100" s="19">
        <f>F100*(1-C$12-G100)</f>
        <v>1784799.9999999995</v>
      </c>
      <c r="I100">
        <f>F100*C$9</f>
        <v>7820000</v>
      </c>
      <c r="J100">
        <f>H100*(C$7-C$10)*C$5*C$4</f>
        <v>9745007.9999999963</v>
      </c>
      <c r="K100" s="14">
        <f>(F100-H100)*((C$7-C$10)/2)*C$5*C$4</f>
        <v>7685496.0000000019</v>
      </c>
      <c r="L100" s="14">
        <f t="shared" si="11"/>
        <v>17430504</v>
      </c>
      <c r="M100">
        <f>L100/C$4</f>
        <v>13408080</v>
      </c>
      <c r="N100">
        <f>H100*C$7*C$8*C$6</f>
        <v>2698617.5999999996</v>
      </c>
      <c r="O100">
        <f t="shared" si="12"/>
        <v>2000000</v>
      </c>
      <c r="P100">
        <f t="shared" si="15"/>
        <v>140000</v>
      </c>
      <c r="Q100" s="14">
        <f t="shared" si="13"/>
        <v>29949121.600000001</v>
      </c>
      <c r="R100">
        <f>H100*C$7*C$6*C$16</f>
        <v>39804609.599999994</v>
      </c>
      <c r="S100" s="14">
        <f t="shared" si="14"/>
        <v>9855487.9999999925</v>
      </c>
    </row>
    <row r="101" spans="6:19" x14ac:dyDescent="0.2">
      <c r="F101" s="16">
        <f t="shared" si="10"/>
        <v>4700000</v>
      </c>
      <c r="G101" s="17">
        <f>(F101/P101)*C$13</f>
        <v>0.56400000000000006</v>
      </c>
      <c r="H101" s="19">
        <f>F101*(1-C$12-G101)</f>
        <v>1767199.9999999995</v>
      </c>
      <c r="I101">
        <f>F101*C$9</f>
        <v>7990000</v>
      </c>
      <c r="J101">
        <f>H101*(C$7-C$10)*C$5*C$4</f>
        <v>9648911.9999999963</v>
      </c>
      <c r="K101" s="14">
        <f>(F101-H101)*((C$7-C$10)/2)*C$5*C$4</f>
        <v>8006544.0000000019</v>
      </c>
      <c r="L101" s="14">
        <f t="shared" si="11"/>
        <v>17655456</v>
      </c>
      <c r="M101">
        <f>L101/C$4</f>
        <v>13581120</v>
      </c>
      <c r="N101">
        <f>H101*C$7*C$8*C$6</f>
        <v>2672006.3999999994</v>
      </c>
      <c r="O101">
        <f t="shared" si="12"/>
        <v>2000000</v>
      </c>
      <c r="P101">
        <f t="shared" si="15"/>
        <v>140000</v>
      </c>
      <c r="Q101" s="14">
        <f t="shared" si="13"/>
        <v>30317462.399999999</v>
      </c>
      <c r="R101">
        <f>H101*C$7*C$6*C$16</f>
        <v>39412094.399999991</v>
      </c>
      <c r="S101" s="14">
        <f t="shared" si="14"/>
        <v>9094631.9999999925</v>
      </c>
    </row>
    <row r="102" spans="6:19" x14ac:dyDescent="0.2">
      <c r="F102" s="16">
        <f t="shared" si="10"/>
        <v>4800000</v>
      </c>
      <c r="G102" s="17">
        <f>(F102/P102)*C$13</f>
        <v>0.57600000000000007</v>
      </c>
      <c r="H102" s="19">
        <f>F102*(1-C$12-G102)</f>
        <v>1747199.9999999995</v>
      </c>
      <c r="I102">
        <f>F102*C$9</f>
        <v>8160000</v>
      </c>
      <c r="J102">
        <f>H102*(C$7-C$10)*C$5*C$4</f>
        <v>9539711.9999999963</v>
      </c>
      <c r="K102" s="14">
        <f>(F102-H102)*((C$7-C$10)/2)*C$5*C$4</f>
        <v>8334144.0000000019</v>
      </c>
      <c r="L102" s="14">
        <f t="shared" si="11"/>
        <v>17873856</v>
      </c>
      <c r="M102">
        <f>L102/C$4</f>
        <v>13749120</v>
      </c>
      <c r="N102">
        <f>H102*C$7*C$8*C$6</f>
        <v>2641766.3999999994</v>
      </c>
      <c r="O102">
        <f t="shared" si="12"/>
        <v>2000000</v>
      </c>
      <c r="P102">
        <f t="shared" si="15"/>
        <v>140000</v>
      </c>
      <c r="Q102" s="14">
        <f t="shared" si="13"/>
        <v>30675622.399999999</v>
      </c>
      <c r="R102">
        <f>H102*C$7*C$6*C$16</f>
        <v>38966054.399999991</v>
      </c>
      <c r="S102" s="14">
        <f t="shared" si="14"/>
        <v>8290431.9999999925</v>
      </c>
    </row>
    <row r="103" spans="6:19" x14ac:dyDescent="0.2">
      <c r="F103" s="16">
        <f t="shared" si="10"/>
        <v>4900000</v>
      </c>
      <c r="G103" s="17">
        <f>(F103/P103)*C$13</f>
        <v>0.58800000000000008</v>
      </c>
      <c r="H103" s="19">
        <f>F103*(1-C$12-G103)</f>
        <v>1724799.9999999993</v>
      </c>
      <c r="I103">
        <f>F103*C$9</f>
        <v>8330000</v>
      </c>
      <c r="J103">
        <f>H103*(C$7-C$10)*C$5*C$4</f>
        <v>9417407.9999999963</v>
      </c>
      <c r="K103" s="14">
        <f>(F103-H103)*((C$7-C$10)/2)*C$5*C$4</f>
        <v>8668296.0000000019</v>
      </c>
      <c r="L103" s="14">
        <f t="shared" si="11"/>
        <v>18085704</v>
      </c>
      <c r="M103">
        <f>L103/C$4</f>
        <v>13912080</v>
      </c>
      <c r="N103">
        <f>H103*C$7*C$8*C$6</f>
        <v>2607897.5999999992</v>
      </c>
      <c r="O103">
        <f t="shared" si="12"/>
        <v>2000000</v>
      </c>
      <c r="P103">
        <f t="shared" si="15"/>
        <v>140000</v>
      </c>
      <c r="Q103" s="14">
        <f t="shared" si="13"/>
        <v>31023601.599999998</v>
      </c>
      <c r="R103">
        <f>H103*C$7*C$6*C$16</f>
        <v>38466489.599999987</v>
      </c>
      <c r="S103" s="14">
        <f t="shared" si="14"/>
        <v>7442887.9999999888</v>
      </c>
    </row>
    <row r="104" spans="6:19" x14ac:dyDescent="0.2">
      <c r="F104" s="16">
        <f t="shared" si="10"/>
        <v>5000000</v>
      </c>
      <c r="G104" s="17">
        <f>(F104/P104)*C$13</f>
        <v>0.60000000000000009</v>
      </c>
      <c r="H104" s="19">
        <f>F104*(1-C$12-G104)</f>
        <v>1699999.9999999993</v>
      </c>
      <c r="I104">
        <f>F104*C$9</f>
        <v>8500000</v>
      </c>
      <c r="J104">
        <f>H104*(C$7-C$10)*C$5*C$4</f>
        <v>9281999.9999999963</v>
      </c>
      <c r="K104" s="14">
        <f>(F104-H104)*((C$7-C$10)/2)*C$5*C$4</f>
        <v>9009000.0000000019</v>
      </c>
      <c r="L104" s="14">
        <f t="shared" si="11"/>
        <v>18291000</v>
      </c>
      <c r="M104">
        <f>L104/C$4</f>
        <v>14070000</v>
      </c>
      <c r="N104">
        <f>H104*C$7*C$8*C$6</f>
        <v>2570399.9999999991</v>
      </c>
      <c r="O104">
        <f t="shared" si="12"/>
        <v>2000000</v>
      </c>
      <c r="P104">
        <f t="shared" si="15"/>
        <v>140000</v>
      </c>
      <c r="Q104" s="14">
        <f t="shared" si="13"/>
        <v>31361400</v>
      </c>
      <c r="R104">
        <f>H104*C$7*C$6*C$16</f>
        <v>37913399.999999985</v>
      </c>
      <c r="S104" s="14">
        <f t="shared" si="14"/>
        <v>6551999.9999999851</v>
      </c>
    </row>
    <row r="105" spans="6:19" x14ac:dyDescent="0.2">
      <c r="F105" s="16">
        <f t="shared" si="10"/>
        <v>0</v>
      </c>
      <c r="G105" s="17">
        <f>(F105/P105)*C$13</f>
        <v>0</v>
      </c>
      <c r="H105" s="19">
        <f>F105*(1-C$12-G105)</f>
        <v>0</v>
      </c>
      <c r="I105">
        <f>F105*C$9</f>
        <v>0</v>
      </c>
      <c r="J105">
        <f>H105*(C$7-C$10)*C$5*C$4</f>
        <v>0</v>
      </c>
      <c r="K105" s="14">
        <f>(F105-H105)*((C$7-C$10)/2)*C$5*C$4</f>
        <v>0</v>
      </c>
      <c r="L105" s="14">
        <f t="shared" si="11"/>
        <v>0</v>
      </c>
      <c r="M105">
        <f>L105/C$4</f>
        <v>0</v>
      </c>
      <c r="N105">
        <f>H105*C$7*C$8*C$6</f>
        <v>0</v>
      </c>
      <c r="O105">
        <f t="shared" si="12"/>
        <v>3000000</v>
      </c>
      <c r="P105">
        <f t="shared" si="15"/>
        <v>210000.00000000003</v>
      </c>
      <c r="Q105" s="14">
        <f t="shared" si="13"/>
        <v>3000000</v>
      </c>
      <c r="R105">
        <f>H105*C$7*C$6*C$16</f>
        <v>0</v>
      </c>
      <c r="S105" s="14">
        <f t="shared" si="14"/>
        <v>-3000000</v>
      </c>
    </row>
    <row r="106" spans="6:19" x14ac:dyDescent="0.2">
      <c r="F106" s="16">
        <f t="shared" si="10"/>
        <v>100000</v>
      </c>
      <c r="G106" s="17">
        <f>(F106/P106)*C$13</f>
        <v>8.0000000000000002E-3</v>
      </c>
      <c r="H106" s="19">
        <f>F106*(1-C$12-G106)</f>
        <v>93200</v>
      </c>
      <c r="I106">
        <f>F106*C$9</f>
        <v>170000</v>
      </c>
      <c r="J106">
        <f>H106*(C$7-C$10)*C$5*C$4</f>
        <v>508872</v>
      </c>
      <c r="K106" s="14">
        <f>(F106-H106)*((C$7-C$10)/2)*C$5*C$4</f>
        <v>18564</v>
      </c>
      <c r="L106" s="14">
        <f t="shared" si="11"/>
        <v>527436</v>
      </c>
      <c r="M106">
        <f>L106/C$4</f>
        <v>405720</v>
      </c>
      <c r="N106">
        <f>H106*C$7*C$8*C$6</f>
        <v>140918.39999999999</v>
      </c>
      <c r="O106">
        <f t="shared" si="12"/>
        <v>3000000</v>
      </c>
      <c r="P106">
        <f t="shared" si="15"/>
        <v>210000.00000000003</v>
      </c>
      <c r="Q106" s="14">
        <f t="shared" si="13"/>
        <v>3838354.4</v>
      </c>
      <c r="R106">
        <f>H106*C$7*C$6*C$16</f>
        <v>2078546.4000000001</v>
      </c>
      <c r="S106" s="14">
        <f t="shared" si="14"/>
        <v>-1759807.9999999998</v>
      </c>
    </row>
    <row r="107" spans="6:19" x14ac:dyDescent="0.2">
      <c r="F107" s="16">
        <f t="shared" si="10"/>
        <v>200000</v>
      </c>
      <c r="G107" s="17">
        <f>(F107/P107)*C$13</f>
        <v>1.6E-2</v>
      </c>
      <c r="H107" s="19">
        <f>F107*(1-C$12-G107)</f>
        <v>184800</v>
      </c>
      <c r="I107">
        <f>F107*C$9</f>
        <v>340000</v>
      </c>
      <c r="J107">
        <f>H107*(C$7-C$10)*C$5*C$4</f>
        <v>1009008</v>
      </c>
      <c r="K107" s="14">
        <f>(F107-H107)*((C$7-C$10)/2)*C$5*C$4</f>
        <v>41496</v>
      </c>
      <c r="L107" s="14">
        <f t="shared" si="11"/>
        <v>1050504</v>
      </c>
      <c r="M107">
        <f>L107/C$4</f>
        <v>808080</v>
      </c>
      <c r="N107">
        <f>H107*C$7*C$8*C$6</f>
        <v>279417.59999999998</v>
      </c>
      <c r="O107">
        <f t="shared" si="12"/>
        <v>3000000</v>
      </c>
      <c r="P107">
        <f t="shared" si="15"/>
        <v>210000.00000000003</v>
      </c>
      <c r="Q107" s="14">
        <f t="shared" si="13"/>
        <v>4669921.5999999996</v>
      </c>
      <c r="R107">
        <f>H107*C$7*C$6*C$16</f>
        <v>4121409.6</v>
      </c>
      <c r="S107" s="14">
        <f t="shared" si="14"/>
        <v>-548511.99999999953</v>
      </c>
    </row>
    <row r="108" spans="6:19" x14ac:dyDescent="0.2">
      <c r="F108" s="16">
        <f t="shared" si="10"/>
        <v>300000</v>
      </c>
      <c r="G108" s="17">
        <f>(F108/P108)*C$13</f>
        <v>2.4E-2</v>
      </c>
      <c r="H108" s="19">
        <f>F108*(1-C$12-G108)</f>
        <v>274800</v>
      </c>
      <c r="I108">
        <f>F108*C$9</f>
        <v>510000</v>
      </c>
      <c r="J108">
        <f>H108*(C$7-C$10)*C$5*C$4</f>
        <v>1500408</v>
      </c>
      <c r="K108" s="14">
        <f>(F108-H108)*((C$7-C$10)/2)*C$5*C$4</f>
        <v>68796</v>
      </c>
      <c r="L108" s="14">
        <f t="shared" si="11"/>
        <v>1569204</v>
      </c>
      <c r="M108">
        <f>L108/C$4</f>
        <v>1207080</v>
      </c>
      <c r="N108">
        <f>H108*C$7*C$8*C$6</f>
        <v>415497.6</v>
      </c>
      <c r="O108">
        <f t="shared" si="12"/>
        <v>3000000</v>
      </c>
      <c r="P108">
        <f t="shared" si="15"/>
        <v>210000.00000000003</v>
      </c>
      <c r="Q108" s="14">
        <f t="shared" si="13"/>
        <v>5494701.5999999996</v>
      </c>
      <c r="R108">
        <f>H108*C$7*C$6*C$16</f>
        <v>6128589.6000000006</v>
      </c>
      <c r="S108" s="14">
        <f t="shared" si="14"/>
        <v>633888.00000000093</v>
      </c>
    </row>
    <row r="109" spans="6:19" x14ac:dyDescent="0.2">
      <c r="F109" s="16">
        <f t="shared" si="10"/>
        <v>400000</v>
      </c>
      <c r="G109" s="17">
        <f>(F109/P109)*C$13</f>
        <v>3.2000000000000001E-2</v>
      </c>
      <c r="H109" s="19">
        <f>F109*(1-C$12-G109)</f>
        <v>363199.99999999994</v>
      </c>
      <c r="I109">
        <f>F109*C$9</f>
        <v>680000</v>
      </c>
      <c r="J109">
        <f>H109*(C$7-C$10)*C$5*C$4</f>
        <v>1983071.9999999998</v>
      </c>
      <c r="K109" s="14">
        <f>(F109-H109)*((C$7-C$10)/2)*C$5*C$4</f>
        <v>100464.00000000016</v>
      </c>
      <c r="L109" s="14">
        <f t="shared" si="11"/>
        <v>2083536</v>
      </c>
      <c r="M109">
        <f>L109/C$4</f>
        <v>1602720</v>
      </c>
      <c r="N109">
        <f>H109*C$7*C$8*C$6</f>
        <v>549158.40000000002</v>
      </c>
      <c r="O109">
        <f t="shared" si="12"/>
        <v>3000000</v>
      </c>
      <c r="P109">
        <f t="shared" si="15"/>
        <v>210000.00000000003</v>
      </c>
      <c r="Q109" s="14">
        <f t="shared" si="13"/>
        <v>6312694.4000000004</v>
      </c>
      <c r="R109">
        <f>H109*C$7*C$6*C$16</f>
        <v>8100086.3999999994</v>
      </c>
      <c r="S109" s="14">
        <f t="shared" si="14"/>
        <v>1787391.9999999991</v>
      </c>
    </row>
    <row r="110" spans="6:19" x14ac:dyDescent="0.2">
      <c r="F110" s="16">
        <f t="shared" si="10"/>
        <v>500000</v>
      </c>
      <c r="G110" s="17">
        <f>(F110/P110)*C$13</f>
        <v>0.04</v>
      </c>
      <c r="H110" s="19">
        <f>F110*(1-C$12-G110)</f>
        <v>449999.99999999994</v>
      </c>
      <c r="I110">
        <f>F110*C$9</f>
        <v>850000</v>
      </c>
      <c r="J110">
        <f>H110*(C$7-C$10)*C$5*C$4</f>
        <v>2456999.9999999995</v>
      </c>
      <c r="K110" s="14">
        <f>(F110-H110)*((C$7-C$10)/2)*C$5*C$4</f>
        <v>136500.00000000015</v>
      </c>
      <c r="L110" s="14">
        <f t="shared" si="11"/>
        <v>2593499.9999999995</v>
      </c>
      <c r="M110">
        <f>L110/C$4</f>
        <v>1994999.9999999995</v>
      </c>
      <c r="N110">
        <f>H110*C$7*C$8*C$6</f>
        <v>680400</v>
      </c>
      <c r="O110">
        <f t="shared" si="12"/>
        <v>3000000</v>
      </c>
      <c r="P110">
        <f t="shared" si="15"/>
        <v>210000.00000000003</v>
      </c>
      <c r="Q110" s="14">
        <f t="shared" si="13"/>
        <v>7123900</v>
      </c>
      <c r="R110">
        <f>H110*C$7*C$6*C$16</f>
        <v>10035900</v>
      </c>
      <c r="S110" s="14">
        <f t="shared" si="14"/>
        <v>2912000</v>
      </c>
    </row>
    <row r="111" spans="6:19" x14ac:dyDescent="0.2">
      <c r="F111" s="16">
        <f t="shared" si="10"/>
        <v>600000</v>
      </c>
      <c r="G111" s="17">
        <f>(F111/P111)*C$13</f>
        <v>4.8000000000000001E-2</v>
      </c>
      <c r="H111" s="19">
        <f>F111*(1-C$12-G111)</f>
        <v>535200</v>
      </c>
      <c r="I111">
        <f>F111*C$9</f>
        <v>1020000</v>
      </c>
      <c r="J111">
        <f>H111*(C$7-C$10)*C$5*C$4</f>
        <v>2922192</v>
      </c>
      <c r="K111" s="14">
        <f>(F111-H111)*((C$7-C$10)/2)*C$5*C$4</f>
        <v>176904</v>
      </c>
      <c r="L111" s="14">
        <f t="shared" si="11"/>
        <v>3099096</v>
      </c>
      <c r="M111">
        <f>L111/C$4</f>
        <v>2383920</v>
      </c>
      <c r="N111">
        <f>H111*C$7*C$8*C$6</f>
        <v>809222.4</v>
      </c>
      <c r="O111">
        <f t="shared" si="12"/>
        <v>3000000</v>
      </c>
      <c r="P111">
        <f t="shared" si="15"/>
        <v>210000.00000000003</v>
      </c>
      <c r="Q111" s="14">
        <f t="shared" si="13"/>
        <v>7928318.4000000004</v>
      </c>
      <c r="R111">
        <f>H111*C$7*C$6*C$16</f>
        <v>11936030.4</v>
      </c>
      <c r="S111" s="14">
        <f t="shared" si="14"/>
        <v>4007712</v>
      </c>
    </row>
    <row r="112" spans="6:19" x14ac:dyDescent="0.2">
      <c r="F112" s="16">
        <f t="shared" si="10"/>
        <v>700000</v>
      </c>
      <c r="G112" s="17">
        <f>(F112/P112)*C$13</f>
        <v>5.6000000000000001E-2</v>
      </c>
      <c r="H112" s="19">
        <f>F112*(1-C$12-G112)</f>
        <v>618799.99999999988</v>
      </c>
      <c r="I112">
        <f>F112*C$9</f>
        <v>1190000</v>
      </c>
      <c r="J112">
        <f>H112*(C$7-C$10)*C$5*C$4</f>
        <v>3378647.9999999995</v>
      </c>
      <c r="K112" s="14">
        <f>(F112-H112)*((C$7-C$10)/2)*C$5*C$4</f>
        <v>221676.00000000032</v>
      </c>
      <c r="L112" s="14">
        <f t="shared" si="11"/>
        <v>3600324</v>
      </c>
      <c r="M112">
        <f>L112/C$4</f>
        <v>2769480</v>
      </c>
      <c r="N112">
        <f>H112*C$7*C$8*C$6</f>
        <v>935625.59999999974</v>
      </c>
      <c r="O112">
        <f t="shared" si="12"/>
        <v>3000000</v>
      </c>
      <c r="P112">
        <f t="shared" si="15"/>
        <v>210000.00000000003</v>
      </c>
      <c r="Q112" s="14">
        <f t="shared" si="13"/>
        <v>8725949.5999999996</v>
      </c>
      <c r="R112">
        <f>H112*C$7*C$6*C$16</f>
        <v>13800477.599999998</v>
      </c>
      <c r="S112" s="14">
        <f t="shared" si="14"/>
        <v>5074527.9999999981</v>
      </c>
    </row>
    <row r="113" spans="6:19" x14ac:dyDescent="0.2">
      <c r="F113" s="16">
        <f t="shared" si="10"/>
        <v>800000</v>
      </c>
      <c r="G113" s="17">
        <f>(F113/P113)*C$13</f>
        <v>6.4000000000000001E-2</v>
      </c>
      <c r="H113" s="19">
        <f>F113*(1-C$12-G113)</f>
        <v>700799.99999999988</v>
      </c>
      <c r="I113">
        <f>F113*C$9</f>
        <v>1360000</v>
      </c>
      <c r="J113">
        <f>H113*(C$7-C$10)*C$5*C$4</f>
        <v>3826367.9999999995</v>
      </c>
      <c r="K113" s="14">
        <f>(F113-H113)*((C$7-C$10)/2)*C$5*C$4</f>
        <v>270816.00000000029</v>
      </c>
      <c r="L113" s="14">
        <f t="shared" si="11"/>
        <v>4097184</v>
      </c>
      <c r="M113">
        <f>L113/C$4</f>
        <v>3151680</v>
      </c>
      <c r="N113">
        <f>H113*C$7*C$8*C$6</f>
        <v>1059609.5999999999</v>
      </c>
      <c r="O113">
        <f t="shared" si="12"/>
        <v>3000000</v>
      </c>
      <c r="P113">
        <f t="shared" si="15"/>
        <v>210000.00000000003</v>
      </c>
      <c r="Q113" s="14">
        <f t="shared" si="13"/>
        <v>9516793.5999999996</v>
      </c>
      <c r="R113">
        <f>H113*C$7*C$6*C$16</f>
        <v>15629241.599999998</v>
      </c>
      <c r="S113" s="14">
        <f t="shared" si="14"/>
        <v>6112447.9999999981</v>
      </c>
    </row>
    <row r="114" spans="6:19" x14ac:dyDescent="0.2">
      <c r="F114" s="16">
        <f t="shared" si="10"/>
        <v>900000</v>
      </c>
      <c r="G114" s="17">
        <f>(F114/P114)*C$13</f>
        <v>7.1999999999999995E-2</v>
      </c>
      <c r="H114" s="19">
        <f>F114*(1-C$12-G114)</f>
        <v>781200</v>
      </c>
      <c r="I114">
        <f>F114*C$9</f>
        <v>1530000</v>
      </c>
      <c r="J114">
        <f>H114*(C$7-C$10)*C$5*C$4</f>
        <v>4265352</v>
      </c>
      <c r="K114" s="14">
        <f>(F114-H114)*((C$7-C$10)/2)*C$5*C$4</f>
        <v>324324</v>
      </c>
      <c r="L114" s="14">
        <f t="shared" si="11"/>
        <v>4589676</v>
      </c>
      <c r="M114">
        <f>L114/C$4</f>
        <v>3530520</v>
      </c>
      <c r="N114">
        <f>H114*C$7*C$8*C$6</f>
        <v>1181174.3999999999</v>
      </c>
      <c r="O114">
        <f t="shared" si="12"/>
        <v>3000000</v>
      </c>
      <c r="P114">
        <f t="shared" si="15"/>
        <v>210000.00000000003</v>
      </c>
      <c r="Q114" s="14">
        <f t="shared" si="13"/>
        <v>10300850.4</v>
      </c>
      <c r="R114">
        <f>H114*C$7*C$6*C$16</f>
        <v>17422322.400000002</v>
      </c>
      <c r="S114" s="14">
        <f t="shared" si="14"/>
        <v>7121472.0000000019</v>
      </c>
    </row>
    <row r="115" spans="6:19" x14ac:dyDescent="0.2">
      <c r="F115" s="16">
        <f t="shared" si="10"/>
        <v>1000000</v>
      </c>
      <c r="G115" s="17">
        <f>(F115/P115)*C$13</f>
        <v>0.08</v>
      </c>
      <c r="H115" s="19">
        <f>F115*(1-C$12-G115)</f>
        <v>860000</v>
      </c>
      <c r="I115">
        <f>F115*C$9</f>
        <v>1700000</v>
      </c>
      <c r="J115">
        <f>H115*(C$7-C$10)*C$5*C$4</f>
        <v>4695600</v>
      </c>
      <c r="K115" s="14">
        <f>(F115-H115)*((C$7-C$10)/2)*C$5*C$4</f>
        <v>382200</v>
      </c>
      <c r="L115" s="14">
        <f t="shared" si="11"/>
        <v>5077800</v>
      </c>
      <c r="M115">
        <f>L115/C$4</f>
        <v>3906000</v>
      </c>
      <c r="N115">
        <f>H115*C$7*C$8*C$6</f>
        <v>1300320</v>
      </c>
      <c r="O115">
        <f t="shared" si="12"/>
        <v>3000000</v>
      </c>
      <c r="P115">
        <f t="shared" si="15"/>
        <v>210000.00000000003</v>
      </c>
      <c r="Q115" s="14">
        <f t="shared" si="13"/>
        <v>11078120</v>
      </c>
      <c r="R115">
        <f>H115*C$7*C$6*C$16</f>
        <v>19179720</v>
      </c>
      <c r="S115" s="14">
        <f t="shared" si="14"/>
        <v>8101600</v>
      </c>
    </row>
    <row r="116" spans="6:19" x14ac:dyDescent="0.2">
      <c r="F116" s="16">
        <f t="shared" si="10"/>
        <v>1100000</v>
      </c>
      <c r="G116" s="17">
        <f>(F116/P116)*C$13</f>
        <v>8.7999999999999995E-2</v>
      </c>
      <c r="H116" s="19">
        <f>F116*(1-C$12-G116)</f>
        <v>937200</v>
      </c>
      <c r="I116">
        <f>F116*C$9</f>
        <v>1870000</v>
      </c>
      <c r="J116">
        <f>H116*(C$7-C$10)*C$5*C$4</f>
        <v>5117112</v>
      </c>
      <c r="K116" s="14">
        <f>(F116-H116)*((C$7-C$10)/2)*C$5*C$4</f>
        <v>444444</v>
      </c>
      <c r="L116" s="14">
        <f t="shared" si="11"/>
        <v>5561556</v>
      </c>
      <c r="M116">
        <f>L116/C$4</f>
        <v>4278120</v>
      </c>
      <c r="N116">
        <f>H116*C$7*C$8*C$6</f>
        <v>1417046.4</v>
      </c>
      <c r="O116">
        <f t="shared" si="12"/>
        <v>3000000</v>
      </c>
      <c r="P116">
        <f t="shared" si="15"/>
        <v>210000.00000000003</v>
      </c>
      <c r="Q116" s="14">
        <f t="shared" si="13"/>
        <v>11848602.4</v>
      </c>
      <c r="R116">
        <f>H116*C$7*C$6*C$16</f>
        <v>20901434.400000002</v>
      </c>
      <c r="S116" s="14">
        <f t="shared" si="14"/>
        <v>9052832.0000000019</v>
      </c>
    </row>
    <row r="117" spans="6:19" x14ac:dyDescent="0.2">
      <c r="F117" s="16">
        <f t="shared" si="10"/>
        <v>1200000</v>
      </c>
      <c r="G117" s="17">
        <f>(F117/P117)*C$13</f>
        <v>9.6000000000000002E-2</v>
      </c>
      <c r="H117" s="19">
        <f>F117*(1-C$12-G117)</f>
        <v>1012800</v>
      </c>
      <c r="I117">
        <f>F117*C$9</f>
        <v>2040000</v>
      </c>
      <c r="J117">
        <f>H117*(C$7-C$10)*C$5*C$4</f>
        <v>5529888</v>
      </c>
      <c r="K117" s="14">
        <f>(F117-H117)*((C$7-C$10)/2)*C$5*C$4</f>
        <v>511056</v>
      </c>
      <c r="L117" s="14">
        <f t="shared" si="11"/>
        <v>6040944</v>
      </c>
      <c r="M117">
        <f>L117/C$4</f>
        <v>4646880</v>
      </c>
      <c r="N117">
        <f>H117*C$7*C$8*C$6</f>
        <v>1531353.5999999999</v>
      </c>
      <c r="O117">
        <f t="shared" si="12"/>
        <v>3000000</v>
      </c>
      <c r="P117">
        <f t="shared" si="15"/>
        <v>210000.00000000003</v>
      </c>
      <c r="Q117" s="14">
        <f t="shared" si="13"/>
        <v>12612297.6</v>
      </c>
      <c r="R117">
        <f>H117*C$7*C$6*C$16</f>
        <v>22587465.600000001</v>
      </c>
      <c r="S117" s="14">
        <f t="shared" si="14"/>
        <v>9975168.0000000019</v>
      </c>
    </row>
    <row r="118" spans="6:19" x14ac:dyDescent="0.2">
      <c r="F118" s="16">
        <f t="shared" si="10"/>
        <v>1300000</v>
      </c>
      <c r="G118" s="17">
        <f>(F118/P118)*C$13</f>
        <v>0.10400000000000001</v>
      </c>
      <c r="H118" s="19">
        <f>F118*(1-C$12-G118)</f>
        <v>1086800</v>
      </c>
      <c r="I118">
        <f>F118*C$9</f>
        <v>2210000</v>
      </c>
      <c r="J118">
        <f>H118*(C$7-C$10)*C$5*C$4</f>
        <v>5933928</v>
      </c>
      <c r="K118" s="14">
        <f>(F118-H118)*((C$7-C$10)/2)*C$5*C$4</f>
        <v>582036</v>
      </c>
      <c r="L118" s="14">
        <f t="shared" si="11"/>
        <v>6515964</v>
      </c>
      <c r="M118">
        <f>L118/C$4</f>
        <v>5012280</v>
      </c>
      <c r="N118">
        <f>H118*C$7*C$8*C$6</f>
        <v>1643241.5999999999</v>
      </c>
      <c r="O118">
        <f t="shared" si="12"/>
        <v>3000000</v>
      </c>
      <c r="P118">
        <f t="shared" si="15"/>
        <v>210000.00000000003</v>
      </c>
      <c r="Q118" s="14">
        <f t="shared" si="13"/>
        <v>13369205.6</v>
      </c>
      <c r="R118">
        <f>H118*C$7*C$6*C$16</f>
        <v>24237813.600000001</v>
      </c>
      <c r="S118" s="14">
        <f t="shared" si="14"/>
        <v>10868608.000000002</v>
      </c>
    </row>
    <row r="119" spans="6:19" x14ac:dyDescent="0.2">
      <c r="F119" s="16">
        <f t="shared" ref="F119:F182" si="16">F68</f>
        <v>1400000</v>
      </c>
      <c r="G119" s="17">
        <f>(F119/P119)*C$13</f>
        <v>0.112</v>
      </c>
      <c r="H119" s="19">
        <f>F119*(1-C$12-G119)</f>
        <v>1159200</v>
      </c>
      <c r="I119">
        <f>F119*C$9</f>
        <v>2380000</v>
      </c>
      <c r="J119">
        <f>H119*(C$7-C$10)*C$5*C$4</f>
        <v>6329232</v>
      </c>
      <c r="K119" s="14">
        <f>(F119-H119)*((C$7-C$10)/2)*C$5*C$4</f>
        <v>657384</v>
      </c>
      <c r="L119" s="14">
        <f t="shared" ref="L119:L182" si="17">J119+K119</f>
        <v>6986616</v>
      </c>
      <c r="M119">
        <f>L119/C$4</f>
        <v>5374320</v>
      </c>
      <c r="N119">
        <f>H119*C$7*C$8*C$6</f>
        <v>1752710.4</v>
      </c>
      <c r="O119">
        <f t="shared" ref="O119:O182" si="18">O68+1000000</f>
        <v>3000000</v>
      </c>
      <c r="P119">
        <f t="shared" si="15"/>
        <v>210000.00000000003</v>
      </c>
      <c r="Q119" s="14">
        <f t="shared" ref="Q119:Q182" si="19">N119+L119+I119+O119</f>
        <v>14119326.4</v>
      </c>
      <c r="R119">
        <f>H119*C$7*C$6*C$16</f>
        <v>25852478.400000002</v>
      </c>
      <c r="S119" s="14">
        <f t="shared" ref="S119:S182" si="20">R119-Q119</f>
        <v>11733152.000000002</v>
      </c>
    </row>
    <row r="120" spans="6:19" x14ac:dyDescent="0.2">
      <c r="F120" s="16">
        <f t="shared" si="16"/>
        <v>1500000</v>
      </c>
      <c r="G120" s="17">
        <f>(F120/P120)*C$13</f>
        <v>0.12</v>
      </c>
      <c r="H120" s="19">
        <f>F120*(1-C$12-G120)</f>
        <v>1230000</v>
      </c>
      <c r="I120">
        <f>F120*C$9</f>
        <v>2550000</v>
      </c>
      <c r="J120">
        <f>H120*(C$7-C$10)*C$5*C$4</f>
        <v>6715800</v>
      </c>
      <c r="K120" s="14">
        <f>(F120-H120)*((C$7-C$10)/2)*C$5*C$4</f>
        <v>737100</v>
      </c>
      <c r="L120" s="14">
        <f t="shared" si="17"/>
        <v>7452900</v>
      </c>
      <c r="M120">
        <f>L120/C$4</f>
        <v>5733000</v>
      </c>
      <c r="N120">
        <f>H120*C$7*C$8*C$6</f>
        <v>1859760</v>
      </c>
      <c r="O120">
        <f t="shared" si="18"/>
        <v>3000000</v>
      </c>
      <c r="P120">
        <f t="shared" si="15"/>
        <v>210000.00000000003</v>
      </c>
      <c r="Q120" s="14">
        <f t="shared" si="19"/>
        <v>14862660</v>
      </c>
      <c r="R120">
        <f>H120*C$7*C$6*C$16</f>
        <v>27431460</v>
      </c>
      <c r="S120" s="14">
        <f t="shared" si="20"/>
        <v>12568800</v>
      </c>
    </row>
    <row r="121" spans="6:19" x14ac:dyDescent="0.2">
      <c r="F121" s="16">
        <f t="shared" si="16"/>
        <v>1600000</v>
      </c>
      <c r="G121" s="17">
        <f>(F121/P121)*C$13</f>
        <v>0.128</v>
      </c>
      <c r="H121" s="19">
        <f>F121*(1-C$12-G121)</f>
        <v>1299200</v>
      </c>
      <c r="I121">
        <f>F121*C$9</f>
        <v>2720000</v>
      </c>
      <c r="J121">
        <f>H121*(C$7-C$10)*C$5*C$4</f>
        <v>7093632</v>
      </c>
      <c r="K121" s="14">
        <f>(F121-H121)*((C$7-C$10)/2)*C$5*C$4</f>
        <v>821184</v>
      </c>
      <c r="L121" s="14">
        <f t="shared" si="17"/>
        <v>7914816</v>
      </c>
      <c r="M121">
        <f>L121/C$4</f>
        <v>6088320</v>
      </c>
      <c r="N121">
        <f>H121*C$7*C$8*C$6</f>
        <v>1964390.3999999999</v>
      </c>
      <c r="O121">
        <f t="shared" si="18"/>
        <v>3000000</v>
      </c>
      <c r="P121">
        <f t="shared" si="15"/>
        <v>210000.00000000003</v>
      </c>
      <c r="Q121" s="14">
        <f t="shared" si="19"/>
        <v>15599206.4</v>
      </c>
      <c r="R121">
        <f>H121*C$7*C$6*C$16</f>
        <v>28974758.400000002</v>
      </c>
      <c r="S121" s="14">
        <f t="shared" si="20"/>
        <v>13375552.000000002</v>
      </c>
    </row>
    <row r="122" spans="6:19" x14ac:dyDescent="0.2">
      <c r="F122" s="16">
        <f t="shared" si="16"/>
        <v>1700000</v>
      </c>
      <c r="G122" s="17">
        <f>(F122/P122)*C$13</f>
        <v>0.13600000000000001</v>
      </c>
      <c r="H122" s="19">
        <f>F122*(1-C$12-G122)</f>
        <v>1366800</v>
      </c>
      <c r="I122">
        <f>F122*C$9</f>
        <v>2890000</v>
      </c>
      <c r="J122">
        <f>H122*(C$7-C$10)*C$5*C$4</f>
        <v>7462728</v>
      </c>
      <c r="K122" s="14">
        <f>(F122-H122)*((C$7-C$10)/2)*C$5*C$4</f>
        <v>909636</v>
      </c>
      <c r="L122" s="14">
        <f t="shared" si="17"/>
        <v>8372364</v>
      </c>
      <c r="M122">
        <f>L122/C$4</f>
        <v>6440280</v>
      </c>
      <c r="N122">
        <f>H122*C$7*C$8*C$6</f>
        <v>2066601.5999999999</v>
      </c>
      <c r="O122">
        <f t="shared" si="18"/>
        <v>3000000</v>
      </c>
      <c r="P122">
        <f t="shared" si="15"/>
        <v>210000.00000000003</v>
      </c>
      <c r="Q122" s="14">
        <f t="shared" si="19"/>
        <v>16328965.6</v>
      </c>
      <c r="R122">
        <f>H122*C$7*C$6*C$16</f>
        <v>30482373.600000001</v>
      </c>
      <c r="S122" s="14">
        <f t="shared" si="20"/>
        <v>14153408.000000002</v>
      </c>
    </row>
    <row r="123" spans="6:19" x14ac:dyDescent="0.2">
      <c r="F123" s="16">
        <f t="shared" si="16"/>
        <v>1800000</v>
      </c>
      <c r="G123" s="17">
        <f>(F123/P123)*C$13</f>
        <v>0.14399999999999999</v>
      </c>
      <c r="H123" s="19">
        <f>F123*(1-C$12-G123)</f>
        <v>1432799.9999999998</v>
      </c>
      <c r="I123">
        <f>F123*C$9</f>
        <v>3060000</v>
      </c>
      <c r="J123">
        <f>H123*(C$7-C$10)*C$5*C$4</f>
        <v>7823087.9999999991</v>
      </c>
      <c r="K123" s="14">
        <f>(F123-H123)*((C$7-C$10)/2)*C$5*C$4</f>
        <v>1002456.0000000008</v>
      </c>
      <c r="L123" s="14">
        <f t="shared" si="17"/>
        <v>8825544</v>
      </c>
      <c r="M123">
        <f>L123/C$4</f>
        <v>6788880</v>
      </c>
      <c r="N123">
        <f>H123*C$7*C$8*C$6</f>
        <v>2166393.6</v>
      </c>
      <c r="O123">
        <f t="shared" si="18"/>
        <v>3000000</v>
      </c>
      <c r="P123">
        <f t="shared" si="15"/>
        <v>210000.00000000003</v>
      </c>
      <c r="Q123" s="14">
        <f t="shared" si="19"/>
        <v>17051937.600000001</v>
      </c>
      <c r="R123">
        <f>H123*C$7*C$6*C$16</f>
        <v>31954305.599999998</v>
      </c>
      <c r="S123" s="14">
        <f t="shared" si="20"/>
        <v>14902367.999999996</v>
      </c>
    </row>
    <row r="124" spans="6:19" x14ac:dyDescent="0.2">
      <c r="F124" s="16">
        <f t="shared" si="16"/>
        <v>1900000</v>
      </c>
      <c r="G124" s="17">
        <f>(F124/P124)*C$13</f>
        <v>0.152</v>
      </c>
      <c r="H124" s="19">
        <f>F124*(1-C$12-G124)</f>
        <v>1497199.9999999998</v>
      </c>
      <c r="I124">
        <f>F124*C$9</f>
        <v>3230000</v>
      </c>
      <c r="J124">
        <f>H124*(C$7-C$10)*C$5*C$4</f>
        <v>8174711.9999999991</v>
      </c>
      <c r="K124" s="14">
        <f>(F124-H124)*((C$7-C$10)/2)*C$5*C$4</f>
        <v>1099644.0000000007</v>
      </c>
      <c r="L124" s="14">
        <f t="shared" si="17"/>
        <v>9274356</v>
      </c>
      <c r="M124">
        <f>L124/C$4</f>
        <v>7134120</v>
      </c>
      <c r="N124">
        <f>H124*C$7*C$8*C$6</f>
        <v>2263766.4</v>
      </c>
      <c r="O124">
        <f t="shared" si="18"/>
        <v>3000000</v>
      </c>
      <c r="P124">
        <f t="shared" si="15"/>
        <v>210000.00000000003</v>
      </c>
      <c r="Q124" s="14">
        <f t="shared" si="19"/>
        <v>17768122.399999999</v>
      </c>
      <c r="R124">
        <f>H124*C$7*C$6*C$16</f>
        <v>33390554.399999995</v>
      </c>
      <c r="S124" s="14">
        <f t="shared" si="20"/>
        <v>15622431.999999996</v>
      </c>
    </row>
    <row r="125" spans="6:19" x14ac:dyDescent="0.2">
      <c r="F125" s="16">
        <f t="shared" si="16"/>
        <v>2000000</v>
      </c>
      <c r="G125" s="17">
        <f>(F125/P125)*C$13</f>
        <v>0.16</v>
      </c>
      <c r="H125" s="19">
        <f>F125*(1-C$12-G125)</f>
        <v>1559999.9999999998</v>
      </c>
      <c r="I125">
        <f>F125*C$9</f>
        <v>3400000</v>
      </c>
      <c r="J125">
        <f>H125*(C$7-C$10)*C$5*C$4</f>
        <v>8517600</v>
      </c>
      <c r="K125" s="14">
        <f>(F125-H125)*((C$7-C$10)/2)*C$5*C$4</f>
        <v>1201200.0000000007</v>
      </c>
      <c r="L125" s="14">
        <f t="shared" si="17"/>
        <v>9718800</v>
      </c>
      <c r="M125">
        <f>L125/C$4</f>
        <v>7476000</v>
      </c>
      <c r="N125">
        <f>H125*C$7*C$8*C$6</f>
        <v>2358720</v>
      </c>
      <c r="O125">
        <f t="shared" si="18"/>
        <v>3000000</v>
      </c>
      <c r="P125">
        <f t="shared" si="15"/>
        <v>210000.00000000003</v>
      </c>
      <c r="Q125" s="14">
        <f t="shared" si="19"/>
        <v>18477520</v>
      </c>
      <c r="R125">
        <f>H125*C$7*C$6*C$16</f>
        <v>34791120</v>
      </c>
      <c r="S125" s="14">
        <f t="shared" si="20"/>
        <v>16313600</v>
      </c>
    </row>
    <row r="126" spans="6:19" x14ac:dyDescent="0.2">
      <c r="F126" s="16">
        <f t="shared" si="16"/>
        <v>2100000</v>
      </c>
      <c r="G126" s="17">
        <f>(F126/P126)*C$13</f>
        <v>0.16799999999999998</v>
      </c>
      <c r="H126" s="19">
        <f>F126*(1-C$12-G126)</f>
        <v>1621200</v>
      </c>
      <c r="I126">
        <f>F126*C$9</f>
        <v>3570000</v>
      </c>
      <c r="J126">
        <f>H126*(C$7-C$10)*C$5*C$4</f>
        <v>8851752</v>
      </c>
      <c r="K126" s="14">
        <f>(F126-H126)*((C$7-C$10)/2)*C$5*C$4</f>
        <v>1307124</v>
      </c>
      <c r="L126" s="14">
        <f t="shared" si="17"/>
        <v>10158876</v>
      </c>
      <c r="M126">
        <f>L126/C$4</f>
        <v>7814520</v>
      </c>
      <c r="N126">
        <f>H126*C$7*C$8*C$6</f>
        <v>2451254.4</v>
      </c>
      <c r="O126">
        <f t="shared" si="18"/>
        <v>3000000</v>
      </c>
      <c r="P126">
        <f t="shared" si="15"/>
        <v>210000.00000000003</v>
      </c>
      <c r="Q126" s="14">
        <f t="shared" si="19"/>
        <v>19180130.399999999</v>
      </c>
      <c r="R126">
        <f>H126*C$7*C$6*C$16</f>
        <v>36156002.399999999</v>
      </c>
      <c r="S126" s="14">
        <f t="shared" si="20"/>
        <v>16975872</v>
      </c>
    </row>
    <row r="127" spans="6:19" x14ac:dyDescent="0.2">
      <c r="F127" s="16">
        <f t="shared" si="16"/>
        <v>2200000</v>
      </c>
      <c r="G127" s="17">
        <f>(F127/P127)*C$13</f>
        <v>0.17599999999999999</v>
      </c>
      <c r="H127" s="19">
        <f>F127*(1-C$12-G127)</f>
        <v>1680800</v>
      </c>
      <c r="I127">
        <f>F127*C$9</f>
        <v>3740000</v>
      </c>
      <c r="J127">
        <f>H127*(C$7-C$10)*C$5*C$4</f>
        <v>9177168</v>
      </c>
      <c r="K127" s="14">
        <f>(F127-H127)*((C$7-C$10)/2)*C$5*C$4</f>
        <v>1417416</v>
      </c>
      <c r="L127" s="14">
        <f t="shared" si="17"/>
        <v>10594584</v>
      </c>
      <c r="M127">
        <f>L127/C$4</f>
        <v>8149680</v>
      </c>
      <c r="N127">
        <f>H127*C$7*C$8*C$6</f>
        <v>2541369.6</v>
      </c>
      <c r="O127">
        <f t="shared" si="18"/>
        <v>3000000</v>
      </c>
      <c r="P127">
        <f t="shared" si="15"/>
        <v>210000.00000000003</v>
      </c>
      <c r="Q127" s="14">
        <f t="shared" si="19"/>
        <v>19875953.600000001</v>
      </c>
      <c r="R127">
        <f>H127*C$7*C$6*C$16</f>
        <v>37485201.600000001</v>
      </c>
      <c r="S127" s="14">
        <f t="shared" si="20"/>
        <v>17609248</v>
      </c>
    </row>
    <row r="128" spans="6:19" x14ac:dyDescent="0.2">
      <c r="F128" s="16">
        <f t="shared" si="16"/>
        <v>2300000</v>
      </c>
      <c r="G128" s="17">
        <f>(F128/P128)*C$13</f>
        <v>0.184</v>
      </c>
      <c r="H128" s="19">
        <f>F128*(1-C$12-G128)</f>
        <v>1738800</v>
      </c>
      <c r="I128">
        <f>F128*C$9</f>
        <v>3910000</v>
      </c>
      <c r="J128">
        <f>H128*(C$7-C$10)*C$5*C$4</f>
        <v>9493848</v>
      </c>
      <c r="K128" s="14">
        <f>(F128-H128)*((C$7-C$10)/2)*C$5*C$4</f>
        <v>1532076</v>
      </c>
      <c r="L128" s="14">
        <f t="shared" si="17"/>
        <v>11025924</v>
      </c>
      <c r="M128">
        <f>L128/C$4</f>
        <v>8481480</v>
      </c>
      <c r="N128">
        <f>H128*C$7*C$8*C$6</f>
        <v>2629065.6</v>
      </c>
      <c r="O128">
        <f t="shared" si="18"/>
        <v>3000000</v>
      </c>
      <c r="P128">
        <f t="shared" si="15"/>
        <v>210000.00000000003</v>
      </c>
      <c r="Q128" s="14">
        <f t="shared" si="19"/>
        <v>20564989.600000001</v>
      </c>
      <c r="R128">
        <f>H128*C$7*C$6*C$16</f>
        <v>38778717.600000001</v>
      </c>
      <c r="S128" s="14">
        <f t="shared" si="20"/>
        <v>18213728</v>
      </c>
    </row>
    <row r="129" spans="6:19" x14ac:dyDescent="0.2">
      <c r="F129" s="16">
        <f t="shared" si="16"/>
        <v>2400000</v>
      </c>
      <c r="G129" s="17">
        <f>(F129/P129)*C$13</f>
        <v>0.192</v>
      </c>
      <c r="H129" s="19">
        <f>F129*(1-C$12-G129)</f>
        <v>1795200</v>
      </c>
      <c r="I129">
        <f>F129*C$9</f>
        <v>4080000</v>
      </c>
      <c r="J129">
        <f>H129*(C$7-C$10)*C$5*C$4</f>
        <v>9801792</v>
      </c>
      <c r="K129" s="14">
        <f>(F129-H129)*((C$7-C$10)/2)*C$5*C$4</f>
        <v>1651104</v>
      </c>
      <c r="L129" s="14">
        <f t="shared" si="17"/>
        <v>11452896</v>
      </c>
      <c r="M129">
        <f>L129/C$4</f>
        <v>8809920</v>
      </c>
      <c r="N129">
        <f>H129*C$7*C$8*C$6</f>
        <v>2714342.4</v>
      </c>
      <c r="O129">
        <f t="shared" si="18"/>
        <v>3000000</v>
      </c>
      <c r="P129">
        <f t="shared" si="15"/>
        <v>210000.00000000003</v>
      </c>
      <c r="Q129" s="14">
        <f t="shared" si="19"/>
        <v>21247238.399999999</v>
      </c>
      <c r="R129">
        <f>H129*C$7*C$6*C$16</f>
        <v>40036550.400000006</v>
      </c>
      <c r="S129" s="14">
        <f t="shared" si="20"/>
        <v>18789312.000000007</v>
      </c>
    </row>
    <row r="130" spans="6:19" x14ac:dyDescent="0.2">
      <c r="F130" s="16">
        <f t="shared" si="16"/>
        <v>2500000</v>
      </c>
      <c r="G130" s="17">
        <f>(F130/P130)*C$13</f>
        <v>0.2</v>
      </c>
      <c r="H130" s="19">
        <f>F130*(1-C$12-G130)</f>
        <v>1850000</v>
      </c>
      <c r="I130">
        <f>F130*C$9</f>
        <v>4250000</v>
      </c>
      <c r="J130">
        <f>H130*(C$7-C$10)*C$5*C$4</f>
        <v>10101000</v>
      </c>
      <c r="K130" s="14">
        <f>(F130-H130)*((C$7-C$10)/2)*C$5*C$4</f>
        <v>1774500</v>
      </c>
      <c r="L130" s="14">
        <f t="shared" si="17"/>
        <v>11875500</v>
      </c>
      <c r="M130">
        <f>L130/C$4</f>
        <v>9135000</v>
      </c>
      <c r="N130">
        <f>H130*C$7*C$8*C$6</f>
        <v>2797200</v>
      </c>
      <c r="O130">
        <f t="shared" si="18"/>
        <v>3000000</v>
      </c>
      <c r="P130">
        <f t="shared" si="15"/>
        <v>210000.00000000003</v>
      </c>
      <c r="Q130" s="14">
        <f t="shared" si="19"/>
        <v>21922700</v>
      </c>
      <c r="R130">
        <f>H130*C$7*C$6*C$16</f>
        <v>41258700</v>
      </c>
      <c r="S130" s="14">
        <f t="shared" si="20"/>
        <v>19336000</v>
      </c>
    </row>
    <row r="131" spans="6:19" x14ac:dyDescent="0.2">
      <c r="F131" s="16">
        <f t="shared" si="16"/>
        <v>2600000</v>
      </c>
      <c r="G131" s="17">
        <f>(F131/P131)*C$13</f>
        <v>0.20800000000000002</v>
      </c>
      <c r="H131" s="19">
        <f>F131*(1-C$12-G131)</f>
        <v>1903200</v>
      </c>
      <c r="I131">
        <f>F131*C$9</f>
        <v>4420000</v>
      </c>
      <c r="J131">
        <f>H131*(C$7-C$10)*C$5*C$4</f>
        <v>10391472</v>
      </c>
      <c r="K131" s="14">
        <f>(F131-H131)*((C$7-C$10)/2)*C$5*C$4</f>
        <v>1902264</v>
      </c>
      <c r="L131" s="14">
        <f t="shared" si="17"/>
        <v>12293736</v>
      </c>
      <c r="M131">
        <f>L131/C$4</f>
        <v>9456720</v>
      </c>
      <c r="N131">
        <f>H131*C$7*C$8*C$6</f>
        <v>2877638.4</v>
      </c>
      <c r="O131">
        <f t="shared" si="18"/>
        <v>3000000</v>
      </c>
      <c r="P131">
        <f t="shared" si="15"/>
        <v>210000.00000000003</v>
      </c>
      <c r="Q131" s="14">
        <f t="shared" si="19"/>
        <v>22591374.399999999</v>
      </c>
      <c r="R131">
        <f>H131*C$7*C$6*C$16</f>
        <v>42445166.400000006</v>
      </c>
      <c r="S131" s="14">
        <f t="shared" si="20"/>
        <v>19853792.000000007</v>
      </c>
    </row>
    <row r="132" spans="6:19" x14ac:dyDescent="0.2">
      <c r="F132" s="16">
        <f t="shared" si="16"/>
        <v>2700000</v>
      </c>
      <c r="G132" s="17">
        <f>(F132/P132)*C$13</f>
        <v>0.216</v>
      </c>
      <c r="H132" s="19">
        <f>F132*(1-C$12-G132)</f>
        <v>1954800</v>
      </c>
      <c r="I132">
        <f>F132*C$9</f>
        <v>4590000</v>
      </c>
      <c r="J132">
        <f>H132*(C$7-C$10)*C$5*C$4</f>
        <v>10673208</v>
      </c>
      <c r="K132" s="14">
        <f>(F132-H132)*((C$7-C$10)/2)*C$5*C$4</f>
        <v>2034396</v>
      </c>
      <c r="L132" s="14">
        <f t="shared" si="17"/>
        <v>12707604</v>
      </c>
      <c r="M132">
        <f>L132/C$4</f>
        <v>9775080</v>
      </c>
      <c r="N132">
        <f>H132*C$7*C$8*C$6</f>
        <v>2955657.6</v>
      </c>
      <c r="O132">
        <f t="shared" si="18"/>
        <v>3000000</v>
      </c>
      <c r="P132">
        <f t="shared" ref="P132:P195" si="21">O132*0.07</f>
        <v>210000.00000000003</v>
      </c>
      <c r="Q132" s="14">
        <f t="shared" si="19"/>
        <v>23253261.600000001</v>
      </c>
      <c r="R132">
        <f>H132*C$7*C$6*C$16</f>
        <v>43595949.600000001</v>
      </c>
      <c r="S132" s="14">
        <f t="shared" si="20"/>
        <v>20342688</v>
      </c>
    </row>
    <row r="133" spans="6:19" x14ac:dyDescent="0.2">
      <c r="F133" s="16">
        <f t="shared" si="16"/>
        <v>2800000</v>
      </c>
      <c r="G133" s="17">
        <f>(F133/P133)*C$13</f>
        <v>0.224</v>
      </c>
      <c r="H133" s="19">
        <f>F133*(1-C$12-G133)</f>
        <v>2004800</v>
      </c>
      <c r="I133">
        <f>F133*C$9</f>
        <v>4760000</v>
      </c>
      <c r="J133">
        <f>H133*(C$7-C$10)*C$5*C$4</f>
        <v>10946208</v>
      </c>
      <c r="K133" s="14">
        <f>(F133-H133)*((C$7-C$10)/2)*C$5*C$4</f>
        <v>2170896</v>
      </c>
      <c r="L133" s="14">
        <f t="shared" si="17"/>
        <v>13117104</v>
      </c>
      <c r="M133">
        <f>L133/C$4</f>
        <v>10090080</v>
      </c>
      <c r="N133">
        <f>H133*C$7*C$8*C$6</f>
        <v>3031257.6</v>
      </c>
      <c r="O133">
        <f t="shared" si="18"/>
        <v>3000000</v>
      </c>
      <c r="P133">
        <f t="shared" si="21"/>
        <v>210000.00000000003</v>
      </c>
      <c r="Q133" s="14">
        <f t="shared" si="19"/>
        <v>23908361.600000001</v>
      </c>
      <c r="R133">
        <f>H133*C$7*C$6*C$16</f>
        <v>44711049.600000001</v>
      </c>
      <c r="S133" s="14">
        <f t="shared" si="20"/>
        <v>20802688</v>
      </c>
    </row>
    <row r="134" spans="6:19" x14ac:dyDescent="0.2">
      <c r="F134" s="16">
        <f t="shared" si="16"/>
        <v>2900000</v>
      </c>
      <c r="G134" s="17">
        <f>(F134/P134)*C$13</f>
        <v>0.23200000000000001</v>
      </c>
      <c r="H134" s="19">
        <f>F134*(1-C$12-G134)</f>
        <v>2053200</v>
      </c>
      <c r="I134">
        <f>F134*C$9</f>
        <v>4930000</v>
      </c>
      <c r="J134">
        <f>H134*(C$7-C$10)*C$5*C$4</f>
        <v>11210472</v>
      </c>
      <c r="K134" s="14">
        <f>(F134-H134)*((C$7-C$10)/2)*C$5*C$4</f>
        <v>2311764</v>
      </c>
      <c r="L134" s="14">
        <f t="shared" si="17"/>
        <v>13522236</v>
      </c>
      <c r="M134">
        <f>L134/C$4</f>
        <v>10401720</v>
      </c>
      <c r="N134">
        <f>H134*C$7*C$8*C$6</f>
        <v>3104438.4</v>
      </c>
      <c r="O134">
        <f t="shared" si="18"/>
        <v>3000000</v>
      </c>
      <c r="P134">
        <f t="shared" si="21"/>
        <v>210000.00000000003</v>
      </c>
      <c r="Q134" s="14">
        <f t="shared" si="19"/>
        <v>24556674.399999999</v>
      </c>
      <c r="R134">
        <f>H134*C$7*C$6*C$16</f>
        <v>45790466.400000006</v>
      </c>
      <c r="S134" s="14">
        <f t="shared" si="20"/>
        <v>21233792.000000007</v>
      </c>
    </row>
    <row r="135" spans="6:19" x14ac:dyDescent="0.2">
      <c r="F135" s="16">
        <f t="shared" si="16"/>
        <v>3000000</v>
      </c>
      <c r="G135" s="17">
        <f>(F135/P135)*C$13</f>
        <v>0.24</v>
      </c>
      <c r="H135" s="19">
        <f>F135*(1-C$12-G135)</f>
        <v>2100000</v>
      </c>
      <c r="I135">
        <f>F135*C$9</f>
        <v>5100000</v>
      </c>
      <c r="J135">
        <f>H135*(C$7-C$10)*C$5*C$4</f>
        <v>11466000</v>
      </c>
      <c r="K135" s="14">
        <f>(F135-H135)*((C$7-C$10)/2)*C$5*C$4</f>
        <v>2457000</v>
      </c>
      <c r="L135" s="14">
        <f t="shared" si="17"/>
        <v>13923000</v>
      </c>
      <c r="M135">
        <f>L135/C$4</f>
        <v>10710000</v>
      </c>
      <c r="N135">
        <f>H135*C$7*C$8*C$6</f>
        <v>3175200</v>
      </c>
      <c r="O135">
        <f t="shared" si="18"/>
        <v>3000000</v>
      </c>
      <c r="P135">
        <f t="shared" si="21"/>
        <v>210000.00000000003</v>
      </c>
      <c r="Q135" s="14">
        <f t="shared" si="19"/>
        <v>25198200</v>
      </c>
      <c r="R135">
        <f>H135*C$7*C$6*C$16</f>
        <v>46834200</v>
      </c>
      <c r="S135" s="14">
        <f t="shared" si="20"/>
        <v>21636000</v>
      </c>
    </row>
    <row r="136" spans="6:19" x14ac:dyDescent="0.2">
      <c r="F136" s="16">
        <f t="shared" si="16"/>
        <v>3100000</v>
      </c>
      <c r="G136" s="17">
        <f>(F136/P136)*C$13</f>
        <v>0.248</v>
      </c>
      <c r="H136" s="19">
        <f>F136*(1-C$12-G136)</f>
        <v>2145200</v>
      </c>
      <c r="I136">
        <f>F136*C$9</f>
        <v>5270000</v>
      </c>
      <c r="J136">
        <f>H136*(C$7-C$10)*C$5*C$4</f>
        <v>11712792</v>
      </c>
      <c r="K136" s="14">
        <f>(F136-H136)*((C$7-C$10)/2)*C$5*C$4</f>
        <v>2606604</v>
      </c>
      <c r="L136" s="14">
        <f t="shared" si="17"/>
        <v>14319396</v>
      </c>
      <c r="M136">
        <f>L136/C$4</f>
        <v>11014920</v>
      </c>
      <c r="N136">
        <f>H136*C$7*C$8*C$6</f>
        <v>3243542.4</v>
      </c>
      <c r="O136">
        <f t="shared" si="18"/>
        <v>3000000</v>
      </c>
      <c r="P136">
        <f t="shared" si="21"/>
        <v>210000.00000000003</v>
      </c>
      <c r="Q136" s="14">
        <f t="shared" si="19"/>
        <v>25832938.399999999</v>
      </c>
      <c r="R136">
        <f>H136*C$7*C$6*C$16</f>
        <v>47842250.400000006</v>
      </c>
      <c r="S136" s="14">
        <f t="shared" si="20"/>
        <v>22009312.000000007</v>
      </c>
    </row>
    <row r="137" spans="6:19" x14ac:dyDescent="0.2">
      <c r="F137" s="16">
        <f t="shared" si="16"/>
        <v>3200000</v>
      </c>
      <c r="G137" s="17">
        <f>(F137/P137)*C$13</f>
        <v>0.25600000000000001</v>
      </c>
      <c r="H137" s="19">
        <f>F137*(1-C$12-G137)</f>
        <v>2188800</v>
      </c>
      <c r="I137">
        <f>F137*C$9</f>
        <v>5440000</v>
      </c>
      <c r="J137">
        <f>H137*(C$7-C$10)*C$5*C$4</f>
        <v>11950848</v>
      </c>
      <c r="K137" s="14">
        <f>(F137-H137)*((C$7-C$10)/2)*C$5*C$4</f>
        <v>2760576</v>
      </c>
      <c r="L137" s="14">
        <f t="shared" si="17"/>
        <v>14711424</v>
      </c>
      <c r="M137">
        <f>L137/C$4</f>
        <v>11316480</v>
      </c>
      <c r="N137">
        <f>H137*C$7*C$8*C$6</f>
        <v>3309465.6000000001</v>
      </c>
      <c r="O137">
        <f t="shared" si="18"/>
        <v>3000000</v>
      </c>
      <c r="P137">
        <f t="shared" si="21"/>
        <v>210000.00000000003</v>
      </c>
      <c r="Q137" s="14">
        <f t="shared" si="19"/>
        <v>26460889.600000001</v>
      </c>
      <c r="R137">
        <f>H137*C$7*C$6*C$16</f>
        <v>48814617.600000001</v>
      </c>
      <c r="S137" s="14">
        <f t="shared" si="20"/>
        <v>22353728</v>
      </c>
    </row>
    <row r="138" spans="6:19" x14ac:dyDescent="0.2">
      <c r="F138" s="16">
        <f t="shared" si="16"/>
        <v>3300000</v>
      </c>
      <c r="G138" s="17">
        <f>(F138/P138)*C$13</f>
        <v>0.26400000000000001</v>
      </c>
      <c r="H138" s="19">
        <f>F138*(1-C$12-G138)</f>
        <v>2230800</v>
      </c>
      <c r="I138">
        <f>F138*C$9</f>
        <v>5610000</v>
      </c>
      <c r="J138">
        <f>H138*(C$7-C$10)*C$5*C$4</f>
        <v>12180168</v>
      </c>
      <c r="K138" s="14">
        <f>(F138-H138)*((C$7-C$10)/2)*C$5*C$4</f>
        <v>2918916</v>
      </c>
      <c r="L138" s="14">
        <f t="shared" si="17"/>
        <v>15099084</v>
      </c>
      <c r="M138">
        <f>L138/C$4</f>
        <v>11614680</v>
      </c>
      <c r="N138">
        <f>H138*C$7*C$8*C$6</f>
        <v>3372969.6</v>
      </c>
      <c r="O138">
        <f t="shared" si="18"/>
        <v>3000000</v>
      </c>
      <c r="P138">
        <f t="shared" si="21"/>
        <v>210000.00000000003</v>
      </c>
      <c r="Q138" s="14">
        <f t="shared" si="19"/>
        <v>27082053.600000001</v>
      </c>
      <c r="R138">
        <f>H138*C$7*C$6*C$16</f>
        <v>49751301.600000001</v>
      </c>
      <c r="S138" s="14">
        <f t="shared" si="20"/>
        <v>22669248</v>
      </c>
    </row>
    <row r="139" spans="6:19" x14ac:dyDescent="0.2">
      <c r="F139" s="16">
        <f t="shared" si="16"/>
        <v>3400000</v>
      </c>
      <c r="G139" s="17">
        <f>(F139/P139)*C$13</f>
        <v>0.27200000000000002</v>
      </c>
      <c r="H139" s="19">
        <f>F139*(1-C$12-G139)</f>
        <v>2271199.9999999995</v>
      </c>
      <c r="I139">
        <f>F139*C$9</f>
        <v>5780000</v>
      </c>
      <c r="J139">
        <f>H139*(C$7-C$10)*C$5*C$4</f>
        <v>12400751.999999998</v>
      </c>
      <c r="K139" s="14">
        <f>(F139-H139)*((C$7-C$10)/2)*C$5*C$4</f>
        <v>3081624.0000000014</v>
      </c>
      <c r="L139" s="14">
        <f t="shared" si="17"/>
        <v>15482376</v>
      </c>
      <c r="M139">
        <f>L139/C$4</f>
        <v>11909520</v>
      </c>
      <c r="N139">
        <f>H139*C$7*C$8*C$6</f>
        <v>3434054.3999999994</v>
      </c>
      <c r="O139">
        <f t="shared" si="18"/>
        <v>3000000</v>
      </c>
      <c r="P139">
        <f t="shared" si="21"/>
        <v>210000.00000000003</v>
      </c>
      <c r="Q139" s="14">
        <f t="shared" si="19"/>
        <v>27696430.399999999</v>
      </c>
      <c r="R139">
        <f>H139*C$7*C$6*C$16</f>
        <v>50652302.399999991</v>
      </c>
      <c r="S139" s="14">
        <f t="shared" si="20"/>
        <v>22955871.999999993</v>
      </c>
    </row>
    <row r="140" spans="6:19" x14ac:dyDescent="0.2">
      <c r="F140" s="16">
        <f t="shared" si="16"/>
        <v>3500000</v>
      </c>
      <c r="G140" s="17">
        <f>(F140/P140)*C$13</f>
        <v>0.28000000000000003</v>
      </c>
      <c r="H140" s="19">
        <f>F140*(1-C$12-G140)</f>
        <v>2309999.9999999995</v>
      </c>
      <c r="I140">
        <f>F140*C$9</f>
        <v>5950000</v>
      </c>
      <c r="J140">
        <f>H140*(C$7-C$10)*C$5*C$4</f>
        <v>12612599.999999998</v>
      </c>
      <c r="K140" s="14">
        <f>(F140-H140)*((C$7-C$10)/2)*C$5*C$4</f>
        <v>3248700.0000000014</v>
      </c>
      <c r="L140" s="14">
        <f t="shared" si="17"/>
        <v>15861300</v>
      </c>
      <c r="M140">
        <f>L140/C$4</f>
        <v>12201000</v>
      </c>
      <c r="N140">
        <f>H140*C$7*C$8*C$6</f>
        <v>3492719.9999999995</v>
      </c>
      <c r="O140">
        <f t="shared" si="18"/>
        <v>3000000</v>
      </c>
      <c r="P140">
        <f t="shared" si="21"/>
        <v>210000.00000000003</v>
      </c>
      <c r="Q140" s="14">
        <f t="shared" si="19"/>
        <v>28304020</v>
      </c>
      <c r="R140">
        <f>H140*C$7*C$6*C$16</f>
        <v>51517619.999999993</v>
      </c>
      <c r="S140" s="14">
        <f t="shared" si="20"/>
        <v>23213599.999999993</v>
      </c>
    </row>
    <row r="141" spans="6:19" x14ac:dyDescent="0.2">
      <c r="F141" s="16">
        <f t="shared" si="16"/>
        <v>3600000</v>
      </c>
      <c r="G141" s="17">
        <f>(F141/P141)*C$13</f>
        <v>0.28799999999999998</v>
      </c>
      <c r="H141" s="19">
        <f>F141*(1-C$12-G141)</f>
        <v>2347199.9999999995</v>
      </c>
      <c r="I141">
        <f>F141*C$9</f>
        <v>6120000</v>
      </c>
      <c r="J141">
        <f>H141*(C$7-C$10)*C$5*C$4</f>
        <v>12815711.999999998</v>
      </c>
      <c r="K141" s="14">
        <f>(F141-H141)*((C$7-C$10)/2)*C$5*C$4</f>
        <v>3420144.0000000014</v>
      </c>
      <c r="L141" s="14">
        <f t="shared" si="17"/>
        <v>16235856</v>
      </c>
      <c r="M141">
        <f>L141/C$4</f>
        <v>12489120</v>
      </c>
      <c r="N141">
        <f>H141*C$7*C$8*C$6</f>
        <v>3548966.399999999</v>
      </c>
      <c r="O141">
        <f t="shared" si="18"/>
        <v>3000000</v>
      </c>
      <c r="P141">
        <f t="shared" si="21"/>
        <v>210000.00000000003</v>
      </c>
      <c r="Q141" s="14">
        <f t="shared" si="19"/>
        <v>28904822.399999999</v>
      </c>
      <c r="R141">
        <f>H141*C$7*C$6*C$16</f>
        <v>52347254.399999991</v>
      </c>
      <c r="S141" s="14">
        <f t="shared" si="20"/>
        <v>23442431.999999993</v>
      </c>
    </row>
    <row r="142" spans="6:19" x14ac:dyDescent="0.2">
      <c r="F142" s="16">
        <f t="shared" si="16"/>
        <v>3700000</v>
      </c>
      <c r="G142" s="17">
        <f>(F142/P142)*C$13</f>
        <v>0.29599999999999999</v>
      </c>
      <c r="H142" s="19">
        <f>F142*(1-C$12-G142)</f>
        <v>2382799.9999999995</v>
      </c>
      <c r="I142">
        <f>F142*C$9</f>
        <v>6290000</v>
      </c>
      <c r="J142">
        <f>H142*(C$7-C$10)*C$5*C$4</f>
        <v>13010087.999999998</v>
      </c>
      <c r="K142" s="14">
        <f>(F142-H142)*((C$7-C$10)/2)*C$5*C$4</f>
        <v>3595956.0000000014</v>
      </c>
      <c r="L142" s="14">
        <f t="shared" si="17"/>
        <v>16606044</v>
      </c>
      <c r="M142">
        <f>L142/C$4</f>
        <v>12773880</v>
      </c>
      <c r="N142">
        <f>H142*C$7*C$8*C$6</f>
        <v>3602793.5999999992</v>
      </c>
      <c r="O142">
        <f t="shared" si="18"/>
        <v>3000000</v>
      </c>
      <c r="P142">
        <f t="shared" si="21"/>
        <v>210000.00000000003</v>
      </c>
      <c r="Q142" s="14">
        <f t="shared" si="19"/>
        <v>29498837.599999998</v>
      </c>
      <c r="R142">
        <f>H142*C$7*C$6*C$16</f>
        <v>53141205.599999994</v>
      </c>
      <c r="S142" s="14">
        <f t="shared" si="20"/>
        <v>23642367.999999996</v>
      </c>
    </row>
    <row r="143" spans="6:19" x14ac:dyDescent="0.2">
      <c r="F143" s="16">
        <f t="shared" si="16"/>
        <v>3800000</v>
      </c>
      <c r="G143" s="17">
        <f>(F143/P143)*C$13</f>
        <v>0.30399999999999999</v>
      </c>
      <c r="H143" s="19">
        <f>F143*(1-C$12-G143)</f>
        <v>2416799.9999999995</v>
      </c>
      <c r="I143">
        <f>F143*C$9</f>
        <v>6460000</v>
      </c>
      <c r="J143">
        <f>H143*(C$7-C$10)*C$5*C$4</f>
        <v>13195727.999999998</v>
      </c>
      <c r="K143" s="14">
        <f>(F143-H143)*((C$7-C$10)/2)*C$5*C$4</f>
        <v>3776136.0000000014</v>
      </c>
      <c r="L143" s="14">
        <f t="shared" si="17"/>
        <v>16971864</v>
      </c>
      <c r="M143">
        <f>L143/C$4</f>
        <v>13055280</v>
      </c>
      <c r="N143">
        <f>H143*C$7*C$8*C$6</f>
        <v>3654201.5999999992</v>
      </c>
      <c r="O143">
        <f t="shared" si="18"/>
        <v>3000000</v>
      </c>
      <c r="P143">
        <f t="shared" si="21"/>
        <v>210000.00000000003</v>
      </c>
      <c r="Q143" s="14">
        <f t="shared" si="19"/>
        <v>30086065.599999998</v>
      </c>
      <c r="R143">
        <f>H143*C$7*C$6*C$16</f>
        <v>53899473.599999994</v>
      </c>
      <c r="S143" s="14">
        <f t="shared" si="20"/>
        <v>23813407.999999996</v>
      </c>
    </row>
    <row r="144" spans="6:19" x14ac:dyDescent="0.2">
      <c r="F144" s="16">
        <f t="shared" si="16"/>
        <v>3900000</v>
      </c>
      <c r="G144" s="17">
        <f>(F144/P144)*C$13</f>
        <v>0.312</v>
      </c>
      <c r="H144" s="19">
        <f>F144*(1-C$12-G144)</f>
        <v>2449199.9999999995</v>
      </c>
      <c r="I144">
        <f>F144*C$9</f>
        <v>6630000</v>
      </c>
      <c r="J144">
        <f>H144*(C$7-C$10)*C$5*C$4</f>
        <v>13372631.999999998</v>
      </c>
      <c r="K144" s="14">
        <f>(F144-H144)*((C$7-C$10)/2)*C$5*C$4</f>
        <v>3960684.0000000014</v>
      </c>
      <c r="L144" s="14">
        <f t="shared" si="17"/>
        <v>17333316</v>
      </c>
      <c r="M144">
        <f>L144/C$4</f>
        <v>13333320</v>
      </c>
      <c r="N144">
        <f>H144*C$7*C$8*C$6</f>
        <v>3703190.399999999</v>
      </c>
      <c r="O144">
        <f t="shared" si="18"/>
        <v>3000000</v>
      </c>
      <c r="P144">
        <f t="shared" si="21"/>
        <v>210000.00000000003</v>
      </c>
      <c r="Q144" s="14">
        <f t="shared" si="19"/>
        <v>30666506.399999999</v>
      </c>
      <c r="R144">
        <f>H144*C$7*C$6*C$16</f>
        <v>54622058.399999991</v>
      </c>
      <c r="S144" s="14">
        <f t="shared" si="20"/>
        <v>23955551.999999993</v>
      </c>
    </row>
    <row r="145" spans="6:19" x14ac:dyDescent="0.2">
      <c r="F145" s="16">
        <f t="shared" si="16"/>
        <v>4000000</v>
      </c>
      <c r="G145" s="17">
        <f>(F145/P145)*C$13</f>
        <v>0.32</v>
      </c>
      <c r="H145" s="19">
        <f>F145*(1-C$12-G145)</f>
        <v>2479999.9999999995</v>
      </c>
      <c r="I145">
        <f>F145*C$9</f>
        <v>6800000</v>
      </c>
      <c r="J145">
        <f>H145*(C$7-C$10)*C$5*C$4</f>
        <v>13540799.999999998</v>
      </c>
      <c r="K145" s="14">
        <f>(F145-H145)*((C$7-C$10)/2)*C$5*C$4</f>
        <v>4149600.0000000014</v>
      </c>
      <c r="L145" s="14">
        <f t="shared" si="17"/>
        <v>17690400</v>
      </c>
      <c r="M145">
        <f>L145/C$4</f>
        <v>13608000</v>
      </c>
      <c r="N145">
        <f>H145*C$7*C$8*C$6</f>
        <v>3749759.9999999991</v>
      </c>
      <c r="O145">
        <f t="shared" si="18"/>
        <v>3000000</v>
      </c>
      <c r="P145">
        <f t="shared" si="21"/>
        <v>210000.00000000003</v>
      </c>
      <c r="Q145" s="14">
        <f t="shared" si="19"/>
        <v>31240160</v>
      </c>
      <c r="R145">
        <f>H145*C$7*C$6*C$16</f>
        <v>55308959.999999993</v>
      </c>
      <c r="S145" s="14">
        <f t="shared" si="20"/>
        <v>24068799.999999993</v>
      </c>
    </row>
    <row r="146" spans="6:19" x14ac:dyDescent="0.2">
      <c r="F146" s="16">
        <f t="shared" si="16"/>
        <v>4100000</v>
      </c>
      <c r="G146" s="17">
        <f>(F146/P146)*C$13</f>
        <v>0.32800000000000001</v>
      </c>
      <c r="H146" s="19">
        <f>F146*(1-C$12-G146)</f>
        <v>2509199.9999999995</v>
      </c>
      <c r="I146">
        <f>F146*C$9</f>
        <v>6970000</v>
      </c>
      <c r="J146">
        <f>H146*(C$7-C$10)*C$5*C$4</f>
        <v>13700231.999999998</v>
      </c>
      <c r="K146" s="14">
        <f>(F146-H146)*((C$7-C$10)/2)*C$5*C$4</f>
        <v>4342884.0000000009</v>
      </c>
      <c r="L146" s="14">
        <f t="shared" si="17"/>
        <v>18043116</v>
      </c>
      <c r="M146">
        <f>L146/C$4</f>
        <v>13879320</v>
      </c>
      <c r="N146">
        <f>H146*C$7*C$8*C$6</f>
        <v>3793910.399999999</v>
      </c>
      <c r="O146">
        <f t="shared" si="18"/>
        <v>3000000</v>
      </c>
      <c r="P146">
        <f t="shared" si="21"/>
        <v>210000.00000000003</v>
      </c>
      <c r="Q146" s="14">
        <f t="shared" si="19"/>
        <v>31807026.399999999</v>
      </c>
      <c r="R146">
        <f>H146*C$7*C$6*C$16</f>
        <v>55960178.399999991</v>
      </c>
      <c r="S146" s="14">
        <f t="shared" si="20"/>
        <v>24153151.999999993</v>
      </c>
    </row>
    <row r="147" spans="6:19" x14ac:dyDescent="0.2">
      <c r="F147" s="16">
        <f t="shared" si="16"/>
        <v>4200000</v>
      </c>
      <c r="G147" s="17">
        <f>(F147/P147)*C$13</f>
        <v>0.33599999999999997</v>
      </c>
      <c r="H147" s="19">
        <f>F147*(1-C$12-G147)</f>
        <v>2536800</v>
      </c>
      <c r="I147">
        <f>F147*C$9</f>
        <v>7140000</v>
      </c>
      <c r="J147">
        <f>H147*(C$7-C$10)*C$5*C$4</f>
        <v>13850928</v>
      </c>
      <c r="K147" s="14">
        <f>(F147-H147)*((C$7-C$10)/2)*C$5*C$4</f>
        <v>4540536</v>
      </c>
      <c r="L147" s="14">
        <f t="shared" si="17"/>
        <v>18391464</v>
      </c>
      <c r="M147">
        <f>L147/C$4</f>
        <v>14147280</v>
      </c>
      <c r="N147">
        <f>H147*C$7*C$8*C$6</f>
        <v>3835641.5999999996</v>
      </c>
      <c r="O147">
        <f t="shared" si="18"/>
        <v>3000000</v>
      </c>
      <c r="P147">
        <f t="shared" si="21"/>
        <v>210000.00000000003</v>
      </c>
      <c r="Q147" s="14">
        <f t="shared" si="19"/>
        <v>32367105.600000001</v>
      </c>
      <c r="R147">
        <f>H147*C$7*C$6*C$16</f>
        <v>56575713.600000001</v>
      </c>
      <c r="S147" s="14">
        <f t="shared" si="20"/>
        <v>24208608</v>
      </c>
    </row>
    <row r="148" spans="6:19" x14ac:dyDescent="0.2">
      <c r="F148" s="16">
        <f t="shared" si="16"/>
        <v>4300000</v>
      </c>
      <c r="G148" s="17">
        <f>(F148/P148)*C$13</f>
        <v>0.34400000000000003</v>
      </c>
      <c r="H148" s="19">
        <f>F148*(1-C$12-G148)</f>
        <v>2562799.9999999995</v>
      </c>
      <c r="I148">
        <f>F148*C$9</f>
        <v>7310000</v>
      </c>
      <c r="J148">
        <f>H148*(C$7-C$10)*C$5*C$4</f>
        <v>13992887.999999998</v>
      </c>
      <c r="K148" s="14">
        <f>(F148-H148)*((C$7-C$10)/2)*C$5*C$4</f>
        <v>4742556.0000000009</v>
      </c>
      <c r="L148" s="14">
        <f t="shared" si="17"/>
        <v>18735444</v>
      </c>
      <c r="M148">
        <f>L148/C$4</f>
        <v>14411880</v>
      </c>
      <c r="N148">
        <f>H148*C$7*C$8*C$6</f>
        <v>3874953.5999999992</v>
      </c>
      <c r="O148">
        <f t="shared" si="18"/>
        <v>3000000</v>
      </c>
      <c r="P148">
        <f t="shared" si="21"/>
        <v>210000.00000000003</v>
      </c>
      <c r="Q148" s="14">
        <f t="shared" si="19"/>
        <v>32920397.599999998</v>
      </c>
      <c r="R148">
        <f>H148*C$7*C$6*C$16</f>
        <v>57155565.599999994</v>
      </c>
      <c r="S148" s="14">
        <f t="shared" si="20"/>
        <v>24235167.999999996</v>
      </c>
    </row>
    <row r="149" spans="6:19" x14ac:dyDescent="0.2">
      <c r="F149" s="16">
        <f t="shared" si="16"/>
        <v>4400000</v>
      </c>
      <c r="G149" s="17">
        <f>(F149/P149)*C$13</f>
        <v>0.35199999999999998</v>
      </c>
      <c r="H149" s="19">
        <f>F149*(1-C$12-G149)</f>
        <v>2587200</v>
      </c>
      <c r="I149">
        <f>F149*C$9</f>
        <v>7480000</v>
      </c>
      <c r="J149">
        <f>H149*(C$7-C$10)*C$5*C$4</f>
        <v>14126112</v>
      </c>
      <c r="K149" s="14">
        <f>(F149-H149)*((C$7-C$10)/2)*C$5*C$4</f>
        <v>4948944</v>
      </c>
      <c r="L149" s="14">
        <f t="shared" si="17"/>
        <v>19075056</v>
      </c>
      <c r="M149">
        <f>L149/C$4</f>
        <v>14673120</v>
      </c>
      <c r="N149">
        <f>H149*C$7*C$8*C$6</f>
        <v>3911846.4</v>
      </c>
      <c r="O149">
        <f t="shared" si="18"/>
        <v>3000000</v>
      </c>
      <c r="P149">
        <f t="shared" si="21"/>
        <v>210000.00000000003</v>
      </c>
      <c r="Q149" s="14">
        <f t="shared" si="19"/>
        <v>33466902.399999999</v>
      </c>
      <c r="R149">
        <f>H149*C$7*C$6*C$16</f>
        <v>57699734.400000006</v>
      </c>
      <c r="S149" s="14">
        <f t="shared" si="20"/>
        <v>24232832.000000007</v>
      </c>
    </row>
    <row r="150" spans="6:19" x14ac:dyDescent="0.2">
      <c r="F150" s="16">
        <f t="shared" si="16"/>
        <v>4500000</v>
      </c>
      <c r="G150" s="17">
        <f>(F150/P150)*C$13</f>
        <v>0.36000000000000004</v>
      </c>
      <c r="H150" s="19">
        <f>F150*(1-C$12-G150)</f>
        <v>2609999.9999999995</v>
      </c>
      <c r="I150">
        <f>F150*C$9</f>
        <v>7650000</v>
      </c>
      <c r="J150">
        <f>H150*(C$7-C$10)*C$5*C$4</f>
        <v>14250599.999999998</v>
      </c>
      <c r="K150" s="14">
        <f>(F150-H150)*((C$7-C$10)/2)*C$5*C$4</f>
        <v>5159700.0000000009</v>
      </c>
      <c r="L150" s="14">
        <f t="shared" si="17"/>
        <v>19410300</v>
      </c>
      <c r="M150">
        <f>L150/C$4</f>
        <v>14931000</v>
      </c>
      <c r="N150">
        <f>H150*C$7*C$8*C$6</f>
        <v>3946319.9999999991</v>
      </c>
      <c r="O150">
        <f t="shared" si="18"/>
        <v>3000000</v>
      </c>
      <c r="P150">
        <f t="shared" si="21"/>
        <v>210000.00000000003</v>
      </c>
      <c r="Q150" s="14">
        <f t="shared" si="19"/>
        <v>34006620</v>
      </c>
      <c r="R150">
        <f>H150*C$7*C$6*C$16</f>
        <v>58208219.999999993</v>
      </c>
      <c r="S150" s="14">
        <f t="shared" si="20"/>
        <v>24201599.999999993</v>
      </c>
    </row>
    <row r="151" spans="6:19" x14ac:dyDescent="0.2">
      <c r="F151" s="16">
        <f t="shared" si="16"/>
        <v>4600000</v>
      </c>
      <c r="G151" s="17">
        <f>(F151/P151)*C$13</f>
        <v>0.36799999999999999</v>
      </c>
      <c r="H151" s="19">
        <f>F151*(1-C$12-G151)</f>
        <v>2631200</v>
      </c>
      <c r="I151">
        <f>F151*C$9</f>
        <v>7820000</v>
      </c>
      <c r="J151">
        <f>H151*(C$7-C$10)*C$5*C$4</f>
        <v>14366352</v>
      </c>
      <c r="K151" s="14">
        <f>(F151-H151)*((C$7-C$10)/2)*C$5*C$4</f>
        <v>5374824</v>
      </c>
      <c r="L151" s="14">
        <f t="shared" si="17"/>
        <v>19741176</v>
      </c>
      <c r="M151">
        <f>L151/C$4</f>
        <v>15185520</v>
      </c>
      <c r="N151">
        <f>H151*C$7*C$8*C$6</f>
        <v>3978374.4</v>
      </c>
      <c r="O151">
        <f t="shared" si="18"/>
        <v>3000000</v>
      </c>
      <c r="P151">
        <f t="shared" si="21"/>
        <v>210000.00000000003</v>
      </c>
      <c r="Q151" s="14">
        <f t="shared" si="19"/>
        <v>34539550.399999999</v>
      </c>
      <c r="R151">
        <f>H151*C$7*C$6*C$16</f>
        <v>58681022.400000006</v>
      </c>
      <c r="S151" s="14">
        <f t="shared" si="20"/>
        <v>24141472.000000007</v>
      </c>
    </row>
    <row r="152" spans="6:19" x14ac:dyDescent="0.2">
      <c r="F152" s="16">
        <f t="shared" si="16"/>
        <v>4700000</v>
      </c>
      <c r="G152" s="17">
        <f>(F152/P152)*C$13</f>
        <v>0.37600000000000006</v>
      </c>
      <c r="H152" s="19">
        <f>F152*(1-C$12-G152)</f>
        <v>2650799.9999999991</v>
      </c>
      <c r="I152">
        <f>F152*C$9</f>
        <v>7990000</v>
      </c>
      <c r="J152">
        <f>H152*(C$7-C$10)*C$5*C$4</f>
        <v>14473367.999999993</v>
      </c>
      <c r="K152" s="14">
        <f>(F152-H152)*((C$7-C$10)/2)*C$5*C$4</f>
        <v>5594316.0000000028</v>
      </c>
      <c r="L152" s="14">
        <f t="shared" si="17"/>
        <v>20067683.999999996</v>
      </c>
      <c r="M152">
        <f>L152/C$4</f>
        <v>15436679.999999996</v>
      </c>
      <c r="N152">
        <f>H152*C$7*C$8*C$6</f>
        <v>4008009.5999999992</v>
      </c>
      <c r="O152">
        <f t="shared" si="18"/>
        <v>3000000</v>
      </c>
      <c r="P152">
        <f t="shared" si="21"/>
        <v>210000.00000000003</v>
      </c>
      <c r="Q152" s="14">
        <f t="shared" si="19"/>
        <v>35065693.599999994</v>
      </c>
      <c r="R152">
        <f>H152*C$7*C$6*C$16</f>
        <v>59118141.599999979</v>
      </c>
      <c r="S152" s="14">
        <f t="shared" si="20"/>
        <v>24052447.999999985</v>
      </c>
    </row>
    <row r="153" spans="6:19" x14ac:dyDescent="0.2">
      <c r="F153" s="16">
        <f t="shared" si="16"/>
        <v>4800000</v>
      </c>
      <c r="G153" s="17">
        <f>(F153/P153)*C$13</f>
        <v>0.38400000000000001</v>
      </c>
      <c r="H153" s="19">
        <f>F153*(1-C$12-G153)</f>
        <v>2668799.9999999995</v>
      </c>
      <c r="I153">
        <f>F153*C$9</f>
        <v>8160000</v>
      </c>
      <c r="J153">
        <f>H153*(C$7-C$10)*C$5*C$4</f>
        <v>14571647.999999998</v>
      </c>
      <c r="K153" s="14">
        <f>(F153-H153)*((C$7-C$10)/2)*C$5*C$4</f>
        <v>5818176.0000000019</v>
      </c>
      <c r="L153" s="14">
        <f t="shared" si="17"/>
        <v>20389824</v>
      </c>
      <c r="M153">
        <f>L153/C$4</f>
        <v>15684480</v>
      </c>
      <c r="N153">
        <f>H153*C$7*C$8*C$6</f>
        <v>4035225.5999999992</v>
      </c>
      <c r="O153">
        <f t="shared" si="18"/>
        <v>3000000</v>
      </c>
      <c r="P153">
        <f t="shared" si="21"/>
        <v>210000.00000000003</v>
      </c>
      <c r="Q153" s="14">
        <f t="shared" si="19"/>
        <v>35585049.599999994</v>
      </c>
      <c r="R153">
        <f>H153*C$7*C$6*C$16</f>
        <v>59519577.599999994</v>
      </c>
      <c r="S153" s="14">
        <f t="shared" si="20"/>
        <v>23934528</v>
      </c>
    </row>
    <row r="154" spans="6:19" x14ac:dyDescent="0.2">
      <c r="F154" s="16">
        <f t="shared" si="16"/>
        <v>4900000</v>
      </c>
      <c r="G154" s="17">
        <f>(F154/P154)*C$13</f>
        <v>0.39199999999999996</v>
      </c>
      <c r="H154" s="19">
        <f>F154*(1-C$12-G154)</f>
        <v>2685200</v>
      </c>
      <c r="I154">
        <f>F154*C$9</f>
        <v>8330000</v>
      </c>
      <c r="J154">
        <f>H154*(C$7-C$10)*C$5*C$4</f>
        <v>14661192</v>
      </c>
      <c r="K154" s="14">
        <f>(F154-H154)*((C$7-C$10)/2)*C$5*C$4</f>
        <v>6046404</v>
      </c>
      <c r="L154" s="14">
        <f t="shared" si="17"/>
        <v>20707596</v>
      </c>
      <c r="M154">
        <f>L154/C$4</f>
        <v>15928920</v>
      </c>
      <c r="N154">
        <f>H154*C$7*C$8*C$6</f>
        <v>4060022.4</v>
      </c>
      <c r="O154">
        <f t="shared" si="18"/>
        <v>3000000</v>
      </c>
      <c r="P154">
        <f t="shared" si="21"/>
        <v>210000.00000000003</v>
      </c>
      <c r="Q154" s="14">
        <f t="shared" si="19"/>
        <v>36097618.399999999</v>
      </c>
      <c r="R154">
        <f>H154*C$7*C$6*C$16</f>
        <v>59885330.400000006</v>
      </c>
      <c r="S154" s="14">
        <f t="shared" si="20"/>
        <v>23787712.000000007</v>
      </c>
    </row>
    <row r="155" spans="6:19" x14ac:dyDescent="0.2">
      <c r="F155" s="16">
        <f t="shared" si="16"/>
        <v>5000000</v>
      </c>
      <c r="G155" s="17">
        <f>(F155/P155)*C$13</f>
        <v>0.4</v>
      </c>
      <c r="H155" s="19">
        <f>F155*(1-C$12-G155)</f>
        <v>2699999.9999999995</v>
      </c>
      <c r="I155">
        <f>F155*C$9</f>
        <v>8500000</v>
      </c>
      <c r="J155">
        <f>H155*(C$7-C$10)*C$5*C$4</f>
        <v>14741999.999999998</v>
      </c>
      <c r="K155" s="14">
        <f>(F155-H155)*((C$7-C$10)/2)*C$5*C$4</f>
        <v>6279000.0000000019</v>
      </c>
      <c r="L155" s="14">
        <f t="shared" si="17"/>
        <v>21021000</v>
      </c>
      <c r="M155">
        <f>L155/C$4</f>
        <v>16170000</v>
      </c>
      <c r="N155">
        <f>H155*C$7*C$8*C$6</f>
        <v>4082399.9999999991</v>
      </c>
      <c r="O155">
        <f t="shared" si="18"/>
        <v>3000000</v>
      </c>
      <c r="P155">
        <f t="shared" si="21"/>
        <v>210000.00000000003</v>
      </c>
      <c r="Q155" s="14">
        <f t="shared" si="19"/>
        <v>36603400</v>
      </c>
      <c r="R155">
        <f>H155*C$7*C$6*C$16</f>
        <v>60215399.999999993</v>
      </c>
      <c r="S155" s="14">
        <f t="shared" si="20"/>
        <v>23611999.999999993</v>
      </c>
    </row>
    <row r="156" spans="6:19" x14ac:dyDescent="0.2">
      <c r="F156" s="16">
        <f t="shared" si="16"/>
        <v>0</v>
      </c>
      <c r="G156" s="17">
        <f>(F156/P156)*C$13</f>
        <v>0</v>
      </c>
      <c r="H156" s="19">
        <f>F156*(1-C$12-G156)</f>
        <v>0</v>
      </c>
      <c r="I156">
        <f>F156*C$9</f>
        <v>0</v>
      </c>
      <c r="J156">
        <f>H156*(C$7-C$10)*C$5*C$4</f>
        <v>0</v>
      </c>
      <c r="K156" s="14">
        <f>(F156-H156)*((C$7-C$10)/2)*C$5*C$4</f>
        <v>0</v>
      </c>
      <c r="L156" s="14">
        <f t="shared" si="17"/>
        <v>0</v>
      </c>
      <c r="M156">
        <f>L156/C$4</f>
        <v>0</v>
      </c>
      <c r="N156">
        <f>H156*C$7*C$8*C$6</f>
        <v>0</v>
      </c>
      <c r="O156">
        <f t="shared" si="18"/>
        <v>4000000</v>
      </c>
      <c r="P156">
        <f t="shared" si="21"/>
        <v>280000</v>
      </c>
      <c r="Q156" s="14">
        <f t="shared" si="19"/>
        <v>4000000</v>
      </c>
      <c r="R156">
        <f>H156*C$7*C$6*C$16</f>
        <v>0</v>
      </c>
      <c r="S156" s="14">
        <f t="shared" si="20"/>
        <v>-4000000</v>
      </c>
    </row>
    <row r="157" spans="6:19" x14ac:dyDescent="0.2">
      <c r="F157" s="16">
        <f t="shared" si="16"/>
        <v>100000</v>
      </c>
      <c r="G157" s="17">
        <f>(F157/P157)*C$13</f>
        <v>6.000000000000001E-3</v>
      </c>
      <c r="H157" s="19">
        <f>F157*(1-C$12-G157)</f>
        <v>93400</v>
      </c>
      <c r="I157">
        <f>F157*C$9</f>
        <v>170000</v>
      </c>
      <c r="J157">
        <f>H157*(C$7-C$10)*C$5*C$4</f>
        <v>509964</v>
      </c>
      <c r="K157" s="14">
        <f>(F157-H157)*((C$7-C$10)/2)*C$5*C$4</f>
        <v>18018</v>
      </c>
      <c r="L157" s="14">
        <f t="shared" si="17"/>
        <v>527982</v>
      </c>
      <c r="M157">
        <f>L157/C$4</f>
        <v>406140</v>
      </c>
      <c r="N157">
        <f>H157*C$7*C$8*C$6</f>
        <v>141220.79999999999</v>
      </c>
      <c r="O157">
        <f t="shared" si="18"/>
        <v>4000000</v>
      </c>
      <c r="P157">
        <f t="shared" si="21"/>
        <v>280000</v>
      </c>
      <c r="Q157" s="14">
        <f t="shared" si="19"/>
        <v>4839202.8</v>
      </c>
      <c r="R157">
        <f>H157*C$7*C$6*C$16</f>
        <v>2083006.8</v>
      </c>
      <c r="S157" s="14">
        <f t="shared" si="20"/>
        <v>-2756196</v>
      </c>
    </row>
    <row r="158" spans="6:19" x14ac:dyDescent="0.2">
      <c r="F158" s="16">
        <f t="shared" si="16"/>
        <v>200000</v>
      </c>
      <c r="G158" s="17">
        <f>(F158/P158)*C$13</f>
        <v>1.2000000000000002E-2</v>
      </c>
      <c r="H158" s="19">
        <f>F158*(1-C$12-G158)</f>
        <v>185600</v>
      </c>
      <c r="I158">
        <f>F158*C$9</f>
        <v>340000</v>
      </c>
      <c r="J158">
        <f>H158*(C$7-C$10)*C$5*C$4</f>
        <v>1013376</v>
      </c>
      <c r="K158" s="14">
        <f>(F158-H158)*((C$7-C$10)/2)*C$5*C$4</f>
        <v>39312</v>
      </c>
      <c r="L158" s="14">
        <f t="shared" si="17"/>
        <v>1052688</v>
      </c>
      <c r="M158">
        <f>L158/C$4</f>
        <v>809760</v>
      </c>
      <c r="N158">
        <f>H158*C$7*C$8*C$6</f>
        <v>280627.20000000001</v>
      </c>
      <c r="O158">
        <f t="shared" si="18"/>
        <v>4000000</v>
      </c>
      <c r="P158">
        <f t="shared" si="21"/>
        <v>280000</v>
      </c>
      <c r="Q158" s="14">
        <f t="shared" si="19"/>
        <v>5673315.2000000002</v>
      </c>
      <c r="R158">
        <f>H158*C$7*C$6*C$16</f>
        <v>4139251.2</v>
      </c>
      <c r="S158" s="14">
        <f t="shared" si="20"/>
        <v>-1534064</v>
      </c>
    </row>
    <row r="159" spans="6:19" x14ac:dyDescent="0.2">
      <c r="F159" s="16">
        <f t="shared" si="16"/>
        <v>300000</v>
      </c>
      <c r="G159" s="17">
        <f>(F159/P159)*C$13</f>
        <v>1.8000000000000002E-2</v>
      </c>
      <c r="H159" s="19">
        <f>F159*(1-C$12-G159)</f>
        <v>276600</v>
      </c>
      <c r="I159">
        <f>F159*C$9</f>
        <v>510000</v>
      </c>
      <c r="J159">
        <f>H159*(C$7-C$10)*C$5*C$4</f>
        <v>1510236</v>
      </c>
      <c r="K159" s="14">
        <f>(F159-H159)*((C$7-C$10)/2)*C$5*C$4</f>
        <v>63882</v>
      </c>
      <c r="L159" s="14">
        <f t="shared" si="17"/>
        <v>1574118</v>
      </c>
      <c r="M159">
        <f>L159/C$4</f>
        <v>1210860</v>
      </c>
      <c r="N159">
        <f>H159*C$7*C$8*C$6</f>
        <v>418219.2</v>
      </c>
      <c r="O159">
        <f t="shared" si="18"/>
        <v>4000000</v>
      </c>
      <c r="P159">
        <f t="shared" si="21"/>
        <v>280000</v>
      </c>
      <c r="Q159" s="14">
        <f t="shared" si="19"/>
        <v>6502337.2000000002</v>
      </c>
      <c r="R159">
        <f>H159*C$7*C$6*C$16</f>
        <v>6168733.2000000002</v>
      </c>
      <c r="S159" s="14">
        <f t="shared" si="20"/>
        <v>-333604</v>
      </c>
    </row>
    <row r="160" spans="6:19" x14ac:dyDescent="0.2">
      <c r="F160" s="16">
        <f t="shared" si="16"/>
        <v>400000</v>
      </c>
      <c r="G160" s="17">
        <f>(F160/P160)*C$13</f>
        <v>2.4000000000000004E-2</v>
      </c>
      <c r="H160" s="19">
        <f>F160*(1-C$12-G160)</f>
        <v>366399.99999999994</v>
      </c>
      <c r="I160">
        <f>F160*C$9</f>
        <v>680000</v>
      </c>
      <c r="J160">
        <f>H160*(C$7-C$10)*C$5*C$4</f>
        <v>2000543.9999999998</v>
      </c>
      <c r="K160" s="14">
        <f>(F160-H160)*((C$7-C$10)/2)*C$5*C$4</f>
        <v>91728.00000000016</v>
      </c>
      <c r="L160" s="14">
        <f t="shared" si="17"/>
        <v>2092272</v>
      </c>
      <c r="M160">
        <f>L160/C$4</f>
        <v>1609440</v>
      </c>
      <c r="N160">
        <f>H160*C$7*C$8*C$6</f>
        <v>553996.79999999993</v>
      </c>
      <c r="O160">
        <f t="shared" si="18"/>
        <v>4000000</v>
      </c>
      <c r="P160">
        <f t="shared" si="21"/>
        <v>280000</v>
      </c>
      <c r="Q160" s="14">
        <f t="shared" si="19"/>
        <v>7326268.7999999998</v>
      </c>
      <c r="R160">
        <f>H160*C$7*C$6*C$16</f>
        <v>8171452.7999999989</v>
      </c>
      <c r="S160" s="14">
        <f t="shared" si="20"/>
        <v>845183.99999999907</v>
      </c>
    </row>
    <row r="161" spans="6:19" x14ac:dyDescent="0.2">
      <c r="F161" s="16">
        <f t="shared" si="16"/>
        <v>500000</v>
      </c>
      <c r="G161" s="17">
        <f>(F161/P161)*C$13</f>
        <v>3.0000000000000006E-2</v>
      </c>
      <c r="H161" s="19">
        <f>F161*(1-C$12-G161)</f>
        <v>454999.99999999994</v>
      </c>
      <c r="I161">
        <f>F161*C$9</f>
        <v>850000</v>
      </c>
      <c r="J161">
        <f>H161*(C$7-C$10)*C$5*C$4</f>
        <v>2484299.9999999995</v>
      </c>
      <c r="K161" s="14">
        <f>(F161-H161)*((C$7-C$10)/2)*C$5*C$4</f>
        <v>122850.00000000016</v>
      </c>
      <c r="L161" s="14">
        <f t="shared" si="17"/>
        <v>2607149.9999999995</v>
      </c>
      <c r="M161">
        <f>L161/C$4</f>
        <v>2005499.9999999995</v>
      </c>
      <c r="N161">
        <f>H161*C$7*C$8*C$6</f>
        <v>687960</v>
      </c>
      <c r="O161">
        <f t="shared" si="18"/>
        <v>4000000</v>
      </c>
      <c r="P161">
        <f t="shared" si="21"/>
        <v>280000</v>
      </c>
      <c r="Q161" s="14">
        <f t="shared" si="19"/>
        <v>8145110</v>
      </c>
      <c r="R161">
        <f>H161*C$7*C$6*C$16</f>
        <v>10147410</v>
      </c>
      <c r="S161" s="14">
        <f t="shared" si="20"/>
        <v>2002300</v>
      </c>
    </row>
    <row r="162" spans="6:19" x14ac:dyDescent="0.2">
      <c r="F162" s="16">
        <f t="shared" si="16"/>
        <v>600000</v>
      </c>
      <c r="G162" s="17">
        <f>(F162/P162)*C$13</f>
        <v>3.6000000000000004E-2</v>
      </c>
      <c r="H162" s="19">
        <f>F162*(1-C$12-G162)</f>
        <v>542400</v>
      </c>
      <c r="I162">
        <f>F162*C$9</f>
        <v>1020000</v>
      </c>
      <c r="J162">
        <f>H162*(C$7-C$10)*C$5*C$4</f>
        <v>2961504</v>
      </c>
      <c r="K162" s="14">
        <f>(F162-H162)*((C$7-C$10)/2)*C$5*C$4</f>
        <v>157248</v>
      </c>
      <c r="L162" s="14">
        <f t="shared" si="17"/>
        <v>3118752</v>
      </c>
      <c r="M162">
        <f>L162/C$4</f>
        <v>2399040</v>
      </c>
      <c r="N162">
        <f>H162*C$7*C$8*C$6</f>
        <v>820108.79999999993</v>
      </c>
      <c r="O162">
        <f t="shared" si="18"/>
        <v>4000000</v>
      </c>
      <c r="P162">
        <f t="shared" si="21"/>
        <v>280000</v>
      </c>
      <c r="Q162" s="14">
        <f t="shared" si="19"/>
        <v>8958860.8000000007</v>
      </c>
      <c r="R162">
        <f>H162*C$7*C$6*C$16</f>
        <v>12096604.800000001</v>
      </c>
      <c r="S162" s="14">
        <f t="shared" si="20"/>
        <v>3137744</v>
      </c>
    </row>
    <row r="163" spans="6:19" x14ac:dyDescent="0.2">
      <c r="F163" s="16">
        <f t="shared" si="16"/>
        <v>700000</v>
      </c>
      <c r="G163" s="17">
        <f>(F163/P163)*C$13</f>
        <v>4.200000000000001E-2</v>
      </c>
      <c r="H163" s="19">
        <f>F163*(1-C$12-G163)</f>
        <v>628599.99999999988</v>
      </c>
      <c r="I163">
        <f>F163*C$9</f>
        <v>1190000</v>
      </c>
      <c r="J163">
        <f>H163*(C$7-C$10)*C$5*C$4</f>
        <v>3432155.9999999995</v>
      </c>
      <c r="K163" s="14">
        <f>(F163-H163)*((C$7-C$10)/2)*C$5*C$4</f>
        <v>194922.00000000032</v>
      </c>
      <c r="L163" s="14">
        <f t="shared" si="17"/>
        <v>3627078</v>
      </c>
      <c r="M163">
        <f>L163/C$4</f>
        <v>2790060</v>
      </c>
      <c r="N163">
        <f>H163*C$7*C$8*C$6</f>
        <v>950443.19999999972</v>
      </c>
      <c r="O163">
        <f t="shared" si="18"/>
        <v>4000000</v>
      </c>
      <c r="P163">
        <f t="shared" si="21"/>
        <v>280000</v>
      </c>
      <c r="Q163" s="14">
        <f t="shared" si="19"/>
        <v>9767521.1999999993</v>
      </c>
      <c r="R163">
        <f>H163*C$7*C$6*C$16</f>
        <v>14019037.199999997</v>
      </c>
      <c r="S163" s="14">
        <f t="shared" si="20"/>
        <v>4251515.9999999981</v>
      </c>
    </row>
    <row r="164" spans="6:19" x14ac:dyDescent="0.2">
      <c r="F164" s="16">
        <f t="shared" si="16"/>
        <v>800000</v>
      </c>
      <c r="G164" s="17">
        <f>(F164/P164)*C$13</f>
        <v>4.8000000000000008E-2</v>
      </c>
      <c r="H164" s="19">
        <f>F164*(1-C$12-G164)</f>
        <v>713599.99999999988</v>
      </c>
      <c r="I164">
        <f>F164*C$9</f>
        <v>1360000</v>
      </c>
      <c r="J164">
        <f>H164*(C$7-C$10)*C$5*C$4</f>
        <v>3896255.9999999995</v>
      </c>
      <c r="K164" s="14">
        <f>(F164-H164)*((C$7-C$10)/2)*C$5*C$4</f>
        <v>235872.00000000032</v>
      </c>
      <c r="L164" s="14">
        <f t="shared" si="17"/>
        <v>4132128</v>
      </c>
      <c r="M164">
        <f>L164/C$4</f>
        <v>3178560</v>
      </c>
      <c r="N164">
        <f>H164*C$7*C$8*C$6</f>
        <v>1078963.2</v>
      </c>
      <c r="O164">
        <f t="shared" si="18"/>
        <v>4000000</v>
      </c>
      <c r="P164">
        <f t="shared" si="21"/>
        <v>280000</v>
      </c>
      <c r="Q164" s="14">
        <f t="shared" si="19"/>
        <v>10571091.199999999</v>
      </c>
      <c r="R164">
        <f>H164*C$7*C$6*C$16</f>
        <v>15914707.199999997</v>
      </c>
      <c r="S164" s="14">
        <f t="shared" si="20"/>
        <v>5343615.9999999981</v>
      </c>
    </row>
    <row r="165" spans="6:19" x14ac:dyDescent="0.2">
      <c r="F165" s="16">
        <f t="shared" si="16"/>
        <v>900000</v>
      </c>
      <c r="G165" s="17">
        <f>(F165/P165)*C$13</f>
        <v>5.4000000000000013E-2</v>
      </c>
      <c r="H165" s="19">
        <f>F165*(1-C$12-G165)</f>
        <v>797399.99999999988</v>
      </c>
      <c r="I165">
        <f>F165*C$9</f>
        <v>1530000</v>
      </c>
      <c r="J165">
        <f>H165*(C$7-C$10)*C$5*C$4</f>
        <v>4353804</v>
      </c>
      <c r="K165" s="14">
        <f>(F165-H165)*((C$7-C$10)/2)*C$5*C$4</f>
        <v>280098.00000000029</v>
      </c>
      <c r="L165" s="14">
        <f t="shared" si="17"/>
        <v>4633902</v>
      </c>
      <c r="M165">
        <f>L165/C$4</f>
        <v>3564540</v>
      </c>
      <c r="N165">
        <f>H165*C$7*C$8*C$6</f>
        <v>1205668.8</v>
      </c>
      <c r="O165">
        <f t="shared" si="18"/>
        <v>4000000</v>
      </c>
      <c r="P165">
        <f t="shared" si="21"/>
        <v>280000</v>
      </c>
      <c r="Q165" s="14">
        <f t="shared" si="19"/>
        <v>11369570.800000001</v>
      </c>
      <c r="R165">
        <f>H165*C$7*C$6*C$16</f>
        <v>17783614.799999997</v>
      </c>
      <c r="S165" s="14">
        <f t="shared" si="20"/>
        <v>6414043.9999999963</v>
      </c>
    </row>
    <row r="166" spans="6:19" x14ac:dyDescent="0.2">
      <c r="F166" s="16">
        <f t="shared" si="16"/>
        <v>1000000</v>
      </c>
      <c r="G166" s="17">
        <f>(F166/P166)*C$13</f>
        <v>6.0000000000000012E-2</v>
      </c>
      <c r="H166" s="19">
        <f>F166*(1-C$12-G166)</f>
        <v>879999.99999999988</v>
      </c>
      <c r="I166">
        <f>F166*C$9</f>
        <v>1700000</v>
      </c>
      <c r="J166">
        <f>H166*(C$7-C$10)*C$5*C$4</f>
        <v>4804800</v>
      </c>
      <c r="K166" s="14">
        <f>(F166-H166)*((C$7-C$10)/2)*C$5*C$4</f>
        <v>327600.00000000029</v>
      </c>
      <c r="L166" s="14">
        <f t="shared" si="17"/>
        <v>5132400</v>
      </c>
      <c r="M166">
        <f>L166/C$4</f>
        <v>3948000</v>
      </c>
      <c r="N166">
        <f>H166*C$7*C$8*C$6</f>
        <v>1330560</v>
      </c>
      <c r="O166">
        <f t="shared" si="18"/>
        <v>4000000</v>
      </c>
      <c r="P166">
        <f t="shared" si="21"/>
        <v>280000</v>
      </c>
      <c r="Q166" s="14">
        <f t="shared" si="19"/>
        <v>12162960</v>
      </c>
      <c r="R166">
        <f>H166*C$7*C$6*C$16</f>
        <v>19625760</v>
      </c>
      <c r="S166" s="14">
        <f t="shared" si="20"/>
        <v>7462800</v>
      </c>
    </row>
    <row r="167" spans="6:19" x14ac:dyDescent="0.2">
      <c r="F167" s="16">
        <f t="shared" si="16"/>
        <v>1100000</v>
      </c>
      <c r="G167" s="17">
        <f>(F167/P167)*C$13</f>
        <v>6.6000000000000003E-2</v>
      </c>
      <c r="H167" s="19">
        <f>F167*(1-C$12-G167)</f>
        <v>961399.99999999988</v>
      </c>
      <c r="I167">
        <f>F167*C$9</f>
        <v>1870000</v>
      </c>
      <c r="J167">
        <f>H167*(C$7-C$10)*C$5*C$4</f>
        <v>5249243.9999999991</v>
      </c>
      <c r="K167" s="14">
        <f>(F167-H167)*((C$7-C$10)/2)*C$5*C$4</f>
        <v>378378.00000000029</v>
      </c>
      <c r="L167" s="14">
        <f t="shared" si="17"/>
        <v>5627621.9999999991</v>
      </c>
      <c r="M167">
        <f>L167/C$4</f>
        <v>4328939.9999999991</v>
      </c>
      <c r="N167">
        <f>H167*C$7*C$8*C$6</f>
        <v>1453636.7999999998</v>
      </c>
      <c r="O167">
        <f t="shared" si="18"/>
        <v>4000000</v>
      </c>
      <c r="P167">
        <f t="shared" si="21"/>
        <v>280000</v>
      </c>
      <c r="Q167" s="14">
        <f t="shared" si="19"/>
        <v>12951258.799999999</v>
      </c>
      <c r="R167">
        <f>H167*C$7*C$6*C$16</f>
        <v>21441142.799999997</v>
      </c>
      <c r="S167" s="14">
        <f t="shared" si="20"/>
        <v>8489883.9999999981</v>
      </c>
    </row>
    <row r="168" spans="6:19" x14ac:dyDescent="0.2">
      <c r="F168" s="16">
        <f t="shared" si="16"/>
        <v>1200000</v>
      </c>
      <c r="G168" s="17">
        <f>(F168/P168)*C$13</f>
        <v>7.2000000000000008E-2</v>
      </c>
      <c r="H168" s="19">
        <f>F168*(1-C$12-G168)</f>
        <v>1041599.9999999999</v>
      </c>
      <c r="I168">
        <f>F168*C$9</f>
        <v>2040000</v>
      </c>
      <c r="J168">
        <f>H168*(C$7-C$10)*C$5*C$4</f>
        <v>5687135.9999999991</v>
      </c>
      <c r="K168" s="14">
        <f>(F168-H168)*((C$7-C$10)/2)*C$5*C$4</f>
        <v>432432.00000000041</v>
      </c>
      <c r="L168" s="14">
        <f t="shared" si="17"/>
        <v>6119567.9999999991</v>
      </c>
      <c r="M168">
        <f>L168/C$4</f>
        <v>4707359.9999999991</v>
      </c>
      <c r="N168">
        <f>H168*C$7*C$8*C$6</f>
        <v>1574899.1999999997</v>
      </c>
      <c r="O168">
        <f t="shared" si="18"/>
        <v>4000000</v>
      </c>
      <c r="P168">
        <f t="shared" si="21"/>
        <v>280000</v>
      </c>
      <c r="Q168" s="14">
        <f t="shared" si="19"/>
        <v>13734467.199999999</v>
      </c>
      <c r="R168">
        <f>H168*C$7*C$6*C$16</f>
        <v>23229763.199999996</v>
      </c>
      <c r="S168" s="14">
        <f t="shared" si="20"/>
        <v>9495295.9999999963</v>
      </c>
    </row>
    <row r="169" spans="6:19" x14ac:dyDescent="0.2">
      <c r="F169" s="16">
        <f t="shared" si="16"/>
        <v>1300000</v>
      </c>
      <c r="G169" s="17">
        <f>(F169/P169)*C$13</f>
        <v>7.8000000000000014E-2</v>
      </c>
      <c r="H169" s="19">
        <f>F169*(1-C$12-G169)</f>
        <v>1120599.9999999998</v>
      </c>
      <c r="I169">
        <f>F169*C$9</f>
        <v>2210000</v>
      </c>
      <c r="J169">
        <f>H169*(C$7-C$10)*C$5*C$4</f>
        <v>6118475.9999999991</v>
      </c>
      <c r="K169" s="14">
        <f>(F169-H169)*((C$7-C$10)/2)*C$5*C$4</f>
        <v>489762.00000000064</v>
      </c>
      <c r="L169" s="14">
        <f t="shared" si="17"/>
        <v>6608238</v>
      </c>
      <c r="M169">
        <f>L169/C$4</f>
        <v>5083260</v>
      </c>
      <c r="N169">
        <f>H169*C$7*C$8*C$6</f>
        <v>1694347.1999999997</v>
      </c>
      <c r="O169">
        <f t="shared" si="18"/>
        <v>4000000</v>
      </c>
      <c r="P169">
        <f t="shared" si="21"/>
        <v>280000</v>
      </c>
      <c r="Q169" s="14">
        <f t="shared" si="19"/>
        <v>14512585.199999999</v>
      </c>
      <c r="R169">
        <f>H169*C$7*C$6*C$16</f>
        <v>24991621.199999996</v>
      </c>
      <c r="S169" s="14">
        <f t="shared" si="20"/>
        <v>10479035.999999996</v>
      </c>
    </row>
    <row r="170" spans="6:19" x14ac:dyDescent="0.2">
      <c r="F170" s="16">
        <f t="shared" si="16"/>
        <v>1400000</v>
      </c>
      <c r="G170" s="17">
        <f>(F170/P170)*C$13</f>
        <v>8.4000000000000019E-2</v>
      </c>
      <c r="H170" s="19">
        <f>F170*(1-C$12-G170)</f>
        <v>1198399.9999999998</v>
      </c>
      <c r="I170">
        <f>F170*C$9</f>
        <v>2380000</v>
      </c>
      <c r="J170">
        <f>H170*(C$7-C$10)*C$5*C$4</f>
        <v>6543263.9999999991</v>
      </c>
      <c r="K170" s="14">
        <f>(F170-H170)*((C$7-C$10)/2)*C$5*C$4</f>
        <v>550368.00000000058</v>
      </c>
      <c r="L170" s="14">
        <f t="shared" si="17"/>
        <v>7093632</v>
      </c>
      <c r="M170">
        <f>L170/C$4</f>
        <v>5456640</v>
      </c>
      <c r="N170">
        <f>H170*C$7*C$8*C$6</f>
        <v>1811980.7999999996</v>
      </c>
      <c r="O170">
        <f t="shared" si="18"/>
        <v>4000000</v>
      </c>
      <c r="P170">
        <f t="shared" si="21"/>
        <v>280000</v>
      </c>
      <c r="Q170" s="14">
        <f t="shared" si="19"/>
        <v>15285612.799999999</v>
      </c>
      <c r="R170">
        <f>H170*C$7*C$6*C$16</f>
        <v>26726716.799999997</v>
      </c>
      <c r="S170" s="14">
        <f t="shared" si="20"/>
        <v>11441103.999999998</v>
      </c>
    </row>
    <row r="171" spans="6:19" x14ac:dyDescent="0.2">
      <c r="F171" s="16">
        <f t="shared" si="16"/>
        <v>1500000</v>
      </c>
      <c r="G171" s="17">
        <f>(F171/P171)*C$13</f>
        <v>9.0000000000000011E-2</v>
      </c>
      <c r="H171" s="19">
        <f>F171*(1-C$12-G171)</f>
        <v>1275000</v>
      </c>
      <c r="I171">
        <f>F171*C$9</f>
        <v>2550000</v>
      </c>
      <c r="J171">
        <f>H171*(C$7-C$10)*C$5*C$4</f>
        <v>6961500</v>
      </c>
      <c r="K171" s="14">
        <f>(F171-H171)*((C$7-C$10)/2)*C$5*C$4</f>
        <v>614250</v>
      </c>
      <c r="L171" s="14">
        <f t="shared" si="17"/>
        <v>7575750</v>
      </c>
      <c r="M171">
        <f>L171/C$4</f>
        <v>5827500</v>
      </c>
      <c r="N171">
        <f>H171*C$7*C$8*C$6</f>
        <v>1927800</v>
      </c>
      <c r="O171">
        <f t="shared" si="18"/>
        <v>4000000</v>
      </c>
      <c r="P171">
        <f t="shared" si="21"/>
        <v>280000</v>
      </c>
      <c r="Q171" s="14">
        <f t="shared" si="19"/>
        <v>16053550</v>
      </c>
      <c r="R171">
        <f>H171*C$7*C$6*C$16</f>
        <v>28435050</v>
      </c>
      <c r="S171" s="14">
        <f t="shared" si="20"/>
        <v>12381500</v>
      </c>
    </row>
    <row r="172" spans="6:19" x14ac:dyDescent="0.2">
      <c r="F172" s="16">
        <f t="shared" si="16"/>
        <v>1600000</v>
      </c>
      <c r="G172" s="17">
        <f>(F172/P172)*C$13</f>
        <v>9.6000000000000016E-2</v>
      </c>
      <c r="H172" s="19">
        <f>F172*(1-C$12-G172)</f>
        <v>1350400</v>
      </c>
      <c r="I172">
        <f>F172*C$9</f>
        <v>2720000</v>
      </c>
      <c r="J172">
        <f>H172*(C$7-C$10)*C$5*C$4</f>
        <v>7373184</v>
      </c>
      <c r="K172" s="14">
        <f>(F172-H172)*((C$7-C$10)/2)*C$5*C$4</f>
        <v>681408</v>
      </c>
      <c r="L172" s="14">
        <f t="shared" si="17"/>
        <v>8054592</v>
      </c>
      <c r="M172">
        <f>L172/C$4</f>
        <v>6195840</v>
      </c>
      <c r="N172">
        <f>H172*C$7*C$8*C$6</f>
        <v>2041804.7999999998</v>
      </c>
      <c r="O172">
        <f t="shared" si="18"/>
        <v>4000000</v>
      </c>
      <c r="P172">
        <f t="shared" si="21"/>
        <v>280000</v>
      </c>
      <c r="Q172" s="14">
        <f t="shared" si="19"/>
        <v>16816396.800000001</v>
      </c>
      <c r="R172">
        <f>H172*C$7*C$6*C$16</f>
        <v>30116620.800000001</v>
      </c>
      <c r="S172" s="14">
        <f t="shared" si="20"/>
        <v>13300224</v>
      </c>
    </row>
    <row r="173" spans="6:19" x14ac:dyDescent="0.2">
      <c r="F173" s="16">
        <f t="shared" si="16"/>
        <v>1700000</v>
      </c>
      <c r="G173" s="17">
        <f>(F173/P173)*C$13</f>
        <v>0.10200000000000001</v>
      </c>
      <c r="H173" s="19">
        <f>F173*(1-C$12-G173)</f>
        <v>1424600</v>
      </c>
      <c r="I173">
        <f>F173*C$9</f>
        <v>2890000</v>
      </c>
      <c r="J173">
        <f>H173*(C$7-C$10)*C$5*C$4</f>
        <v>7778316</v>
      </c>
      <c r="K173" s="14">
        <f>(F173-H173)*((C$7-C$10)/2)*C$5*C$4</f>
        <v>751842</v>
      </c>
      <c r="L173" s="14">
        <f t="shared" si="17"/>
        <v>8530158</v>
      </c>
      <c r="M173">
        <f>L173/C$4</f>
        <v>6561660</v>
      </c>
      <c r="N173">
        <f>H173*C$7*C$8*C$6</f>
        <v>2153995.1999999997</v>
      </c>
      <c r="O173">
        <f t="shared" si="18"/>
        <v>4000000</v>
      </c>
      <c r="P173">
        <f t="shared" si="21"/>
        <v>280000</v>
      </c>
      <c r="Q173" s="14">
        <f t="shared" si="19"/>
        <v>17574153.199999999</v>
      </c>
      <c r="R173">
        <f>H173*C$7*C$6*C$16</f>
        <v>31771429.200000003</v>
      </c>
      <c r="S173" s="14">
        <f t="shared" si="20"/>
        <v>14197276.000000004</v>
      </c>
    </row>
    <row r="174" spans="6:19" x14ac:dyDescent="0.2">
      <c r="F174" s="16">
        <f t="shared" si="16"/>
        <v>1800000</v>
      </c>
      <c r="G174" s="17">
        <f>(F174/P174)*C$13</f>
        <v>0.10800000000000003</v>
      </c>
      <c r="H174" s="19">
        <f>F174*(1-C$12-G174)</f>
        <v>1497600</v>
      </c>
      <c r="I174">
        <f>F174*C$9</f>
        <v>3060000</v>
      </c>
      <c r="J174">
        <f>H174*(C$7-C$10)*C$5*C$4</f>
        <v>8176896</v>
      </c>
      <c r="K174" s="14">
        <f>(F174-H174)*((C$7-C$10)/2)*C$5*C$4</f>
        <v>825552</v>
      </c>
      <c r="L174" s="14">
        <f t="shared" si="17"/>
        <v>9002448</v>
      </c>
      <c r="M174">
        <f>L174/C$4</f>
        <v>6924960</v>
      </c>
      <c r="N174">
        <f>H174*C$7*C$8*C$6</f>
        <v>2264371.1999999997</v>
      </c>
      <c r="O174">
        <f t="shared" si="18"/>
        <v>4000000</v>
      </c>
      <c r="P174">
        <f t="shared" si="21"/>
        <v>280000</v>
      </c>
      <c r="Q174" s="14">
        <f t="shared" si="19"/>
        <v>18326819.199999999</v>
      </c>
      <c r="R174">
        <f>H174*C$7*C$6*C$16</f>
        <v>33399475.200000003</v>
      </c>
      <c r="S174" s="14">
        <f t="shared" si="20"/>
        <v>15072656.000000004</v>
      </c>
    </row>
    <row r="175" spans="6:19" x14ac:dyDescent="0.2">
      <c r="F175" s="16">
        <f t="shared" si="16"/>
        <v>1900000</v>
      </c>
      <c r="G175" s="17">
        <f>(F175/P175)*C$13</f>
        <v>0.11400000000000002</v>
      </c>
      <c r="H175" s="19">
        <f>F175*(1-C$12-G175)</f>
        <v>1569400</v>
      </c>
      <c r="I175">
        <f>F175*C$9</f>
        <v>3230000</v>
      </c>
      <c r="J175">
        <f>H175*(C$7-C$10)*C$5*C$4</f>
        <v>8568924</v>
      </c>
      <c r="K175" s="14">
        <f>(F175-H175)*((C$7-C$10)/2)*C$5*C$4</f>
        <v>902538</v>
      </c>
      <c r="L175" s="14">
        <f t="shared" si="17"/>
        <v>9471462</v>
      </c>
      <c r="M175">
        <f>L175/C$4</f>
        <v>7285740</v>
      </c>
      <c r="N175">
        <f>H175*C$7*C$8*C$6</f>
        <v>2372932.7999999998</v>
      </c>
      <c r="O175">
        <f t="shared" si="18"/>
        <v>4000000</v>
      </c>
      <c r="P175">
        <f t="shared" si="21"/>
        <v>280000</v>
      </c>
      <c r="Q175" s="14">
        <f t="shared" si="19"/>
        <v>19074394.800000001</v>
      </c>
      <c r="R175">
        <f>H175*C$7*C$6*C$16</f>
        <v>35000758.800000004</v>
      </c>
      <c r="S175" s="14">
        <f t="shared" si="20"/>
        <v>15926364.000000004</v>
      </c>
    </row>
    <row r="176" spans="6:19" x14ac:dyDescent="0.2">
      <c r="F176" s="16">
        <f t="shared" si="16"/>
        <v>2000000</v>
      </c>
      <c r="G176" s="17">
        <f>(F176/P176)*C$13</f>
        <v>0.12000000000000002</v>
      </c>
      <c r="H176" s="19">
        <f>F176*(1-C$12-G176)</f>
        <v>1640000</v>
      </c>
      <c r="I176">
        <f>F176*C$9</f>
        <v>3400000</v>
      </c>
      <c r="J176">
        <f>H176*(C$7-C$10)*C$5*C$4</f>
        <v>8954400</v>
      </c>
      <c r="K176" s="14">
        <f>(F176-H176)*((C$7-C$10)/2)*C$5*C$4</f>
        <v>982800</v>
      </c>
      <c r="L176" s="14">
        <f t="shared" si="17"/>
        <v>9937200</v>
      </c>
      <c r="M176">
        <f>L176/C$4</f>
        <v>7644000</v>
      </c>
      <c r="N176">
        <f>H176*C$7*C$8*C$6</f>
        <v>2479680</v>
      </c>
      <c r="O176">
        <f t="shared" si="18"/>
        <v>4000000</v>
      </c>
      <c r="P176">
        <f t="shared" si="21"/>
        <v>280000</v>
      </c>
      <c r="Q176" s="14">
        <f t="shared" si="19"/>
        <v>19816880</v>
      </c>
      <c r="R176">
        <f>H176*C$7*C$6*C$16</f>
        <v>36575280</v>
      </c>
      <c r="S176" s="14">
        <f t="shared" si="20"/>
        <v>16758400</v>
      </c>
    </row>
    <row r="177" spans="6:19" x14ac:dyDescent="0.2">
      <c r="F177" s="16">
        <f t="shared" si="16"/>
        <v>2100000</v>
      </c>
      <c r="G177" s="17">
        <f>(F177/P177)*C$13</f>
        <v>0.12600000000000003</v>
      </c>
      <c r="H177" s="19">
        <f>F177*(1-C$12-G177)</f>
        <v>1709400</v>
      </c>
      <c r="I177">
        <f>F177*C$9</f>
        <v>3570000</v>
      </c>
      <c r="J177">
        <f>H177*(C$7-C$10)*C$5*C$4</f>
        <v>9333324</v>
      </c>
      <c r="K177" s="14">
        <f>(F177-H177)*((C$7-C$10)/2)*C$5*C$4</f>
        <v>1066338</v>
      </c>
      <c r="L177" s="14">
        <f t="shared" si="17"/>
        <v>10399662</v>
      </c>
      <c r="M177">
        <f>L177/C$4</f>
        <v>7999740</v>
      </c>
      <c r="N177">
        <f>H177*C$7*C$8*C$6</f>
        <v>2584612.7999999998</v>
      </c>
      <c r="O177">
        <f t="shared" si="18"/>
        <v>4000000</v>
      </c>
      <c r="P177">
        <f t="shared" si="21"/>
        <v>280000</v>
      </c>
      <c r="Q177" s="14">
        <f t="shared" si="19"/>
        <v>20554274.800000001</v>
      </c>
      <c r="R177">
        <f>H177*C$7*C$6*C$16</f>
        <v>38123038.800000004</v>
      </c>
      <c r="S177" s="14">
        <f t="shared" si="20"/>
        <v>17568764.000000004</v>
      </c>
    </row>
    <row r="178" spans="6:19" x14ac:dyDescent="0.2">
      <c r="F178" s="16">
        <f t="shared" si="16"/>
        <v>2200000</v>
      </c>
      <c r="G178" s="17">
        <f>(F178/P178)*C$13</f>
        <v>0.13200000000000001</v>
      </c>
      <c r="H178" s="19">
        <f>F178*(1-C$12-G178)</f>
        <v>1777599.9999999998</v>
      </c>
      <c r="I178">
        <f>F178*C$9</f>
        <v>3740000</v>
      </c>
      <c r="J178">
        <f>H178*(C$7-C$10)*C$5*C$4</f>
        <v>9705696</v>
      </c>
      <c r="K178" s="14">
        <f>(F178-H178)*((C$7-C$10)/2)*C$5*C$4</f>
        <v>1153152.0000000007</v>
      </c>
      <c r="L178" s="14">
        <f t="shared" si="17"/>
        <v>10858848</v>
      </c>
      <c r="M178">
        <f>L178/C$4</f>
        <v>8352960</v>
      </c>
      <c r="N178">
        <f>H178*C$7*C$8*C$6</f>
        <v>2687731.1999999997</v>
      </c>
      <c r="O178">
        <f t="shared" si="18"/>
        <v>4000000</v>
      </c>
      <c r="P178">
        <f t="shared" si="21"/>
        <v>280000</v>
      </c>
      <c r="Q178" s="14">
        <f t="shared" si="19"/>
        <v>21286579.199999999</v>
      </c>
      <c r="R178">
        <f>H178*C$7*C$6*C$16</f>
        <v>39644035.199999996</v>
      </c>
      <c r="S178" s="14">
        <f t="shared" si="20"/>
        <v>18357455.999999996</v>
      </c>
    </row>
    <row r="179" spans="6:19" x14ac:dyDescent="0.2">
      <c r="F179" s="16">
        <f t="shared" si="16"/>
        <v>2300000</v>
      </c>
      <c r="G179" s="17">
        <f>(F179/P179)*C$13</f>
        <v>0.13800000000000001</v>
      </c>
      <c r="H179" s="19">
        <f>F179*(1-C$12-G179)</f>
        <v>1844599.9999999998</v>
      </c>
      <c r="I179">
        <f>F179*C$9</f>
        <v>3910000</v>
      </c>
      <c r="J179">
        <f>H179*(C$7-C$10)*C$5*C$4</f>
        <v>10071515.999999998</v>
      </c>
      <c r="K179" s="14">
        <f>(F179-H179)*((C$7-C$10)/2)*C$5*C$4</f>
        <v>1243242.0000000007</v>
      </c>
      <c r="L179" s="14">
        <f t="shared" si="17"/>
        <v>11314757.999999998</v>
      </c>
      <c r="M179">
        <f>L179/C$4</f>
        <v>8703659.9999999981</v>
      </c>
      <c r="N179">
        <f>H179*C$7*C$8*C$6</f>
        <v>2789035.1999999997</v>
      </c>
      <c r="O179">
        <f t="shared" si="18"/>
        <v>4000000</v>
      </c>
      <c r="P179">
        <f t="shared" si="21"/>
        <v>280000</v>
      </c>
      <c r="Q179" s="14">
        <f t="shared" si="19"/>
        <v>22013793.199999996</v>
      </c>
      <c r="R179">
        <f>H179*C$7*C$6*C$16</f>
        <v>41138269.199999996</v>
      </c>
      <c r="S179" s="14">
        <f t="shared" si="20"/>
        <v>19124476</v>
      </c>
    </row>
    <row r="180" spans="6:19" x14ac:dyDescent="0.2">
      <c r="F180" s="16">
        <f t="shared" si="16"/>
        <v>2400000</v>
      </c>
      <c r="G180" s="17">
        <f>(F180/P180)*C$13</f>
        <v>0.14400000000000002</v>
      </c>
      <c r="H180" s="19">
        <f>F180*(1-C$12-G180)</f>
        <v>1910399.9999999998</v>
      </c>
      <c r="I180">
        <f>F180*C$9</f>
        <v>4080000</v>
      </c>
      <c r="J180">
        <f>H180*(C$7-C$10)*C$5*C$4</f>
        <v>10430783.999999998</v>
      </c>
      <c r="K180" s="14">
        <f>(F180-H180)*((C$7-C$10)/2)*C$5*C$4</f>
        <v>1336608.0000000007</v>
      </c>
      <c r="L180" s="14">
        <f t="shared" si="17"/>
        <v>11767391.999999998</v>
      </c>
      <c r="M180">
        <f>L180/C$4</f>
        <v>9051839.9999999981</v>
      </c>
      <c r="N180">
        <f>H180*C$7*C$8*C$6</f>
        <v>2888524.7999999993</v>
      </c>
      <c r="O180">
        <f t="shared" si="18"/>
        <v>4000000</v>
      </c>
      <c r="P180">
        <f t="shared" si="21"/>
        <v>280000</v>
      </c>
      <c r="Q180" s="14">
        <f t="shared" si="19"/>
        <v>22735916.799999997</v>
      </c>
      <c r="R180">
        <f>H180*C$7*C$6*C$16</f>
        <v>42605740.79999999</v>
      </c>
      <c r="S180" s="14">
        <f t="shared" si="20"/>
        <v>19869823.999999993</v>
      </c>
    </row>
    <row r="181" spans="6:19" x14ac:dyDescent="0.2">
      <c r="F181" s="16">
        <f t="shared" si="16"/>
        <v>2500000</v>
      </c>
      <c r="G181" s="17">
        <f>(F181/P181)*C$13</f>
        <v>0.15000000000000002</v>
      </c>
      <c r="H181" s="19">
        <f>F181*(1-C$12-G181)</f>
        <v>1974999.9999999998</v>
      </c>
      <c r="I181">
        <f>F181*C$9</f>
        <v>4250000</v>
      </c>
      <c r="J181">
        <f>H181*(C$7-C$10)*C$5*C$4</f>
        <v>10783499.999999998</v>
      </c>
      <c r="K181" s="14">
        <f>(F181-H181)*((C$7-C$10)/2)*C$5*C$4</f>
        <v>1433250.0000000007</v>
      </c>
      <c r="L181" s="14">
        <f t="shared" si="17"/>
        <v>12216749.999999998</v>
      </c>
      <c r="M181">
        <f>L181/C$4</f>
        <v>9397499.9999999981</v>
      </c>
      <c r="N181">
        <f>H181*C$7*C$8*C$6</f>
        <v>2986199.9999999995</v>
      </c>
      <c r="O181">
        <f t="shared" si="18"/>
        <v>4000000</v>
      </c>
      <c r="P181">
        <f t="shared" si="21"/>
        <v>280000</v>
      </c>
      <c r="Q181" s="14">
        <f t="shared" si="19"/>
        <v>23452950</v>
      </c>
      <c r="R181">
        <f>H181*C$7*C$6*C$16</f>
        <v>44046449.999999993</v>
      </c>
      <c r="S181" s="14">
        <f t="shared" si="20"/>
        <v>20593499.999999993</v>
      </c>
    </row>
    <row r="182" spans="6:19" x14ac:dyDescent="0.2">
      <c r="F182" s="16">
        <f t="shared" si="16"/>
        <v>2600000</v>
      </c>
      <c r="G182" s="17">
        <f>(F182/P182)*C$13</f>
        <v>0.15600000000000003</v>
      </c>
      <c r="H182" s="19">
        <f>F182*(1-C$12-G182)</f>
        <v>2038399.9999999998</v>
      </c>
      <c r="I182">
        <f>F182*C$9</f>
        <v>4420000</v>
      </c>
      <c r="J182">
        <f>H182*(C$7-C$10)*C$5*C$4</f>
        <v>11129663.999999998</v>
      </c>
      <c r="K182" s="14">
        <f>(F182-H182)*((C$7-C$10)/2)*C$5*C$4</f>
        <v>1533168.0000000007</v>
      </c>
      <c r="L182" s="14">
        <f t="shared" si="17"/>
        <v>12662831.999999998</v>
      </c>
      <c r="M182">
        <f>L182/C$4</f>
        <v>9740639.9999999981</v>
      </c>
      <c r="N182">
        <f>H182*C$7*C$8*C$6</f>
        <v>3082060.7999999993</v>
      </c>
      <c r="O182">
        <f t="shared" si="18"/>
        <v>4000000</v>
      </c>
      <c r="P182">
        <f t="shared" si="21"/>
        <v>280000</v>
      </c>
      <c r="Q182" s="14">
        <f t="shared" si="19"/>
        <v>24164892.799999997</v>
      </c>
      <c r="R182">
        <f>H182*C$7*C$6*C$16</f>
        <v>45460396.79999999</v>
      </c>
      <c r="S182" s="14">
        <f t="shared" si="20"/>
        <v>21295503.999999993</v>
      </c>
    </row>
    <row r="183" spans="6:19" x14ac:dyDescent="0.2">
      <c r="F183" s="16">
        <f t="shared" ref="F183:F246" si="22">F132</f>
        <v>2700000</v>
      </c>
      <c r="G183" s="17">
        <f>(F183/P183)*C$13</f>
        <v>0.16200000000000001</v>
      </c>
      <c r="H183" s="19">
        <f>F183*(1-C$12-G183)</f>
        <v>2100600</v>
      </c>
      <c r="I183">
        <f>F183*C$9</f>
        <v>4590000</v>
      </c>
      <c r="J183">
        <f>H183*(C$7-C$10)*C$5*C$4</f>
        <v>11469276</v>
      </c>
      <c r="K183" s="14">
        <f>(F183-H183)*((C$7-C$10)/2)*C$5*C$4</f>
        <v>1636362</v>
      </c>
      <c r="L183" s="14">
        <f t="shared" ref="L183:L246" si="23">J183+K183</f>
        <v>13105638</v>
      </c>
      <c r="M183">
        <f>L183/C$4</f>
        <v>10081260</v>
      </c>
      <c r="N183">
        <f>H183*C$7*C$8*C$6</f>
        <v>3176107.1999999997</v>
      </c>
      <c r="O183">
        <f t="shared" ref="O183:O246" si="24">O132+1000000</f>
        <v>4000000</v>
      </c>
      <c r="P183">
        <f t="shared" si="21"/>
        <v>280000</v>
      </c>
      <c r="Q183" s="14">
        <f t="shared" ref="Q183:Q246" si="25">N183+L183+I183+O183</f>
        <v>24871745.199999999</v>
      </c>
      <c r="R183">
        <f>H183*C$7*C$6*C$16</f>
        <v>46847581.200000003</v>
      </c>
      <c r="S183" s="14">
        <f t="shared" ref="S183:S246" si="26">R183-Q183</f>
        <v>21975836.000000004</v>
      </c>
    </row>
    <row r="184" spans="6:19" x14ac:dyDescent="0.2">
      <c r="F184" s="16">
        <f t="shared" si="22"/>
        <v>2800000</v>
      </c>
      <c r="G184" s="17">
        <f>(F184/P184)*C$13</f>
        <v>0.16800000000000004</v>
      </c>
      <c r="H184" s="19">
        <f>F184*(1-C$12-G184)</f>
        <v>2161599.9999999995</v>
      </c>
      <c r="I184">
        <f>F184*C$9</f>
        <v>4760000</v>
      </c>
      <c r="J184">
        <f>H184*(C$7-C$10)*C$5*C$4</f>
        <v>11802335.999999998</v>
      </c>
      <c r="K184" s="14">
        <f>(F184-H184)*((C$7-C$10)/2)*C$5*C$4</f>
        <v>1742832.0000000016</v>
      </c>
      <c r="L184" s="14">
        <f t="shared" si="23"/>
        <v>13545168</v>
      </c>
      <c r="M184">
        <f>L184/C$4</f>
        <v>10419360</v>
      </c>
      <c r="N184">
        <f>H184*C$7*C$8*C$6</f>
        <v>3268339.1999999997</v>
      </c>
      <c r="O184">
        <f t="shared" si="24"/>
        <v>4000000</v>
      </c>
      <c r="P184">
        <f t="shared" si="21"/>
        <v>280000</v>
      </c>
      <c r="Q184" s="14">
        <f t="shared" si="25"/>
        <v>25573507.199999999</v>
      </c>
      <c r="R184">
        <f>H184*C$7*C$6*C$16</f>
        <v>48208003.199999996</v>
      </c>
      <c r="S184" s="14">
        <f t="shared" si="26"/>
        <v>22634495.999999996</v>
      </c>
    </row>
    <row r="185" spans="6:19" x14ac:dyDescent="0.2">
      <c r="F185" s="16">
        <f t="shared" si="22"/>
        <v>2900000</v>
      </c>
      <c r="G185" s="17">
        <f>(F185/P185)*C$13</f>
        <v>0.17400000000000004</v>
      </c>
      <c r="H185" s="19">
        <f>F185*(1-C$12-G185)</f>
        <v>2221399.9999999995</v>
      </c>
      <c r="I185">
        <f>F185*C$9</f>
        <v>4930000</v>
      </c>
      <c r="J185">
        <f>H185*(C$7-C$10)*C$5*C$4</f>
        <v>12128843.999999998</v>
      </c>
      <c r="K185" s="14">
        <f>(F185-H185)*((C$7-C$10)/2)*C$5*C$4</f>
        <v>1852578.0000000016</v>
      </c>
      <c r="L185" s="14">
        <f t="shared" si="23"/>
        <v>13981422</v>
      </c>
      <c r="M185">
        <f>L185/C$4</f>
        <v>10754940</v>
      </c>
      <c r="N185">
        <f>H185*C$7*C$8*C$6</f>
        <v>3358756.7999999993</v>
      </c>
      <c r="O185">
        <f t="shared" si="24"/>
        <v>4000000</v>
      </c>
      <c r="P185">
        <f t="shared" si="21"/>
        <v>280000</v>
      </c>
      <c r="Q185" s="14">
        <f t="shared" si="25"/>
        <v>26270178.800000001</v>
      </c>
      <c r="R185">
        <f>H185*C$7*C$6*C$16</f>
        <v>49541662.79999999</v>
      </c>
      <c r="S185" s="14">
        <f t="shared" si="26"/>
        <v>23271483.999999989</v>
      </c>
    </row>
    <row r="186" spans="6:19" x14ac:dyDescent="0.2">
      <c r="F186" s="16">
        <f t="shared" si="22"/>
        <v>3000000</v>
      </c>
      <c r="G186" s="17">
        <f>(F186/P186)*C$13</f>
        <v>0.18000000000000002</v>
      </c>
      <c r="H186" s="19">
        <f>F186*(1-C$12-G186)</f>
        <v>2279999.9999999995</v>
      </c>
      <c r="I186">
        <f>F186*C$9</f>
        <v>5100000</v>
      </c>
      <c r="J186">
        <f>H186*(C$7-C$10)*C$5*C$4</f>
        <v>12448799.999999998</v>
      </c>
      <c r="K186" s="14">
        <f>(F186-H186)*((C$7-C$10)/2)*C$5*C$4</f>
        <v>1965600.0000000016</v>
      </c>
      <c r="L186" s="14">
        <f t="shared" si="23"/>
        <v>14414400</v>
      </c>
      <c r="M186">
        <f>L186/C$4</f>
        <v>11088000</v>
      </c>
      <c r="N186">
        <f>H186*C$7*C$8*C$6</f>
        <v>3447359.9999999995</v>
      </c>
      <c r="O186">
        <f t="shared" si="24"/>
        <v>4000000</v>
      </c>
      <c r="P186">
        <f t="shared" si="21"/>
        <v>280000</v>
      </c>
      <c r="Q186" s="14">
        <f t="shared" si="25"/>
        <v>26961760</v>
      </c>
      <c r="R186">
        <f>H186*C$7*C$6*C$16</f>
        <v>50848559.999999993</v>
      </c>
      <c r="S186" s="14">
        <f t="shared" si="26"/>
        <v>23886799.999999993</v>
      </c>
    </row>
    <row r="187" spans="6:19" x14ac:dyDescent="0.2">
      <c r="F187" s="16">
        <f t="shared" si="22"/>
        <v>3100000</v>
      </c>
      <c r="G187" s="17">
        <f>(F187/P187)*C$13</f>
        <v>0.18600000000000003</v>
      </c>
      <c r="H187" s="19">
        <f>F187*(1-C$12-G187)</f>
        <v>2337399.9999999995</v>
      </c>
      <c r="I187">
        <f>F187*C$9</f>
        <v>5270000</v>
      </c>
      <c r="J187">
        <f>H187*(C$7-C$10)*C$5*C$4</f>
        <v>12762203.999999998</v>
      </c>
      <c r="K187" s="14">
        <f>(F187-H187)*((C$7-C$10)/2)*C$5*C$4</f>
        <v>2081898.0000000016</v>
      </c>
      <c r="L187" s="14">
        <f t="shared" si="23"/>
        <v>14844102</v>
      </c>
      <c r="M187">
        <f>L187/C$4</f>
        <v>11418540</v>
      </c>
      <c r="N187">
        <f>H187*C$7*C$8*C$6</f>
        <v>3534148.7999999989</v>
      </c>
      <c r="O187">
        <f t="shared" si="24"/>
        <v>4000000</v>
      </c>
      <c r="P187">
        <f t="shared" si="21"/>
        <v>280000</v>
      </c>
      <c r="Q187" s="14">
        <f t="shared" si="25"/>
        <v>27648250.799999997</v>
      </c>
      <c r="R187">
        <f>H187*C$7*C$6*C$16</f>
        <v>52128694.79999999</v>
      </c>
      <c r="S187" s="14">
        <f t="shared" si="26"/>
        <v>24480443.999999993</v>
      </c>
    </row>
    <row r="188" spans="6:19" x14ac:dyDescent="0.2">
      <c r="F188" s="16">
        <f t="shared" si="22"/>
        <v>3200000</v>
      </c>
      <c r="G188" s="17">
        <f>(F188/P188)*C$13</f>
        <v>0.19200000000000003</v>
      </c>
      <c r="H188" s="19">
        <f>F188*(1-C$12-G188)</f>
        <v>2393599.9999999995</v>
      </c>
      <c r="I188">
        <f>F188*C$9</f>
        <v>5440000</v>
      </c>
      <c r="J188">
        <f>H188*(C$7-C$10)*C$5*C$4</f>
        <v>13069055.999999998</v>
      </c>
      <c r="K188" s="14">
        <f>(F188-H188)*((C$7-C$10)/2)*C$5*C$4</f>
        <v>2201472.0000000014</v>
      </c>
      <c r="L188" s="14">
        <f t="shared" si="23"/>
        <v>15270528</v>
      </c>
      <c r="M188">
        <f>L188/C$4</f>
        <v>11746560</v>
      </c>
      <c r="N188">
        <f>H188*C$7*C$8*C$6</f>
        <v>3619123.1999999993</v>
      </c>
      <c r="O188">
        <f t="shared" si="24"/>
        <v>4000000</v>
      </c>
      <c r="P188">
        <f t="shared" si="21"/>
        <v>280000</v>
      </c>
      <c r="Q188" s="14">
        <f t="shared" si="25"/>
        <v>28329651.199999999</v>
      </c>
      <c r="R188">
        <f>H188*C$7*C$6*C$16</f>
        <v>53382067.199999996</v>
      </c>
      <c r="S188" s="14">
        <f t="shared" si="26"/>
        <v>25052415.999999996</v>
      </c>
    </row>
    <row r="189" spans="6:19" x14ac:dyDescent="0.2">
      <c r="F189" s="16">
        <f t="shared" si="22"/>
        <v>3300000</v>
      </c>
      <c r="G189" s="17">
        <f>(F189/P189)*C$13</f>
        <v>0.19800000000000004</v>
      </c>
      <c r="H189" s="19">
        <f>F189*(1-C$12-G189)</f>
        <v>2448599.9999999995</v>
      </c>
      <c r="I189">
        <f>F189*C$9</f>
        <v>5610000</v>
      </c>
      <c r="J189">
        <f>H189*(C$7-C$10)*C$5*C$4</f>
        <v>13369355.999999998</v>
      </c>
      <c r="K189" s="14">
        <f>(F189-H189)*((C$7-C$10)/2)*C$5*C$4</f>
        <v>2324322.0000000014</v>
      </c>
      <c r="L189" s="14">
        <f t="shared" si="23"/>
        <v>15693678</v>
      </c>
      <c r="M189">
        <f>L189/C$4</f>
        <v>12072060</v>
      </c>
      <c r="N189">
        <f>H189*C$7*C$8*C$6</f>
        <v>3702283.1999999993</v>
      </c>
      <c r="O189">
        <f t="shared" si="24"/>
        <v>4000000</v>
      </c>
      <c r="P189">
        <f t="shared" si="21"/>
        <v>280000</v>
      </c>
      <c r="Q189" s="14">
        <f t="shared" si="25"/>
        <v>29005961.199999999</v>
      </c>
      <c r="R189">
        <f>H189*C$7*C$6*C$16</f>
        <v>54608677.199999996</v>
      </c>
      <c r="S189" s="14">
        <f t="shared" si="26"/>
        <v>25602715.999999996</v>
      </c>
    </row>
    <row r="190" spans="6:19" x14ac:dyDescent="0.2">
      <c r="F190" s="16">
        <f t="shared" si="22"/>
        <v>3400000</v>
      </c>
      <c r="G190" s="17">
        <f>(F190/P190)*C$13</f>
        <v>0.20400000000000001</v>
      </c>
      <c r="H190" s="19">
        <f>F190*(1-C$12-G190)</f>
        <v>2502400</v>
      </c>
      <c r="I190">
        <f>F190*C$9</f>
        <v>5780000</v>
      </c>
      <c r="J190">
        <f>H190*(C$7-C$10)*C$5*C$4</f>
        <v>13663104</v>
      </c>
      <c r="K190" s="14">
        <f>(F190-H190)*((C$7-C$10)/2)*C$5*C$4</f>
        <v>2450448</v>
      </c>
      <c r="L190" s="14">
        <f t="shared" si="23"/>
        <v>16113552</v>
      </c>
      <c r="M190">
        <f>L190/C$4</f>
        <v>12395040</v>
      </c>
      <c r="N190">
        <f>H190*C$7*C$8*C$6</f>
        <v>3783628.7999999998</v>
      </c>
      <c r="O190">
        <f t="shared" si="24"/>
        <v>4000000</v>
      </c>
      <c r="P190">
        <f t="shared" si="21"/>
        <v>280000</v>
      </c>
      <c r="Q190" s="14">
        <f t="shared" si="25"/>
        <v>29677180.800000001</v>
      </c>
      <c r="R190">
        <f>H190*C$7*C$6*C$16</f>
        <v>55808524.800000004</v>
      </c>
      <c r="S190" s="14">
        <f t="shared" si="26"/>
        <v>26131344.000000004</v>
      </c>
    </row>
    <row r="191" spans="6:19" x14ac:dyDescent="0.2">
      <c r="F191" s="16">
        <f t="shared" si="22"/>
        <v>3500000</v>
      </c>
      <c r="G191" s="17">
        <f>(F191/P191)*C$13</f>
        <v>0.21000000000000002</v>
      </c>
      <c r="H191" s="19">
        <f>F191*(1-C$12-G191)</f>
        <v>2555000</v>
      </c>
      <c r="I191">
        <f>F191*C$9</f>
        <v>5950000</v>
      </c>
      <c r="J191">
        <f>H191*(C$7-C$10)*C$5*C$4</f>
        <v>13950300</v>
      </c>
      <c r="K191" s="14">
        <f>(F191-H191)*((C$7-C$10)/2)*C$5*C$4</f>
        <v>2579850</v>
      </c>
      <c r="L191" s="14">
        <f t="shared" si="23"/>
        <v>16530150</v>
      </c>
      <c r="M191">
        <f>L191/C$4</f>
        <v>12715500</v>
      </c>
      <c r="N191">
        <f>H191*C$7*C$8*C$6</f>
        <v>3863160</v>
      </c>
      <c r="O191">
        <f t="shared" si="24"/>
        <v>4000000</v>
      </c>
      <c r="P191">
        <f t="shared" si="21"/>
        <v>280000</v>
      </c>
      <c r="Q191" s="14">
        <f t="shared" si="25"/>
        <v>30343310</v>
      </c>
      <c r="R191">
        <f>H191*C$7*C$6*C$16</f>
        <v>56981610</v>
      </c>
      <c r="S191" s="14">
        <f t="shared" si="26"/>
        <v>26638300</v>
      </c>
    </row>
    <row r="192" spans="6:19" x14ac:dyDescent="0.2">
      <c r="F192" s="16">
        <f t="shared" si="22"/>
        <v>3600000</v>
      </c>
      <c r="G192" s="17">
        <f>(F192/P192)*C$13</f>
        <v>0.21600000000000005</v>
      </c>
      <c r="H192" s="19">
        <f>F192*(1-C$12-G192)</f>
        <v>2606399.9999999995</v>
      </c>
      <c r="I192">
        <f>F192*C$9</f>
        <v>6120000</v>
      </c>
      <c r="J192">
        <f>H192*(C$7-C$10)*C$5*C$4</f>
        <v>14230943.999999998</v>
      </c>
      <c r="K192" s="14">
        <f>(F192-H192)*((C$7-C$10)/2)*C$5*C$4</f>
        <v>2712528.0000000014</v>
      </c>
      <c r="L192" s="14">
        <f t="shared" si="23"/>
        <v>16943472</v>
      </c>
      <c r="M192">
        <f>L192/C$4</f>
        <v>13033440</v>
      </c>
      <c r="N192">
        <f>H192*C$7*C$8*C$6</f>
        <v>3940876.7999999989</v>
      </c>
      <c r="O192">
        <f t="shared" si="24"/>
        <v>4000000</v>
      </c>
      <c r="P192">
        <f t="shared" si="21"/>
        <v>280000</v>
      </c>
      <c r="Q192" s="14">
        <f t="shared" si="25"/>
        <v>31004348.799999997</v>
      </c>
      <c r="R192">
        <f>H192*C$7*C$6*C$16</f>
        <v>58127932.79999999</v>
      </c>
      <c r="S192" s="14">
        <f t="shared" si="26"/>
        <v>27123583.999999993</v>
      </c>
    </row>
    <row r="193" spans="6:19" x14ac:dyDescent="0.2">
      <c r="F193" s="16">
        <f t="shared" si="22"/>
        <v>3700000</v>
      </c>
      <c r="G193" s="17">
        <f>(F193/P193)*C$13</f>
        <v>0.22200000000000003</v>
      </c>
      <c r="H193" s="19">
        <f>F193*(1-C$12-G193)</f>
        <v>2656600</v>
      </c>
      <c r="I193">
        <f>F193*C$9</f>
        <v>6290000</v>
      </c>
      <c r="J193">
        <f>H193*(C$7-C$10)*C$5*C$4</f>
        <v>14505036</v>
      </c>
      <c r="K193" s="14">
        <f>(F193-H193)*((C$7-C$10)/2)*C$5*C$4</f>
        <v>2848482</v>
      </c>
      <c r="L193" s="14">
        <f t="shared" si="23"/>
        <v>17353518</v>
      </c>
      <c r="M193">
        <f>L193/C$4</f>
        <v>13348860</v>
      </c>
      <c r="N193">
        <f>H193*C$7*C$8*C$6</f>
        <v>4016779.1999999997</v>
      </c>
      <c r="O193">
        <f t="shared" si="24"/>
        <v>4000000</v>
      </c>
      <c r="P193">
        <f t="shared" si="21"/>
        <v>280000</v>
      </c>
      <c r="Q193" s="14">
        <f t="shared" si="25"/>
        <v>31660297.199999999</v>
      </c>
      <c r="R193">
        <f>H193*C$7*C$6*C$16</f>
        <v>59247493.200000003</v>
      </c>
      <c r="S193" s="14">
        <f t="shared" si="26"/>
        <v>27587196.000000004</v>
      </c>
    </row>
    <row r="194" spans="6:19" x14ac:dyDescent="0.2">
      <c r="F194" s="16">
        <f t="shared" si="22"/>
        <v>3800000</v>
      </c>
      <c r="G194" s="17">
        <f>(F194/P194)*C$13</f>
        <v>0.22800000000000004</v>
      </c>
      <c r="H194" s="19">
        <f>F194*(1-C$12-G194)</f>
        <v>2705600</v>
      </c>
      <c r="I194">
        <f>F194*C$9</f>
        <v>6460000</v>
      </c>
      <c r="J194">
        <f>H194*(C$7-C$10)*C$5*C$4</f>
        <v>14772576</v>
      </c>
      <c r="K194" s="14">
        <f>(F194-H194)*((C$7-C$10)/2)*C$5*C$4</f>
        <v>2987712</v>
      </c>
      <c r="L194" s="14">
        <f t="shared" si="23"/>
        <v>17760288</v>
      </c>
      <c r="M194">
        <f>L194/C$4</f>
        <v>13661760</v>
      </c>
      <c r="N194">
        <f>H194*C$7*C$8*C$6</f>
        <v>4090867.1999999997</v>
      </c>
      <c r="O194">
        <f t="shared" si="24"/>
        <v>4000000</v>
      </c>
      <c r="P194">
        <f t="shared" si="21"/>
        <v>280000</v>
      </c>
      <c r="Q194" s="14">
        <f t="shared" si="25"/>
        <v>32311155.199999999</v>
      </c>
      <c r="R194">
        <f>H194*C$7*C$6*C$16</f>
        <v>60340291.200000003</v>
      </c>
      <c r="S194" s="14">
        <f t="shared" si="26"/>
        <v>28029136.000000004</v>
      </c>
    </row>
    <row r="195" spans="6:19" x14ac:dyDescent="0.2">
      <c r="F195" s="16">
        <f t="shared" si="22"/>
        <v>3900000</v>
      </c>
      <c r="G195" s="17">
        <f>(F195/P195)*C$13</f>
        <v>0.23400000000000004</v>
      </c>
      <c r="H195" s="19">
        <f>F195*(1-C$12-G195)</f>
        <v>2753400</v>
      </c>
      <c r="I195">
        <f>F195*C$9</f>
        <v>6630000</v>
      </c>
      <c r="J195">
        <f>H195*(C$7-C$10)*C$5*C$4</f>
        <v>15033564</v>
      </c>
      <c r="K195" s="14">
        <f>(F195-H195)*((C$7-C$10)/2)*C$5*C$4</f>
        <v>3130218</v>
      </c>
      <c r="L195" s="14">
        <f t="shared" si="23"/>
        <v>18163782</v>
      </c>
      <c r="M195">
        <f>L195/C$4</f>
        <v>13972140</v>
      </c>
      <c r="N195">
        <f>H195*C$7*C$8*C$6</f>
        <v>4163140.8</v>
      </c>
      <c r="O195">
        <f t="shared" si="24"/>
        <v>4000000</v>
      </c>
      <c r="P195">
        <f t="shared" si="21"/>
        <v>280000</v>
      </c>
      <c r="Q195" s="14">
        <f t="shared" si="25"/>
        <v>32956922.800000001</v>
      </c>
      <c r="R195">
        <f>H195*C$7*C$6*C$16</f>
        <v>61406326.800000004</v>
      </c>
      <c r="S195" s="14">
        <f t="shared" si="26"/>
        <v>28449404.000000004</v>
      </c>
    </row>
    <row r="196" spans="6:19" x14ac:dyDescent="0.2">
      <c r="F196" s="16">
        <f t="shared" si="22"/>
        <v>4000000</v>
      </c>
      <c r="G196" s="17">
        <f>(F196/P196)*C$13</f>
        <v>0.24000000000000005</v>
      </c>
      <c r="H196" s="19">
        <f>F196*(1-C$12-G196)</f>
        <v>2800000</v>
      </c>
      <c r="I196">
        <f>F196*C$9</f>
        <v>6800000</v>
      </c>
      <c r="J196">
        <f>H196*(C$7-C$10)*C$5*C$4</f>
        <v>15288000</v>
      </c>
      <c r="K196" s="14">
        <f>(F196-H196)*((C$7-C$10)/2)*C$5*C$4</f>
        <v>3276000</v>
      </c>
      <c r="L196" s="14">
        <f t="shared" si="23"/>
        <v>18564000</v>
      </c>
      <c r="M196">
        <f>L196/C$4</f>
        <v>14280000</v>
      </c>
      <c r="N196">
        <f>H196*C$7*C$8*C$6</f>
        <v>4233600</v>
      </c>
      <c r="O196">
        <f t="shared" si="24"/>
        <v>4000000</v>
      </c>
      <c r="P196">
        <f t="shared" ref="P196:P259" si="27">O196*0.07</f>
        <v>280000</v>
      </c>
      <c r="Q196" s="14">
        <f t="shared" si="25"/>
        <v>33597600</v>
      </c>
      <c r="R196">
        <f>H196*C$7*C$6*C$16</f>
        <v>62445600.000000007</v>
      </c>
      <c r="S196" s="14">
        <f t="shared" si="26"/>
        <v>28848000.000000007</v>
      </c>
    </row>
    <row r="197" spans="6:19" x14ac:dyDescent="0.2">
      <c r="F197" s="16">
        <f t="shared" si="22"/>
        <v>4100000</v>
      </c>
      <c r="G197" s="17">
        <f>(F197/P197)*C$13</f>
        <v>0.24600000000000002</v>
      </c>
      <c r="H197" s="19">
        <f>F197*(1-C$12-G197)</f>
        <v>2845400</v>
      </c>
      <c r="I197">
        <f>F197*C$9</f>
        <v>6970000</v>
      </c>
      <c r="J197">
        <f>H197*(C$7-C$10)*C$5*C$4</f>
        <v>15535884</v>
      </c>
      <c r="K197" s="14">
        <f>(F197-H197)*((C$7-C$10)/2)*C$5*C$4</f>
        <v>3425058</v>
      </c>
      <c r="L197" s="14">
        <f t="shared" si="23"/>
        <v>18960942</v>
      </c>
      <c r="M197">
        <f>L197/C$4</f>
        <v>14585340</v>
      </c>
      <c r="N197">
        <f>H197*C$7*C$8*C$6</f>
        <v>4302244.8</v>
      </c>
      <c r="O197">
        <f t="shared" si="24"/>
        <v>4000000</v>
      </c>
      <c r="P197">
        <f t="shared" si="27"/>
        <v>280000</v>
      </c>
      <c r="Q197" s="14">
        <f t="shared" si="25"/>
        <v>34233186.799999997</v>
      </c>
      <c r="R197">
        <f>H197*C$7*C$6*C$16</f>
        <v>63458110.800000004</v>
      </c>
      <c r="S197" s="14">
        <f t="shared" si="26"/>
        <v>29224924.000000007</v>
      </c>
    </row>
    <row r="198" spans="6:19" x14ac:dyDescent="0.2">
      <c r="F198" s="16">
        <f t="shared" si="22"/>
        <v>4200000</v>
      </c>
      <c r="G198" s="17">
        <f>(F198/P198)*C$13</f>
        <v>0.25200000000000006</v>
      </c>
      <c r="H198" s="19">
        <f>F198*(1-C$12-G198)</f>
        <v>2889600</v>
      </c>
      <c r="I198">
        <f>F198*C$9</f>
        <v>7140000</v>
      </c>
      <c r="J198">
        <f>H198*(C$7-C$10)*C$5*C$4</f>
        <v>15777216</v>
      </c>
      <c r="K198" s="14">
        <f>(F198-H198)*((C$7-C$10)/2)*C$5*C$4</f>
        <v>3577392</v>
      </c>
      <c r="L198" s="14">
        <f t="shared" si="23"/>
        <v>19354608</v>
      </c>
      <c r="M198">
        <f>L198/C$4</f>
        <v>14888160</v>
      </c>
      <c r="N198">
        <f>H198*C$7*C$8*C$6</f>
        <v>4369075.2</v>
      </c>
      <c r="O198">
        <f t="shared" si="24"/>
        <v>4000000</v>
      </c>
      <c r="P198">
        <f t="shared" si="27"/>
        <v>280000</v>
      </c>
      <c r="Q198" s="14">
        <f t="shared" si="25"/>
        <v>34863683.200000003</v>
      </c>
      <c r="R198">
        <f>H198*C$7*C$6*C$16</f>
        <v>64443859.200000003</v>
      </c>
      <c r="S198" s="14">
        <f t="shared" si="26"/>
        <v>29580176</v>
      </c>
    </row>
    <row r="199" spans="6:19" x14ac:dyDescent="0.2">
      <c r="F199" s="16">
        <f t="shared" si="22"/>
        <v>4300000</v>
      </c>
      <c r="G199" s="17">
        <f>(F199/P199)*C$13</f>
        <v>0.25800000000000006</v>
      </c>
      <c r="H199" s="19">
        <f>F199*(1-C$12-G199)</f>
        <v>2932599.9999999995</v>
      </c>
      <c r="I199">
        <f>F199*C$9</f>
        <v>7310000</v>
      </c>
      <c r="J199">
        <f>H199*(C$7-C$10)*C$5*C$4</f>
        <v>16011995.999999998</v>
      </c>
      <c r="K199" s="14">
        <f>(F199-H199)*((C$7-C$10)/2)*C$5*C$4</f>
        <v>3733002.0000000014</v>
      </c>
      <c r="L199" s="14">
        <f t="shared" si="23"/>
        <v>19744998</v>
      </c>
      <c r="M199">
        <f>L199/C$4</f>
        <v>15188460</v>
      </c>
      <c r="N199">
        <f>H199*C$7*C$8*C$6</f>
        <v>4434091.2</v>
      </c>
      <c r="O199">
        <f t="shared" si="24"/>
        <v>4000000</v>
      </c>
      <c r="P199">
        <f t="shared" si="27"/>
        <v>280000</v>
      </c>
      <c r="Q199" s="14">
        <f t="shared" si="25"/>
        <v>35489089.200000003</v>
      </c>
      <c r="R199">
        <f>H199*C$7*C$6*C$16</f>
        <v>65402845.199999996</v>
      </c>
      <c r="S199" s="14">
        <f t="shared" si="26"/>
        <v>29913755.999999993</v>
      </c>
    </row>
    <row r="200" spans="6:19" x14ac:dyDescent="0.2">
      <c r="F200" s="16">
        <f t="shared" si="22"/>
        <v>4400000</v>
      </c>
      <c r="G200" s="17">
        <f>(F200/P200)*C$13</f>
        <v>0.26400000000000001</v>
      </c>
      <c r="H200" s="19">
        <f>F200*(1-C$12-G200)</f>
        <v>2974399.9999999995</v>
      </c>
      <c r="I200">
        <f>F200*C$9</f>
        <v>7480000</v>
      </c>
      <c r="J200">
        <f>H200*(C$7-C$10)*C$5*C$4</f>
        <v>16240223.999999998</v>
      </c>
      <c r="K200" s="14">
        <f>(F200-H200)*((C$7-C$10)/2)*C$5*C$4</f>
        <v>3891888.0000000014</v>
      </c>
      <c r="L200" s="14">
        <f t="shared" si="23"/>
        <v>20132112</v>
      </c>
      <c r="M200">
        <f>L200/C$4</f>
        <v>15486240</v>
      </c>
      <c r="N200">
        <f>H200*C$7*C$8*C$6</f>
        <v>4497292.8</v>
      </c>
      <c r="O200">
        <f t="shared" si="24"/>
        <v>4000000</v>
      </c>
      <c r="P200">
        <f t="shared" si="27"/>
        <v>280000</v>
      </c>
      <c r="Q200" s="14">
        <f t="shared" si="25"/>
        <v>36109404.799999997</v>
      </c>
      <c r="R200">
        <f>H200*C$7*C$6*C$16</f>
        <v>66335068.79999999</v>
      </c>
      <c r="S200" s="14">
        <f t="shared" si="26"/>
        <v>30225663.999999993</v>
      </c>
    </row>
    <row r="201" spans="6:19" x14ac:dyDescent="0.2">
      <c r="F201" s="16">
        <f t="shared" si="22"/>
        <v>4500000</v>
      </c>
      <c r="G201" s="17">
        <f>(F201/P201)*C$13</f>
        <v>0.27000000000000007</v>
      </c>
      <c r="H201" s="19">
        <f>F201*(1-C$12-G201)</f>
        <v>3014999.9999999995</v>
      </c>
      <c r="I201">
        <f>F201*C$9</f>
        <v>7650000</v>
      </c>
      <c r="J201">
        <f>H201*(C$7-C$10)*C$5*C$4</f>
        <v>16461899.999999998</v>
      </c>
      <c r="K201" s="14">
        <f>(F201-H201)*((C$7-C$10)/2)*C$5*C$4</f>
        <v>4054050.0000000014</v>
      </c>
      <c r="L201" s="14">
        <f t="shared" si="23"/>
        <v>20515950</v>
      </c>
      <c r="M201">
        <f>L201/C$4</f>
        <v>15781500</v>
      </c>
      <c r="N201">
        <f>H201*C$7*C$8*C$6</f>
        <v>4558680</v>
      </c>
      <c r="O201">
        <f t="shared" si="24"/>
        <v>4000000</v>
      </c>
      <c r="P201">
        <f t="shared" si="27"/>
        <v>280000</v>
      </c>
      <c r="Q201" s="14">
        <f t="shared" si="25"/>
        <v>36724630</v>
      </c>
      <c r="R201">
        <f>H201*C$7*C$6*C$16</f>
        <v>67240530</v>
      </c>
      <c r="S201" s="14">
        <f t="shared" si="26"/>
        <v>30515900</v>
      </c>
    </row>
    <row r="202" spans="6:19" x14ac:dyDescent="0.2">
      <c r="F202" s="16">
        <f t="shared" si="22"/>
        <v>4600000</v>
      </c>
      <c r="G202" s="17">
        <f>(F202/P202)*C$13</f>
        <v>0.27600000000000002</v>
      </c>
      <c r="H202" s="19">
        <f>F202*(1-C$12-G202)</f>
        <v>3054399.9999999995</v>
      </c>
      <c r="I202">
        <f>F202*C$9</f>
        <v>7820000</v>
      </c>
      <c r="J202">
        <f>H202*(C$7-C$10)*C$5*C$4</f>
        <v>16677023.999999998</v>
      </c>
      <c r="K202" s="14">
        <f>(F202-H202)*((C$7-C$10)/2)*C$5*C$4</f>
        <v>4219488.0000000009</v>
      </c>
      <c r="L202" s="14">
        <f t="shared" si="23"/>
        <v>20896512</v>
      </c>
      <c r="M202">
        <f>L202/C$4</f>
        <v>16074240</v>
      </c>
      <c r="N202">
        <f>H202*C$7*C$8*C$6</f>
        <v>4618252.8</v>
      </c>
      <c r="O202">
        <f t="shared" si="24"/>
        <v>4000000</v>
      </c>
      <c r="P202">
        <f t="shared" si="27"/>
        <v>280000</v>
      </c>
      <c r="Q202" s="14">
        <f t="shared" si="25"/>
        <v>37334764.799999997</v>
      </c>
      <c r="R202">
        <f>H202*C$7*C$6*C$16</f>
        <v>68119228.799999997</v>
      </c>
      <c r="S202" s="14">
        <f t="shared" si="26"/>
        <v>30784464</v>
      </c>
    </row>
    <row r="203" spans="6:19" x14ac:dyDescent="0.2">
      <c r="F203" s="16">
        <f t="shared" si="22"/>
        <v>4700000</v>
      </c>
      <c r="G203" s="17">
        <f>(F203/P203)*C$13</f>
        <v>0.28200000000000003</v>
      </c>
      <c r="H203" s="19">
        <f>F203*(1-C$12-G203)</f>
        <v>3092599.9999999995</v>
      </c>
      <c r="I203">
        <f>F203*C$9</f>
        <v>7990000</v>
      </c>
      <c r="J203">
        <f>H203*(C$7-C$10)*C$5*C$4</f>
        <v>16885596</v>
      </c>
      <c r="K203" s="14">
        <f>(F203-H203)*((C$7-C$10)/2)*C$5*C$4</f>
        <v>4388202.0000000009</v>
      </c>
      <c r="L203" s="14">
        <f t="shared" si="23"/>
        <v>21273798</v>
      </c>
      <c r="M203">
        <f>L203/C$4</f>
        <v>16364460</v>
      </c>
      <c r="N203">
        <f>H203*C$7*C$8*C$6</f>
        <v>4676011.2</v>
      </c>
      <c r="O203">
        <f t="shared" si="24"/>
        <v>4000000</v>
      </c>
      <c r="P203">
        <f t="shared" si="27"/>
        <v>280000</v>
      </c>
      <c r="Q203" s="14">
        <f t="shared" si="25"/>
        <v>37939809.200000003</v>
      </c>
      <c r="R203">
        <f>H203*C$7*C$6*C$16</f>
        <v>68971165.199999988</v>
      </c>
      <c r="S203" s="14">
        <f t="shared" si="26"/>
        <v>31031355.999999985</v>
      </c>
    </row>
    <row r="204" spans="6:19" x14ac:dyDescent="0.2">
      <c r="F204" s="16">
        <f t="shared" si="22"/>
        <v>4800000</v>
      </c>
      <c r="G204" s="17">
        <f>(F204/P204)*C$13</f>
        <v>0.28800000000000003</v>
      </c>
      <c r="H204" s="19">
        <f>F204*(1-C$12-G204)</f>
        <v>3129599.9999999995</v>
      </c>
      <c r="I204">
        <f>F204*C$9</f>
        <v>8160000</v>
      </c>
      <c r="J204">
        <f>H204*(C$7-C$10)*C$5*C$4</f>
        <v>17087616</v>
      </c>
      <c r="K204" s="14">
        <f>(F204-H204)*((C$7-C$10)/2)*C$5*C$4</f>
        <v>4560192.0000000009</v>
      </c>
      <c r="L204" s="14">
        <f t="shared" si="23"/>
        <v>21647808</v>
      </c>
      <c r="M204">
        <f>L204/C$4</f>
        <v>16652160</v>
      </c>
      <c r="N204">
        <f>H204*C$7*C$8*C$6</f>
        <v>4731955.2000000002</v>
      </c>
      <c r="O204">
        <f t="shared" si="24"/>
        <v>4000000</v>
      </c>
      <c r="P204">
        <f t="shared" si="27"/>
        <v>280000</v>
      </c>
      <c r="Q204" s="14">
        <f t="shared" si="25"/>
        <v>38539763.200000003</v>
      </c>
      <c r="R204">
        <f>H204*C$7*C$6*C$16</f>
        <v>69796339.199999988</v>
      </c>
      <c r="S204" s="14">
        <f t="shared" si="26"/>
        <v>31256575.999999985</v>
      </c>
    </row>
    <row r="205" spans="6:19" x14ac:dyDescent="0.2">
      <c r="F205" s="16">
        <f t="shared" si="22"/>
        <v>4900000</v>
      </c>
      <c r="G205" s="17">
        <f>(F205/P205)*C$13</f>
        <v>0.29400000000000004</v>
      </c>
      <c r="H205" s="19">
        <f>F205*(1-C$12-G205)</f>
        <v>3165399.9999999995</v>
      </c>
      <c r="I205">
        <f>F205*C$9</f>
        <v>8330000</v>
      </c>
      <c r="J205">
        <f>H205*(C$7-C$10)*C$5*C$4</f>
        <v>17283084</v>
      </c>
      <c r="K205" s="14">
        <f>(F205-H205)*((C$7-C$10)/2)*C$5*C$4</f>
        <v>4735458.0000000009</v>
      </c>
      <c r="L205" s="14">
        <f t="shared" si="23"/>
        <v>22018542</v>
      </c>
      <c r="M205">
        <f>L205/C$4</f>
        <v>16937340</v>
      </c>
      <c r="N205">
        <f>H205*C$7*C$8*C$6</f>
        <v>4786084.8</v>
      </c>
      <c r="O205">
        <f t="shared" si="24"/>
        <v>4000000</v>
      </c>
      <c r="P205">
        <f t="shared" si="27"/>
        <v>280000</v>
      </c>
      <c r="Q205" s="14">
        <f t="shared" si="25"/>
        <v>39134626.799999997</v>
      </c>
      <c r="R205">
        <f>H205*C$7*C$6*C$16</f>
        <v>70594750.799999997</v>
      </c>
      <c r="S205" s="14">
        <f t="shared" si="26"/>
        <v>31460124</v>
      </c>
    </row>
    <row r="206" spans="6:19" x14ac:dyDescent="0.2">
      <c r="F206" s="16">
        <f t="shared" si="22"/>
        <v>5000000</v>
      </c>
      <c r="G206" s="17">
        <f>(F206/P206)*C$13</f>
        <v>0.30000000000000004</v>
      </c>
      <c r="H206" s="19">
        <f>F206*(1-C$12-G206)</f>
        <v>3199999.9999999995</v>
      </c>
      <c r="I206">
        <f>F206*C$9</f>
        <v>8500000</v>
      </c>
      <c r="J206">
        <f>H206*(C$7-C$10)*C$5*C$4</f>
        <v>17472000</v>
      </c>
      <c r="K206" s="14">
        <f>(F206-H206)*((C$7-C$10)/2)*C$5*C$4</f>
        <v>4914000.0000000009</v>
      </c>
      <c r="L206" s="14">
        <f t="shared" si="23"/>
        <v>22386000</v>
      </c>
      <c r="M206">
        <f>L206/C$4</f>
        <v>17220000</v>
      </c>
      <c r="N206">
        <f>H206*C$7*C$8*C$6</f>
        <v>4838400</v>
      </c>
      <c r="O206">
        <f t="shared" si="24"/>
        <v>4000000</v>
      </c>
      <c r="P206">
        <f t="shared" si="27"/>
        <v>280000</v>
      </c>
      <c r="Q206" s="14">
        <f t="shared" si="25"/>
        <v>39724400</v>
      </c>
      <c r="R206">
        <f>H206*C$7*C$6*C$16</f>
        <v>71366400</v>
      </c>
      <c r="S206" s="14">
        <f t="shared" si="26"/>
        <v>31642000</v>
      </c>
    </row>
    <row r="207" spans="6:19" x14ac:dyDescent="0.2">
      <c r="F207" s="16">
        <f t="shared" si="22"/>
        <v>0</v>
      </c>
      <c r="G207" s="17">
        <f>(F207/P207)*C$13</f>
        <v>0</v>
      </c>
      <c r="H207" s="19">
        <f>F207*(1-C$12-G207)</f>
        <v>0</v>
      </c>
      <c r="I207">
        <f>F207*C$9</f>
        <v>0</v>
      </c>
      <c r="J207">
        <f>H207*(C$7-C$10)*C$5*C$4</f>
        <v>0</v>
      </c>
      <c r="K207" s="14">
        <f>(F207-H207)*((C$7-C$10)/2)*C$5*C$4</f>
        <v>0</v>
      </c>
      <c r="L207" s="14">
        <f t="shared" si="23"/>
        <v>0</v>
      </c>
      <c r="M207">
        <f>L207/C$4</f>
        <v>0</v>
      </c>
      <c r="N207">
        <f>H207*C$7*C$8*C$6</f>
        <v>0</v>
      </c>
      <c r="O207">
        <f t="shared" si="24"/>
        <v>5000000</v>
      </c>
      <c r="P207">
        <f t="shared" si="27"/>
        <v>350000.00000000006</v>
      </c>
      <c r="Q207" s="14">
        <f t="shared" si="25"/>
        <v>5000000</v>
      </c>
      <c r="R207">
        <f>H207*C$7*C$6*C$16</f>
        <v>0</v>
      </c>
      <c r="S207" s="14">
        <f t="shared" si="26"/>
        <v>-5000000</v>
      </c>
    </row>
    <row r="208" spans="6:19" x14ac:dyDescent="0.2">
      <c r="F208" s="16">
        <f t="shared" si="22"/>
        <v>100000</v>
      </c>
      <c r="G208" s="17">
        <f>(F208/P208)*C$13</f>
        <v>4.7999999999999996E-3</v>
      </c>
      <c r="H208" s="19">
        <f>F208*(1-C$12-G208)</f>
        <v>93519.999999999985</v>
      </c>
      <c r="I208">
        <f>F208*C$9</f>
        <v>170000</v>
      </c>
      <c r="J208">
        <f>H208*(C$7-C$10)*C$5*C$4</f>
        <v>510619.19999999995</v>
      </c>
      <c r="K208" s="14">
        <f>(F208-H208)*((C$7-C$10)/2)*C$5*C$4</f>
        <v>17690.400000000041</v>
      </c>
      <c r="L208" s="14">
        <f t="shared" si="23"/>
        <v>528309.6</v>
      </c>
      <c r="M208">
        <f>L208/C$4</f>
        <v>406391.99999999994</v>
      </c>
      <c r="N208">
        <f>H208*C$7*C$8*C$6</f>
        <v>141402.23999999999</v>
      </c>
      <c r="O208">
        <f t="shared" si="24"/>
        <v>5000000</v>
      </c>
      <c r="P208">
        <f t="shared" si="27"/>
        <v>350000.00000000006</v>
      </c>
      <c r="Q208" s="14">
        <f t="shared" si="25"/>
        <v>5839711.8399999999</v>
      </c>
      <c r="R208">
        <f>H208*C$7*C$6*C$16</f>
        <v>2085683.0399999996</v>
      </c>
      <c r="S208" s="14">
        <f t="shared" si="26"/>
        <v>-3754028.8000000003</v>
      </c>
    </row>
    <row r="209" spans="6:19" x14ac:dyDescent="0.2">
      <c r="F209" s="16">
        <f t="shared" si="22"/>
        <v>200000</v>
      </c>
      <c r="G209" s="17">
        <f>(F209/P209)*C$13</f>
        <v>9.5999999999999992E-3</v>
      </c>
      <c r="H209" s="19">
        <f>F209*(1-C$12-G209)</f>
        <v>186079.99999999997</v>
      </c>
      <c r="I209">
        <f>F209*C$9</f>
        <v>340000</v>
      </c>
      <c r="J209">
        <f>H209*(C$7-C$10)*C$5*C$4</f>
        <v>1015996.7999999999</v>
      </c>
      <c r="K209" s="14">
        <f>(F209-H209)*((C$7-C$10)/2)*C$5*C$4</f>
        <v>38001.600000000079</v>
      </c>
      <c r="L209" s="14">
        <f t="shared" si="23"/>
        <v>1053998.3999999999</v>
      </c>
      <c r="M209">
        <f>L209/C$4</f>
        <v>810767.99999999988</v>
      </c>
      <c r="N209">
        <f>H209*C$7*C$8*C$6</f>
        <v>281352.95999999996</v>
      </c>
      <c r="O209">
        <f t="shared" si="24"/>
        <v>5000000</v>
      </c>
      <c r="P209">
        <f t="shared" si="27"/>
        <v>350000.00000000006</v>
      </c>
      <c r="Q209" s="14">
        <f t="shared" si="25"/>
        <v>6675351.3599999994</v>
      </c>
      <c r="R209">
        <f>H209*C$7*C$6*C$16</f>
        <v>4149956.1599999997</v>
      </c>
      <c r="S209" s="14">
        <f t="shared" si="26"/>
        <v>-2525395.1999999997</v>
      </c>
    </row>
    <row r="210" spans="6:19" x14ac:dyDescent="0.2">
      <c r="F210" s="16">
        <f t="shared" si="22"/>
        <v>300000</v>
      </c>
      <c r="G210" s="17">
        <f>(F210/P210)*C$13</f>
        <v>1.44E-2</v>
      </c>
      <c r="H210" s="19">
        <f>F210*(1-C$12-G210)</f>
        <v>277680</v>
      </c>
      <c r="I210">
        <f>F210*C$9</f>
        <v>510000</v>
      </c>
      <c r="J210">
        <f>H210*(C$7-C$10)*C$5*C$4</f>
        <v>1516132.8</v>
      </c>
      <c r="K210" s="14">
        <f>(F210-H210)*((C$7-C$10)/2)*C$5*C$4</f>
        <v>60933.599999999999</v>
      </c>
      <c r="L210" s="14">
        <f t="shared" si="23"/>
        <v>1577066.4000000001</v>
      </c>
      <c r="M210">
        <f>L210/C$4</f>
        <v>1213128</v>
      </c>
      <c r="N210">
        <f>H210*C$7*C$8*C$6</f>
        <v>419852.16</v>
      </c>
      <c r="O210">
        <f t="shared" si="24"/>
        <v>5000000</v>
      </c>
      <c r="P210">
        <f t="shared" si="27"/>
        <v>350000.00000000006</v>
      </c>
      <c r="Q210" s="14">
        <f t="shared" si="25"/>
        <v>7506918.5600000005</v>
      </c>
      <c r="R210">
        <f>H210*C$7*C$6*C$16</f>
        <v>6192819.3599999994</v>
      </c>
      <c r="S210" s="14">
        <f t="shared" si="26"/>
        <v>-1314099.2000000011</v>
      </c>
    </row>
    <row r="211" spans="6:19" x14ac:dyDescent="0.2">
      <c r="F211" s="16">
        <f t="shared" si="22"/>
        <v>400000</v>
      </c>
      <c r="G211" s="17">
        <f>(F211/P211)*C$13</f>
        <v>1.9199999999999998E-2</v>
      </c>
      <c r="H211" s="19">
        <f>F211*(1-C$12-G211)</f>
        <v>368320</v>
      </c>
      <c r="I211">
        <f>F211*C$9</f>
        <v>680000</v>
      </c>
      <c r="J211">
        <f>H211*(C$7-C$10)*C$5*C$4</f>
        <v>2011027.2</v>
      </c>
      <c r="K211" s="14">
        <f>(F211-H211)*((C$7-C$10)/2)*C$5*C$4</f>
        <v>86486.400000000009</v>
      </c>
      <c r="L211" s="14">
        <f t="shared" si="23"/>
        <v>2097513.6</v>
      </c>
      <c r="M211">
        <f>L211/C$4</f>
        <v>1613472</v>
      </c>
      <c r="N211">
        <f>H211*C$7*C$8*C$6</f>
        <v>556899.83999999997</v>
      </c>
      <c r="O211">
        <f t="shared" si="24"/>
        <v>5000000</v>
      </c>
      <c r="P211">
        <f t="shared" si="27"/>
        <v>350000.00000000006</v>
      </c>
      <c r="Q211" s="14">
        <f t="shared" si="25"/>
        <v>8334413.4399999995</v>
      </c>
      <c r="R211">
        <f>H211*C$7*C$6*C$16</f>
        <v>8214272.6399999997</v>
      </c>
      <c r="S211" s="14">
        <f t="shared" si="26"/>
        <v>-120140.79999999981</v>
      </c>
    </row>
    <row r="212" spans="6:19" x14ac:dyDescent="0.2">
      <c r="F212" s="16">
        <f t="shared" si="22"/>
        <v>500000</v>
      </c>
      <c r="G212" s="17">
        <f>(F212/P212)*C$13</f>
        <v>2.4E-2</v>
      </c>
      <c r="H212" s="19">
        <f>F212*(1-C$12-G212)</f>
        <v>457999.99999999994</v>
      </c>
      <c r="I212">
        <f>F212*C$9</f>
        <v>850000</v>
      </c>
      <c r="J212">
        <f>H212*(C$7-C$10)*C$5*C$4</f>
        <v>2500679.9999999995</v>
      </c>
      <c r="K212" s="14">
        <f>(F212-H212)*((C$7-C$10)/2)*C$5*C$4</f>
        <v>114660.00000000016</v>
      </c>
      <c r="L212" s="14">
        <f t="shared" si="23"/>
        <v>2615339.9999999995</v>
      </c>
      <c r="M212">
        <f>L212/C$4</f>
        <v>2011799.9999999995</v>
      </c>
      <c r="N212">
        <f>H212*C$7*C$8*C$6</f>
        <v>692496</v>
      </c>
      <c r="O212">
        <f t="shared" si="24"/>
        <v>5000000</v>
      </c>
      <c r="P212">
        <f t="shared" si="27"/>
        <v>350000.00000000006</v>
      </c>
      <c r="Q212" s="14">
        <f t="shared" si="25"/>
        <v>9157836</v>
      </c>
      <c r="R212">
        <f>H212*C$7*C$6*C$16</f>
        <v>10214316</v>
      </c>
      <c r="S212" s="14">
        <f t="shared" si="26"/>
        <v>1056480</v>
      </c>
    </row>
    <row r="213" spans="6:19" x14ac:dyDescent="0.2">
      <c r="F213" s="16">
        <f t="shared" si="22"/>
        <v>600000</v>
      </c>
      <c r="G213" s="17">
        <f>(F213/P213)*C$13</f>
        <v>2.8799999999999999E-2</v>
      </c>
      <c r="H213" s="19">
        <f>F213*(1-C$12-G213)</f>
        <v>546719.99999999988</v>
      </c>
      <c r="I213">
        <f>F213*C$9</f>
        <v>1020000</v>
      </c>
      <c r="J213">
        <f>H213*(C$7-C$10)*C$5*C$4</f>
        <v>2985091.1999999997</v>
      </c>
      <c r="K213" s="14">
        <f>(F213-H213)*((C$7-C$10)/2)*C$5*C$4</f>
        <v>145454.40000000031</v>
      </c>
      <c r="L213" s="14">
        <f t="shared" si="23"/>
        <v>3130545.6</v>
      </c>
      <c r="M213">
        <f>L213/C$4</f>
        <v>2408112</v>
      </c>
      <c r="N213">
        <f>H213*C$7*C$8*C$6</f>
        <v>826640.6399999999</v>
      </c>
      <c r="O213">
        <f t="shared" si="24"/>
        <v>5000000</v>
      </c>
      <c r="P213">
        <f t="shared" si="27"/>
        <v>350000.00000000006</v>
      </c>
      <c r="Q213" s="14">
        <f t="shared" si="25"/>
        <v>9977186.2400000002</v>
      </c>
      <c r="R213">
        <f>H213*C$7*C$6*C$16</f>
        <v>12192949.439999998</v>
      </c>
      <c r="S213" s="14">
        <f t="shared" si="26"/>
        <v>2215763.1999999974</v>
      </c>
    </row>
    <row r="214" spans="6:19" x14ac:dyDescent="0.2">
      <c r="F214" s="16">
        <f t="shared" si="22"/>
        <v>700000</v>
      </c>
      <c r="G214" s="17">
        <f>(F214/P214)*C$13</f>
        <v>3.3599999999999998E-2</v>
      </c>
      <c r="H214" s="19">
        <f>F214*(1-C$12-G214)</f>
        <v>634480</v>
      </c>
      <c r="I214">
        <f>F214*C$9</f>
        <v>1190000</v>
      </c>
      <c r="J214">
        <f>H214*(C$7-C$10)*C$5*C$4</f>
        <v>3464260.8000000003</v>
      </c>
      <c r="K214" s="14">
        <f>(F214-H214)*((C$7-C$10)/2)*C$5*C$4</f>
        <v>178869.6</v>
      </c>
      <c r="L214" s="14">
        <f t="shared" si="23"/>
        <v>3643130.4000000004</v>
      </c>
      <c r="M214">
        <f>L214/C$4</f>
        <v>2802408</v>
      </c>
      <c r="N214">
        <f>H214*C$7*C$8*C$6</f>
        <v>959333.76</v>
      </c>
      <c r="O214">
        <f t="shared" si="24"/>
        <v>5000000</v>
      </c>
      <c r="P214">
        <f t="shared" si="27"/>
        <v>350000.00000000006</v>
      </c>
      <c r="Q214" s="14">
        <f t="shared" si="25"/>
        <v>10792464.16</v>
      </c>
      <c r="R214">
        <f>H214*C$7*C$6*C$16</f>
        <v>14150172.960000001</v>
      </c>
      <c r="S214" s="14">
        <f t="shared" si="26"/>
        <v>3357708.8000000007</v>
      </c>
    </row>
    <row r="215" spans="6:19" x14ac:dyDescent="0.2">
      <c r="F215" s="16">
        <f t="shared" si="22"/>
        <v>800000</v>
      </c>
      <c r="G215" s="17">
        <f>(F215/P215)*C$13</f>
        <v>3.8399999999999997E-2</v>
      </c>
      <c r="H215" s="19">
        <f>F215*(1-C$12-G215)</f>
        <v>721280</v>
      </c>
      <c r="I215">
        <f>F215*C$9</f>
        <v>1360000</v>
      </c>
      <c r="J215">
        <f>H215*(C$7-C$10)*C$5*C$4</f>
        <v>3938188.8000000003</v>
      </c>
      <c r="K215" s="14">
        <f>(F215-H215)*((C$7-C$10)/2)*C$5*C$4</f>
        <v>214905.60000000001</v>
      </c>
      <c r="L215" s="14">
        <f t="shared" si="23"/>
        <v>4153094.4000000004</v>
      </c>
      <c r="M215">
        <f>L215/C$4</f>
        <v>3194688</v>
      </c>
      <c r="N215">
        <f>H215*C$7*C$8*C$6</f>
        <v>1090575.3599999999</v>
      </c>
      <c r="O215">
        <f t="shared" si="24"/>
        <v>5000000</v>
      </c>
      <c r="P215">
        <f t="shared" si="27"/>
        <v>350000.00000000006</v>
      </c>
      <c r="Q215" s="14">
        <f t="shared" si="25"/>
        <v>11603669.76</v>
      </c>
      <c r="R215">
        <f>H215*C$7*C$6*C$16</f>
        <v>16085986.560000001</v>
      </c>
      <c r="S215" s="14">
        <f t="shared" si="26"/>
        <v>4482316.8000000007</v>
      </c>
    </row>
    <row r="216" spans="6:19" x14ac:dyDescent="0.2">
      <c r="F216" s="16">
        <f t="shared" si="22"/>
        <v>900000</v>
      </c>
      <c r="G216" s="17">
        <f>(F216/P216)*C$13</f>
        <v>4.3200000000000002E-2</v>
      </c>
      <c r="H216" s="19">
        <f>F216*(1-C$12-G216)</f>
        <v>807119.99999999988</v>
      </c>
      <c r="I216">
        <f>F216*C$9</f>
        <v>1530000</v>
      </c>
      <c r="J216">
        <f>H216*(C$7-C$10)*C$5*C$4</f>
        <v>4406875.1999999993</v>
      </c>
      <c r="K216" s="14">
        <f>(F216-H216)*((C$7-C$10)/2)*C$5*C$4</f>
        <v>253562.40000000031</v>
      </c>
      <c r="L216" s="14">
        <f t="shared" si="23"/>
        <v>4660437.5999999996</v>
      </c>
      <c r="M216">
        <f>L216/C$4</f>
        <v>3584951.9999999995</v>
      </c>
      <c r="N216">
        <f>H216*C$7*C$8*C$6</f>
        <v>1220365.44</v>
      </c>
      <c r="O216">
        <f t="shared" si="24"/>
        <v>5000000</v>
      </c>
      <c r="P216">
        <f t="shared" si="27"/>
        <v>350000.00000000006</v>
      </c>
      <c r="Q216" s="14">
        <f t="shared" si="25"/>
        <v>12410803.039999999</v>
      </c>
      <c r="R216">
        <f>H216*C$7*C$6*C$16</f>
        <v>18000390.239999998</v>
      </c>
      <c r="S216" s="14">
        <f t="shared" si="26"/>
        <v>5589587.1999999993</v>
      </c>
    </row>
    <row r="217" spans="6:19" x14ac:dyDescent="0.2">
      <c r="F217" s="16">
        <f t="shared" si="22"/>
        <v>1000000</v>
      </c>
      <c r="G217" s="17">
        <f>(F217/P217)*C$13</f>
        <v>4.8000000000000001E-2</v>
      </c>
      <c r="H217" s="19">
        <f>F217*(1-C$12-G217)</f>
        <v>891999.99999999988</v>
      </c>
      <c r="I217">
        <f>F217*C$9</f>
        <v>1700000</v>
      </c>
      <c r="J217">
        <f>H217*(C$7-C$10)*C$5*C$4</f>
        <v>4870320</v>
      </c>
      <c r="K217" s="14">
        <f>(F217-H217)*((C$7-C$10)/2)*C$5*C$4</f>
        <v>294840.00000000029</v>
      </c>
      <c r="L217" s="14">
        <f t="shared" si="23"/>
        <v>5165160</v>
      </c>
      <c r="M217">
        <f>L217/C$4</f>
        <v>3973200</v>
      </c>
      <c r="N217">
        <f>H217*C$7*C$8*C$6</f>
        <v>1348704</v>
      </c>
      <c r="O217">
        <f t="shared" si="24"/>
        <v>5000000</v>
      </c>
      <c r="P217">
        <f t="shared" si="27"/>
        <v>350000.00000000006</v>
      </c>
      <c r="Q217" s="14">
        <f t="shared" si="25"/>
        <v>13213864</v>
      </c>
      <c r="R217">
        <f>H217*C$7*C$6*C$16</f>
        <v>19893384</v>
      </c>
      <c r="S217" s="14">
        <f t="shared" si="26"/>
        <v>6679520</v>
      </c>
    </row>
    <row r="218" spans="6:19" x14ac:dyDescent="0.2">
      <c r="F218" s="16">
        <f t="shared" si="22"/>
        <v>1100000</v>
      </c>
      <c r="G218" s="17">
        <f>(F218/P218)*C$13</f>
        <v>5.28E-2</v>
      </c>
      <c r="H218" s="19">
        <f>F218*(1-C$12-G218)</f>
        <v>975920</v>
      </c>
      <c r="I218">
        <f>F218*C$9</f>
        <v>1870000</v>
      </c>
      <c r="J218">
        <f>H218*(C$7-C$10)*C$5*C$4</f>
        <v>5328523.2</v>
      </c>
      <c r="K218" s="14">
        <f>(F218-H218)*((C$7-C$10)/2)*C$5*C$4</f>
        <v>338738.4</v>
      </c>
      <c r="L218" s="14">
        <f t="shared" si="23"/>
        <v>5667261.6000000006</v>
      </c>
      <c r="M218">
        <f>L218/C$4</f>
        <v>4359432</v>
      </c>
      <c r="N218">
        <f>H218*C$7*C$8*C$6</f>
        <v>1475591.04</v>
      </c>
      <c r="O218">
        <f t="shared" si="24"/>
        <v>5000000</v>
      </c>
      <c r="P218">
        <f t="shared" si="27"/>
        <v>350000.00000000006</v>
      </c>
      <c r="Q218" s="14">
        <f t="shared" si="25"/>
        <v>14012852.640000001</v>
      </c>
      <c r="R218">
        <f>H218*C$7*C$6*C$16</f>
        <v>21764967.840000004</v>
      </c>
      <c r="S218" s="14">
        <f t="shared" si="26"/>
        <v>7752115.200000003</v>
      </c>
    </row>
    <row r="219" spans="6:19" x14ac:dyDescent="0.2">
      <c r="F219" s="16">
        <f t="shared" si="22"/>
        <v>1200000</v>
      </c>
      <c r="G219" s="17">
        <f>(F219/P219)*C$13</f>
        <v>5.7599999999999998E-2</v>
      </c>
      <c r="H219" s="19">
        <f>F219*(1-C$12-G219)</f>
        <v>1058880</v>
      </c>
      <c r="I219">
        <f>F219*C$9</f>
        <v>2040000</v>
      </c>
      <c r="J219">
        <f>H219*(C$7-C$10)*C$5*C$4</f>
        <v>5781484.7999999998</v>
      </c>
      <c r="K219" s="14">
        <f>(F219-H219)*((C$7-C$10)/2)*C$5*C$4</f>
        <v>385257.60000000003</v>
      </c>
      <c r="L219" s="14">
        <f t="shared" si="23"/>
        <v>6166742.3999999994</v>
      </c>
      <c r="M219">
        <f>L219/C$4</f>
        <v>4743647.9999999991</v>
      </c>
      <c r="N219">
        <f>H219*C$7*C$8*C$6</f>
        <v>1601026.56</v>
      </c>
      <c r="O219">
        <f t="shared" si="24"/>
        <v>5000000</v>
      </c>
      <c r="P219">
        <f t="shared" si="27"/>
        <v>350000.00000000006</v>
      </c>
      <c r="Q219" s="14">
        <f t="shared" si="25"/>
        <v>14807768.959999999</v>
      </c>
      <c r="R219">
        <f>H219*C$7*C$6*C$16</f>
        <v>23615141.760000002</v>
      </c>
      <c r="S219" s="14">
        <f t="shared" si="26"/>
        <v>8807372.8000000026</v>
      </c>
    </row>
    <row r="220" spans="6:19" x14ac:dyDescent="0.2">
      <c r="F220" s="16">
        <f t="shared" si="22"/>
        <v>1300000</v>
      </c>
      <c r="G220" s="17">
        <f>(F220/P220)*C$13</f>
        <v>6.2399999999999997E-2</v>
      </c>
      <c r="H220" s="19">
        <f>F220*(1-C$12-G220)</f>
        <v>1140880</v>
      </c>
      <c r="I220">
        <f>F220*C$9</f>
        <v>2210000</v>
      </c>
      <c r="J220">
        <f>H220*(C$7-C$10)*C$5*C$4</f>
        <v>6229204.7999999998</v>
      </c>
      <c r="K220" s="14">
        <f>(F220-H220)*((C$7-C$10)/2)*C$5*C$4</f>
        <v>434397.60000000003</v>
      </c>
      <c r="L220" s="14">
        <f t="shared" si="23"/>
        <v>6663602.3999999994</v>
      </c>
      <c r="M220">
        <f>L220/C$4</f>
        <v>5125847.9999999991</v>
      </c>
      <c r="N220">
        <f>H220*C$7*C$8*C$6</f>
        <v>1725010.5599999998</v>
      </c>
      <c r="O220">
        <f t="shared" si="24"/>
        <v>5000000</v>
      </c>
      <c r="P220">
        <f t="shared" si="27"/>
        <v>350000.00000000006</v>
      </c>
      <c r="Q220" s="14">
        <f t="shared" si="25"/>
        <v>15598612.959999999</v>
      </c>
      <c r="R220">
        <f>H220*C$7*C$6*C$16</f>
        <v>25443905.759999998</v>
      </c>
      <c r="S220" s="14">
        <f t="shared" si="26"/>
        <v>9845292.7999999989</v>
      </c>
    </row>
    <row r="221" spans="6:19" x14ac:dyDescent="0.2">
      <c r="F221" s="16">
        <f t="shared" si="22"/>
        <v>1400000</v>
      </c>
      <c r="G221" s="17">
        <f>(F221/P221)*C$13</f>
        <v>6.7199999999999996E-2</v>
      </c>
      <c r="H221" s="19">
        <f>F221*(1-C$12-G221)</f>
        <v>1221919.9999999998</v>
      </c>
      <c r="I221">
        <f>F221*C$9</f>
        <v>2380000</v>
      </c>
      <c r="J221">
        <f>H221*(C$7-C$10)*C$5*C$4</f>
        <v>6671683.1999999993</v>
      </c>
      <c r="K221" s="14">
        <f>(F221-H221)*((C$7-C$10)/2)*C$5*C$4</f>
        <v>486158.40000000061</v>
      </c>
      <c r="L221" s="14">
        <f t="shared" si="23"/>
        <v>7157841.5999999996</v>
      </c>
      <c r="M221">
        <f>L221/C$4</f>
        <v>5506031.9999999991</v>
      </c>
      <c r="N221">
        <f>H221*C$7*C$8*C$6</f>
        <v>1847543.0399999996</v>
      </c>
      <c r="O221">
        <f t="shared" si="24"/>
        <v>5000000</v>
      </c>
      <c r="P221">
        <f t="shared" si="27"/>
        <v>350000.00000000006</v>
      </c>
      <c r="Q221" s="14">
        <f t="shared" si="25"/>
        <v>16385384.639999999</v>
      </c>
      <c r="R221">
        <f>H221*C$7*C$6*C$16</f>
        <v>27251259.839999992</v>
      </c>
      <c r="S221" s="14">
        <f t="shared" si="26"/>
        <v>10865875.199999994</v>
      </c>
    </row>
    <row r="222" spans="6:19" x14ac:dyDescent="0.2">
      <c r="F222" s="16">
        <f t="shared" si="22"/>
        <v>1500000</v>
      </c>
      <c r="G222" s="17">
        <f>(F222/P222)*C$13</f>
        <v>7.1999999999999995E-2</v>
      </c>
      <c r="H222" s="19">
        <f>F222*(1-C$12-G222)</f>
        <v>1302000</v>
      </c>
      <c r="I222">
        <f>F222*C$9</f>
        <v>2550000</v>
      </c>
      <c r="J222">
        <f>H222*(C$7-C$10)*C$5*C$4</f>
        <v>7108920</v>
      </c>
      <c r="K222" s="14">
        <f>(F222-H222)*((C$7-C$10)/2)*C$5*C$4</f>
        <v>540540</v>
      </c>
      <c r="L222" s="14">
        <f t="shared" si="23"/>
        <v>7649460</v>
      </c>
      <c r="M222">
        <f>L222/C$4</f>
        <v>5884200</v>
      </c>
      <c r="N222">
        <f>H222*C$7*C$8*C$6</f>
        <v>1968624</v>
      </c>
      <c r="O222">
        <f t="shared" si="24"/>
        <v>5000000</v>
      </c>
      <c r="P222">
        <f t="shared" si="27"/>
        <v>350000.00000000006</v>
      </c>
      <c r="Q222" s="14">
        <f t="shared" si="25"/>
        <v>17168084</v>
      </c>
      <c r="R222">
        <f>H222*C$7*C$6*C$16</f>
        <v>29037204</v>
      </c>
      <c r="S222" s="14">
        <f t="shared" si="26"/>
        <v>11869120</v>
      </c>
    </row>
    <row r="223" spans="6:19" x14ac:dyDescent="0.2">
      <c r="F223" s="16">
        <f t="shared" si="22"/>
        <v>1600000</v>
      </c>
      <c r="G223" s="17">
        <f>(F223/P223)*C$13</f>
        <v>7.6799999999999993E-2</v>
      </c>
      <c r="H223" s="19">
        <f>F223*(1-C$12-G223)</f>
        <v>1381120</v>
      </c>
      <c r="I223">
        <f>F223*C$9</f>
        <v>2720000</v>
      </c>
      <c r="J223">
        <f>H223*(C$7-C$10)*C$5*C$4</f>
        <v>7540915.2000000002</v>
      </c>
      <c r="K223" s="14">
        <f>(F223-H223)*((C$7-C$10)/2)*C$5*C$4</f>
        <v>597542.40000000002</v>
      </c>
      <c r="L223" s="14">
        <f t="shared" si="23"/>
        <v>8138457.6000000006</v>
      </c>
      <c r="M223">
        <f>L223/C$4</f>
        <v>6260352</v>
      </c>
      <c r="N223">
        <f>H223*C$7*C$8*C$6</f>
        <v>2088253.4399999999</v>
      </c>
      <c r="O223">
        <f t="shared" si="24"/>
        <v>5000000</v>
      </c>
      <c r="P223">
        <f t="shared" si="27"/>
        <v>350000.00000000006</v>
      </c>
      <c r="Q223" s="14">
        <f t="shared" si="25"/>
        <v>17946711.039999999</v>
      </c>
      <c r="R223">
        <f>H223*C$7*C$6*C$16</f>
        <v>30801738.239999998</v>
      </c>
      <c r="S223" s="14">
        <f t="shared" si="26"/>
        <v>12855027.199999999</v>
      </c>
    </row>
    <row r="224" spans="6:19" x14ac:dyDescent="0.2">
      <c r="F224" s="16">
        <f t="shared" si="22"/>
        <v>1700000</v>
      </c>
      <c r="G224" s="17">
        <f>(F224/P224)*C$13</f>
        <v>8.1600000000000006E-2</v>
      </c>
      <c r="H224" s="19">
        <f>F224*(1-C$12-G224)</f>
        <v>1459280</v>
      </c>
      <c r="I224">
        <f>F224*C$9</f>
        <v>2890000</v>
      </c>
      <c r="J224">
        <f>H224*(C$7-C$10)*C$5*C$4</f>
        <v>7967668.7999999998</v>
      </c>
      <c r="K224" s="14">
        <f>(F224-H224)*((C$7-C$10)/2)*C$5*C$4</f>
        <v>657165.6</v>
      </c>
      <c r="L224" s="14">
        <f t="shared" si="23"/>
        <v>8624834.4000000004</v>
      </c>
      <c r="M224">
        <f>L224/C$4</f>
        <v>6634488</v>
      </c>
      <c r="N224">
        <f>H224*C$7*C$8*C$6</f>
        <v>2206431.36</v>
      </c>
      <c r="O224">
        <f t="shared" si="24"/>
        <v>5000000</v>
      </c>
      <c r="P224">
        <f t="shared" si="27"/>
        <v>350000.00000000006</v>
      </c>
      <c r="Q224" s="14">
        <f t="shared" si="25"/>
        <v>18721265.759999998</v>
      </c>
      <c r="R224">
        <f>H224*C$7*C$6*C$16</f>
        <v>32544862.559999999</v>
      </c>
      <c r="S224" s="14">
        <f t="shared" si="26"/>
        <v>13823596.800000001</v>
      </c>
    </row>
    <row r="225" spans="6:19" x14ac:dyDescent="0.2">
      <c r="F225" s="16">
        <f t="shared" si="22"/>
        <v>1800000</v>
      </c>
      <c r="G225" s="17">
        <f>(F225/P225)*C$13</f>
        <v>8.6400000000000005E-2</v>
      </c>
      <c r="H225" s="19">
        <f>F225*(1-C$12-G225)</f>
        <v>1536479.9999999998</v>
      </c>
      <c r="I225">
        <f>F225*C$9</f>
        <v>3060000</v>
      </c>
      <c r="J225">
        <f>H225*(C$7-C$10)*C$5*C$4</f>
        <v>8389180.7999999989</v>
      </c>
      <c r="K225" s="14">
        <f>(F225-H225)*((C$7-C$10)/2)*C$5*C$4</f>
        <v>719409.60000000068</v>
      </c>
      <c r="L225" s="14">
        <f t="shared" si="23"/>
        <v>9108590.4000000004</v>
      </c>
      <c r="M225">
        <f>L225/C$4</f>
        <v>7006608</v>
      </c>
      <c r="N225">
        <f>H225*C$7*C$8*C$6</f>
        <v>2323157.7599999998</v>
      </c>
      <c r="O225">
        <f t="shared" si="24"/>
        <v>5000000</v>
      </c>
      <c r="P225">
        <f t="shared" si="27"/>
        <v>350000.00000000006</v>
      </c>
      <c r="Q225" s="14">
        <f t="shared" si="25"/>
        <v>19491748.16</v>
      </c>
      <c r="R225">
        <f>H225*C$7*C$6*C$16</f>
        <v>34266576.960000001</v>
      </c>
      <c r="S225" s="14">
        <f t="shared" si="26"/>
        <v>14774828.800000001</v>
      </c>
    </row>
    <row r="226" spans="6:19" x14ac:dyDescent="0.2">
      <c r="F226" s="16">
        <f t="shared" si="22"/>
        <v>1900000</v>
      </c>
      <c r="G226" s="17">
        <f>(F226/P226)*C$13</f>
        <v>9.1200000000000003E-2</v>
      </c>
      <c r="H226" s="19">
        <f>F226*(1-C$12-G226)</f>
        <v>1612720</v>
      </c>
      <c r="I226">
        <f>F226*C$9</f>
        <v>3230000</v>
      </c>
      <c r="J226">
        <f>H226*(C$7-C$10)*C$5*C$4</f>
        <v>8805451.2000000011</v>
      </c>
      <c r="K226" s="14">
        <f>(F226-H226)*((C$7-C$10)/2)*C$5*C$4</f>
        <v>784274.4</v>
      </c>
      <c r="L226" s="14">
        <f t="shared" si="23"/>
        <v>9589725.6000000015</v>
      </c>
      <c r="M226">
        <f>L226/C$4</f>
        <v>7376712.0000000009</v>
      </c>
      <c r="N226">
        <f>H226*C$7*C$8*C$6</f>
        <v>2438432.64</v>
      </c>
      <c r="O226">
        <f t="shared" si="24"/>
        <v>5000000</v>
      </c>
      <c r="P226">
        <f t="shared" si="27"/>
        <v>350000.00000000006</v>
      </c>
      <c r="Q226" s="14">
        <f t="shared" si="25"/>
        <v>20258158.240000002</v>
      </c>
      <c r="R226">
        <f>H226*C$7*C$6*C$16</f>
        <v>35966881.439999998</v>
      </c>
      <c r="S226" s="14">
        <f t="shared" si="26"/>
        <v>15708723.199999996</v>
      </c>
    </row>
    <row r="227" spans="6:19" x14ac:dyDescent="0.2">
      <c r="F227" s="16">
        <f t="shared" si="22"/>
        <v>2000000</v>
      </c>
      <c r="G227" s="17">
        <f>(F227/P227)*C$13</f>
        <v>9.6000000000000002E-2</v>
      </c>
      <c r="H227" s="19">
        <f>F227*(1-C$12-G227)</f>
        <v>1688000</v>
      </c>
      <c r="I227">
        <f>F227*C$9</f>
        <v>3400000</v>
      </c>
      <c r="J227">
        <f>H227*(C$7-C$10)*C$5*C$4</f>
        <v>9216480</v>
      </c>
      <c r="K227" s="14">
        <f>(F227-H227)*((C$7-C$10)/2)*C$5*C$4</f>
        <v>851760</v>
      </c>
      <c r="L227" s="14">
        <f t="shared" si="23"/>
        <v>10068240</v>
      </c>
      <c r="M227">
        <f>L227/C$4</f>
        <v>7744800</v>
      </c>
      <c r="N227">
        <f>H227*C$7*C$8*C$6</f>
        <v>2552256</v>
      </c>
      <c r="O227">
        <f t="shared" si="24"/>
        <v>5000000</v>
      </c>
      <c r="P227">
        <f t="shared" si="27"/>
        <v>350000.00000000006</v>
      </c>
      <c r="Q227" s="14">
        <f t="shared" si="25"/>
        <v>21020496</v>
      </c>
      <c r="R227">
        <f>H227*C$7*C$6*C$16</f>
        <v>37645776</v>
      </c>
      <c r="S227" s="14">
        <f t="shared" si="26"/>
        <v>16625280</v>
      </c>
    </row>
    <row r="228" spans="6:19" x14ac:dyDescent="0.2">
      <c r="F228" s="16">
        <f t="shared" si="22"/>
        <v>2100000</v>
      </c>
      <c r="G228" s="17">
        <f>(F228/P228)*C$13</f>
        <v>0.1008</v>
      </c>
      <c r="H228" s="19">
        <f>F228*(1-C$12-G228)</f>
        <v>1762320</v>
      </c>
      <c r="I228">
        <f>F228*C$9</f>
        <v>3570000</v>
      </c>
      <c r="J228">
        <f>H228*(C$7-C$10)*C$5*C$4</f>
        <v>9622267.2000000011</v>
      </c>
      <c r="K228" s="14">
        <f>(F228-H228)*((C$7-C$10)/2)*C$5*C$4</f>
        <v>921866.4</v>
      </c>
      <c r="L228" s="14">
        <f t="shared" si="23"/>
        <v>10544133.600000001</v>
      </c>
      <c r="M228">
        <f>L228/C$4</f>
        <v>8110872.0000000009</v>
      </c>
      <c r="N228">
        <f>H228*C$7*C$8*C$6</f>
        <v>2664627.84</v>
      </c>
      <c r="O228">
        <f t="shared" si="24"/>
        <v>5000000</v>
      </c>
      <c r="P228">
        <f t="shared" si="27"/>
        <v>350000.00000000006</v>
      </c>
      <c r="Q228" s="14">
        <f t="shared" si="25"/>
        <v>21778761.440000001</v>
      </c>
      <c r="R228">
        <f>H228*C$7*C$6*C$16</f>
        <v>39303260.640000001</v>
      </c>
      <c r="S228" s="14">
        <f t="shared" si="26"/>
        <v>17524499.199999999</v>
      </c>
    </row>
    <row r="229" spans="6:19" x14ac:dyDescent="0.2">
      <c r="F229" s="16">
        <f t="shared" si="22"/>
        <v>2200000</v>
      </c>
      <c r="G229" s="17">
        <f>(F229/P229)*C$13</f>
        <v>0.1056</v>
      </c>
      <c r="H229" s="19">
        <f>F229*(1-C$12-G229)</f>
        <v>1835679.9999999998</v>
      </c>
      <c r="I229">
        <f>F229*C$9</f>
        <v>3740000</v>
      </c>
      <c r="J229">
        <f>H229*(C$7-C$10)*C$5*C$4</f>
        <v>10022812.799999997</v>
      </c>
      <c r="K229" s="14">
        <f>(F229-H229)*((C$7-C$10)/2)*C$5*C$4</f>
        <v>994593.60000000079</v>
      </c>
      <c r="L229" s="14">
        <f t="shared" si="23"/>
        <v>11017406.399999999</v>
      </c>
      <c r="M229">
        <f>L229/C$4</f>
        <v>8474927.9999999981</v>
      </c>
      <c r="N229">
        <f>H229*C$7*C$8*C$6</f>
        <v>2775548.1599999997</v>
      </c>
      <c r="O229">
        <f t="shared" si="24"/>
        <v>5000000</v>
      </c>
      <c r="P229">
        <f t="shared" si="27"/>
        <v>350000.00000000006</v>
      </c>
      <c r="Q229" s="14">
        <f t="shared" si="25"/>
        <v>22532954.559999999</v>
      </c>
      <c r="R229">
        <f>H229*C$7*C$6*C$16</f>
        <v>40939335.359999992</v>
      </c>
      <c r="S229" s="14">
        <f t="shared" si="26"/>
        <v>18406380.799999993</v>
      </c>
    </row>
    <row r="230" spans="6:19" x14ac:dyDescent="0.2">
      <c r="F230" s="16">
        <f t="shared" si="22"/>
        <v>2300000</v>
      </c>
      <c r="G230" s="17">
        <f>(F230/P230)*C$13</f>
        <v>0.1104</v>
      </c>
      <c r="H230" s="19">
        <f>F230*(1-C$12-G230)</f>
        <v>1908079.9999999998</v>
      </c>
      <c r="I230">
        <f>F230*C$9</f>
        <v>3910000</v>
      </c>
      <c r="J230">
        <f>H230*(C$7-C$10)*C$5*C$4</f>
        <v>10418116.799999997</v>
      </c>
      <c r="K230" s="14">
        <f>(F230-H230)*((C$7-C$10)/2)*C$5*C$4</f>
        <v>1069941.6000000008</v>
      </c>
      <c r="L230" s="14">
        <f t="shared" si="23"/>
        <v>11488058.399999999</v>
      </c>
      <c r="M230">
        <f>L230/C$4</f>
        <v>8836967.9999999981</v>
      </c>
      <c r="N230">
        <f>H230*C$7*C$8*C$6</f>
        <v>2885016.9599999995</v>
      </c>
      <c r="O230">
        <f t="shared" si="24"/>
        <v>5000000</v>
      </c>
      <c r="P230">
        <f t="shared" si="27"/>
        <v>350000.00000000006</v>
      </c>
      <c r="Q230" s="14">
        <f t="shared" si="25"/>
        <v>23283075.359999999</v>
      </c>
      <c r="R230">
        <f>H230*C$7*C$6*C$16</f>
        <v>42554000.159999996</v>
      </c>
      <c r="S230" s="14">
        <f t="shared" si="26"/>
        <v>19270924.799999997</v>
      </c>
    </row>
    <row r="231" spans="6:19" x14ac:dyDescent="0.2">
      <c r="F231" s="16">
        <f t="shared" si="22"/>
        <v>2400000</v>
      </c>
      <c r="G231" s="17">
        <f>(F231/P231)*C$13</f>
        <v>0.1152</v>
      </c>
      <c r="H231" s="19">
        <f>F231*(1-C$12-G231)</f>
        <v>1979520</v>
      </c>
      <c r="I231">
        <f>F231*C$9</f>
        <v>4080000</v>
      </c>
      <c r="J231">
        <f>H231*(C$7-C$10)*C$5*C$4</f>
        <v>10808179.200000001</v>
      </c>
      <c r="K231" s="14">
        <f>(F231-H231)*((C$7-C$10)/2)*C$5*C$4</f>
        <v>1147910.4000000001</v>
      </c>
      <c r="L231" s="14">
        <f t="shared" si="23"/>
        <v>11956089.600000001</v>
      </c>
      <c r="M231">
        <f>L231/C$4</f>
        <v>9196992</v>
      </c>
      <c r="N231">
        <f>H231*C$7*C$8*C$6</f>
        <v>2993034.2399999998</v>
      </c>
      <c r="O231">
        <f t="shared" si="24"/>
        <v>5000000</v>
      </c>
      <c r="P231">
        <f t="shared" si="27"/>
        <v>350000.00000000006</v>
      </c>
      <c r="Q231" s="14">
        <f t="shared" si="25"/>
        <v>24029123.840000004</v>
      </c>
      <c r="R231">
        <f>H231*C$7*C$6*C$16</f>
        <v>44147255.039999999</v>
      </c>
      <c r="S231" s="14">
        <f t="shared" si="26"/>
        <v>20118131.199999996</v>
      </c>
    </row>
    <row r="232" spans="6:19" x14ac:dyDescent="0.2">
      <c r="F232" s="16">
        <f t="shared" si="22"/>
        <v>2500000</v>
      </c>
      <c r="G232" s="17">
        <f>(F232/P232)*C$13</f>
        <v>0.12</v>
      </c>
      <c r="H232" s="19">
        <f>F232*(1-C$12-G232)</f>
        <v>2049999.9999999998</v>
      </c>
      <c r="I232">
        <f>F232*C$9</f>
        <v>4250000</v>
      </c>
      <c r="J232">
        <f>H232*(C$7-C$10)*C$5*C$4</f>
        <v>11192999.999999998</v>
      </c>
      <c r="K232" s="14">
        <f>(F232-H232)*((C$7-C$10)/2)*C$5*C$4</f>
        <v>1228500.0000000007</v>
      </c>
      <c r="L232" s="14">
        <f t="shared" si="23"/>
        <v>12421499.999999998</v>
      </c>
      <c r="M232">
        <f>L232/C$4</f>
        <v>9554999.9999999981</v>
      </c>
      <c r="N232">
        <f>H232*C$7*C$8*C$6</f>
        <v>3099599.9999999995</v>
      </c>
      <c r="O232">
        <f t="shared" si="24"/>
        <v>5000000</v>
      </c>
      <c r="P232">
        <f t="shared" si="27"/>
        <v>350000.00000000006</v>
      </c>
      <c r="Q232" s="14">
        <f t="shared" si="25"/>
        <v>24771100</v>
      </c>
      <c r="R232">
        <f>H232*C$7*C$6*C$16</f>
        <v>45719099.999999993</v>
      </c>
      <c r="S232" s="14">
        <f t="shared" si="26"/>
        <v>20947999.999999993</v>
      </c>
    </row>
    <row r="233" spans="6:19" x14ac:dyDescent="0.2">
      <c r="F233" s="16">
        <f t="shared" si="22"/>
        <v>2600000</v>
      </c>
      <c r="G233" s="17">
        <f>(F233/P233)*C$13</f>
        <v>0.12479999999999999</v>
      </c>
      <c r="H233" s="19">
        <f>F233*(1-C$12-G233)</f>
        <v>2119520</v>
      </c>
      <c r="I233">
        <f>F233*C$9</f>
        <v>4420000</v>
      </c>
      <c r="J233">
        <f>H233*(C$7-C$10)*C$5*C$4</f>
        <v>11572579.200000001</v>
      </c>
      <c r="K233" s="14">
        <f>(F233-H233)*((C$7-C$10)/2)*C$5*C$4</f>
        <v>1311710.4000000001</v>
      </c>
      <c r="L233" s="14">
        <f t="shared" si="23"/>
        <v>12884289.600000001</v>
      </c>
      <c r="M233">
        <f>L233/C$4</f>
        <v>9910992</v>
      </c>
      <c r="N233">
        <f>H233*C$7*C$8*C$6</f>
        <v>3204714.2399999998</v>
      </c>
      <c r="O233">
        <f t="shared" si="24"/>
        <v>5000000</v>
      </c>
      <c r="P233">
        <f t="shared" si="27"/>
        <v>350000.00000000006</v>
      </c>
      <c r="Q233" s="14">
        <f t="shared" si="25"/>
        <v>25509003.840000004</v>
      </c>
      <c r="R233">
        <f>H233*C$7*C$6*C$16</f>
        <v>47269535.039999999</v>
      </c>
      <c r="S233" s="14">
        <f t="shared" si="26"/>
        <v>21760531.199999996</v>
      </c>
    </row>
    <row r="234" spans="6:19" x14ac:dyDescent="0.2">
      <c r="F234" s="16">
        <f t="shared" si="22"/>
        <v>2700000</v>
      </c>
      <c r="G234" s="17">
        <f>(F234/P234)*C$13</f>
        <v>0.12959999999999999</v>
      </c>
      <c r="H234" s="19">
        <f>F234*(1-C$12-G234)</f>
        <v>2188080</v>
      </c>
      <c r="I234">
        <f>F234*C$9</f>
        <v>4590000</v>
      </c>
      <c r="J234">
        <f>H234*(C$7-C$10)*C$5*C$4</f>
        <v>11946916.800000001</v>
      </c>
      <c r="K234" s="14">
        <f>(F234-H234)*((C$7-C$10)/2)*C$5*C$4</f>
        <v>1397541.6</v>
      </c>
      <c r="L234" s="14">
        <f t="shared" si="23"/>
        <v>13344458.4</v>
      </c>
      <c r="M234">
        <f>L234/C$4</f>
        <v>10264968</v>
      </c>
      <c r="N234">
        <f>H234*C$7*C$8*C$6</f>
        <v>3308376.96</v>
      </c>
      <c r="O234">
        <f t="shared" si="24"/>
        <v>5000000</v>
      </c>
      <c r="P234">
        <f t="shared" si="27"/>
        <v>350000.00000000006</v>
      </c>
      <c r="Q234" s="14">
        <f t="shared" si="25"/>
        <v>26242835.359999999</v>
      </c>
      <c r="R234">
        <f>H234*C$7*C$6*C$16</f>
        <v>48798560.159999996</v>
      </c>
      <c r="S234" s="14">
        <f t="shared" si="26"/>
        <v>22555724.799999997</v>
      </c>
    </row>
    <row r="235" spans="6:19" x14ac:dyDescent="0.2">
      <c r="F235" s="16">
        <f t="shared" si="22"/>
        <v>2800000</v>
      </c>
      <c r="G235" s="17">
        <f>(F235/P235)*C$13</f>
        <v>0.13439999999999999</v>
      </c>
      <c r="H235" s="19">
        <f>F235*(1-C$12-G235)</f>
        <v>2255680</v>
      </c>
      <c r="I235">
        <f>F235*C$9</f>
        <v>4760000</v>
      </c>
      <c r="J235">
        <f>H235*(C$7-C$10)*C$5*C$4</f>
        <v>12316012.800000001</v>
      </c>
      <c r="K235" s="14">
        <f>(F235-H235)*((C$7-C$10)/2)*C$5*C$4</f>
        <v>1485993.6</v>
      </c>
      <c r="L235" s="14">
        <f t="shared" si="23"/>
        <v>13802006.4</v>
      </c>
      <c r="M235">
        <f>L235/C$4</f>
        <v>10616928</v>
      </c>
      <c r="N235">
        <f>H235*C$7*C$8*C$6</f>
        <v>3410588.1599999997</v>
      </c>
      <c r="O235">
        <f t="shared" si="24"/>
        <v>5000000</v>
      </c>
      <c r="P235">
        <f t="shared" si="27"/>
        <v>350000.00000000006</v>
      </c>
      <c r="Q235" s="14">
        <f t="shared" si="25"/>
        <v>26972594.559999999</v>
      </c>
      <c r="R235">
        <f>H235*C$7*C$6*C$16</f>
        <v>50306175.360000007</v>
      </c>
      <c r="S235" s="14">
        <f t="shared" si="26"/>
        <v>23333580.800000008</v>
      </c>
    </row>
    <row r="236" spans="6:19" x14ac:dyDescent="0.2">
      <c r="F236" s="16">
        <f t="shared" si="22"/>
        <v>2900000</v>
      </c>
      <c r="G236" s="17">
        <f>(F236/P236)*C$13</f>
        <v>0.13919999999999999</v>
      </c>
      <c r="H236" s="19">
        <f>F236*(1-C$12-G236)</f>
        <v>2322320</v>
      </c>
      <c r="I236">
        <f>F236*C$9</f>
        <v>4930000</v>
      </c>
      <c r="J236">
        <f>H236*(C$7-C$10)*C$5*C$4</f>
        <v>12679867.200000001</v>
      </c>
      <c r="K236" s="14">
        <f>(F236-H236)*((C$7-C$10)/2)*C$5*C$4</f>
        <v>1577066.4000000001</v>
      </c>
      <c r="L236" s="14">
        <f t="shared" si="23"/>
        <v>14256933.600000001</v>
      </c>
      <c r="M236">
        <f>L236/C$4</f>
        <v>10966872</v>
      </c>
      <c r="N236">
        <f>H236*C$7*C$8*C$6</f>
        <v>3511347.84</v>
      </c>
      <c r="O236">
        <f t="shared" si="24"/>
        <v>5000000</v>
      </c>
      <c r="P236">
        <f t="shared" si="27"/>
        <v>350000.00000000006</v>
      </c>
      <c r="Q236" s="14">
        <f t="shared" si="25"/>
        <v>27698281.440000001</v>
      </c>
      <c r="R236">
        <f>H236*C$7*C$6*C$16</f>
        <v>51792380.640000001</v>
      </c>
      <c r="S236" s="14">
        <f t="shared" si="26"/>
        <v>24094099.199999999</v>
      </c>
    </row>
    <row r="237" spans="6:19" x14ac:dyDescent="0.2">
      <c r="F237" s="16">
        <f t="shared" si="22"/>
        <v>3000000</v>
      </c>
      <c r="G237" s="17">
        <f>(F237/P237)*C$13</f>
        <v>0.14399999999999999</v>
      </c>
      <c r="H237" s="19">
        <f>F237*(1-C$12-G237)</f>
        <v>2388000</v>
      </c>
      <c r="I237">
        <f>F237*C$9</f>
        <v>5100000</v>
      </c>
      <c r="J237">
        <f>H237*(C$7-C$10)*C$5*C$4</f>
        <v>13038480</v>
      </c>
      <c r="K237" s="14">
        <f>(F237-H237)*((C$7-C$10)/2)*C$5*C$4</f>
        <v>1670760</v>
      </c>
      <c r="L237" s="14">
        <f t="shared" si="23"/>
        <v>14709240</v>
      </c>
      <c r="M237">
        <f>L237/C$4</f>
        <v>11314800</v>
      </c>
      <c r="N237">
        <f>H237*C$7*C$8*C$6</f>
        <v>3610656</v>
      </c>
      <c r="O237">
        <f t="shared" si="24"/>
        <v>5000000</v>
      </c>
      <c r="P237">
        <f t="shared" si="27"/>
        <v>350000.00000000006</v>
      </c>
      <c r="Q237" s="14">
        <f t="shared" si="25"/>
        <v>28419896</v>
      </c>
      <c r="R237">
        <f>H237*C$7*C$6*C$16</f>
        <v>53257176</v>
      </c>
      <c r="S237" s="14">
        <f t="shared" si="26"/>
        <v>24837280</v>
      </c>
    </row>
    <row r="238" spans="6:19" x14ac:dyDescent="0.2">
      <c r="F238" s="16">
        <f t="shared" si="22"/>
        <v>3100000</v>
      </c>
      <c r="G238" s="17">
        <f>(F238/P238)*C$13</f>
        <v>0.14879999999999999</v>
      </c>
      <c r="H238" s="19">
        <f>F238*(1-C$12-G238)</f>
        <v>2452719.9999999995</v>
      </c>
      <c r="I238">
        <f>F238*C$9</f>
        <v>5270000</v>
      </c>
      <c r="J238">
        <f>H238*(C$7-C$10)*C$5*C$4</f>
        <v>13391851.199999997</v>
      </c>
      <c r="K238" s="14">
        <f>(F238-H238)*((C$7-C$10)/2)*C$5*C$4</f>
        <v>1767074.4000000015</v>
      </c>
      <c r="L238" s="14">
        <f t="shared" si="23"/>
        <v>15158925.6</v>
      </c>
      <c r="M238">
        <f>L238/C$4</f>
        <v>11660712</v>
      </c>
      <c r="N238">
        <f>H238*C$7*C$8*C$6</f>
        <v>3708512.6399999992</v>
      </c>
      <c r="O238">
        <f t="shared" si="24"/>
        <v>5000000</v>
      </c>
      <c r="P238">
        <f t="shared" si="27"/>
        <v>350000.00000000006</v>
      </c>
      <c r="Q238" s="14">
        <f t="shared" si="25"/>
        <v>29137438.239999998</v>
      </c>
      <c r="R238">
        <f>H238*C$7*C$6*C$16</f>
        <v>54700561.43999999</v>
      </c>
      <c r="S238" s="14">
        <f t="shared" si="26"/>
        <v>25563123.199999992</v>
      </c>
    </row>
    <row r="239" spans="6:19" x14ac:dyDescent="0.2">
      <c r="F239" s="16">
        <f t="shared" si="22"/>
        <v>3200000</v>
      </c>
      <c r="G239" s="17">
        <f>(F239/P239)*C$13</f>
        <v>0.15359999999999999</v>
      </c>
      <c r="H239" s="19">
        <f>F239*(1-C$12-G239)</f>
        <v>2516480</v>
      </c>
      <c r="I239">
        <f>F239*C$9</f>
        <v>5440000</v>
      </c>
      <c r="J239">
        <f>H239*(C$7-C$10)*C$5*C$4</f>
        <v>13739980.800000001</v>
      </c>
      <c r="K239" s="14">
        <f>(F239-H239)*((C$7-C$10)/2)*C$5*C$4</f>
        <v>1866009.6000000001</v>
      </c>
      <c r="L239" s="14">
        <f t="shared" si="23"/>
        <v>15605990.4</v>
      </c>
      <c r="M239">
        <f>L239/C$4</f>
        <v>12004608</v>
      </c>
      <c r="N239">
        <f>H239*C$7*C$8*C$6</f>
        <v>3804917.7599999998</v>
      </c>
      <c r="O239">
        <f t="shared" si="24"/>
        <v>5000000</v>
      </c>
      <c r="P239">
        <f t="shared" si="27"/>
        <v>350000.00000000006</v>
      </c>
      <c r="Q239" s="14">
        <f t="shared" si="25"/>
        <v>29850908.16</v>
      </c>
      <c r="R239">
        <f>H239*C$7*C$6*C$16</f>
        <v>56122536.960000008</v>
      </c>
      <c r="S239" s="14">
        <f t="shared" si="26"/>
        <v>26271628.800000008</v>
      </c>
    </row>
    <row r="240" spans="6:19" x14ac:dyDescent="0.2">
      <c r="F240" s="16">
        <f t="shared" si="22"/>
        <v>3300000</v>
      </c>
      <c r="G240" s="17">
        <f>(F240/P240)*C$13</f>
        <v>0.15839999999999999</v>
      </c>
      <c r="H240" s="19">
        <f>F240*(1-C$12-G240)</f>
        <v>2579280</v>
      </c>
      <c r="I240">
        <f>F240*C$9</f>
        <v>5610000</v>
      </c>
      <c r="J240">
        <f>H240*(C$7-C$10)*C$5*C$4</f>
        <v>14082868.800000001</v>
      </c>
      <c r="K240" s="14">
        <f>(F240-H240)*((C$7-C$10)/2)*C$5*C$4</f>
        <v>1967565.6</v>
      </c>
      <c r="L240" s="14">
        <f t="shared" si="23"/>
        <v>16050434.4</v>
      </c>
      <c r="M240">
        <f>L240/C$4</f>
        <v>12346488</v>
      </c>
      <c r="N240">
        <f>H240*C$7*C$8*C$6</f>
        <v>3899871.36</v>
      </c>
      <c r="O240">
        <f t="shared" si="24"/>
        <v>5000000</v>
      </c>
      <c r="P240">
        <f t="shared" si="27"/>
        <v>350000.00000000006</v>
      </c>
      <c r="Q240" s="14">
        <f t="shared" si="25"/>
        <v>30560305.760000002</v>
      </c>
      <c r="R240">
        <f>H240*C$7*C$6*C$16</f>
        <v>57523102.560000002</v>
      </c>
      <c r="S240" s="14">
        <f t="shared" si="26"/>
        <v>26962796.800000001</v>
      </c>
    </row>
    <row r="241" spans="6:19" x14ac:dyDescent="0.2">
      <c r="F241" s="16">
        <f t="shared" si="22"/>
        <v>3400000</v>
      </c>
      <c r="G241" s="17">
        <f>(F241/P241)*C$13</f>
        <v>0.16320000000000001</v>
      </c>
      <c r="H241" s="19">
        <f>F241*(1-C$12-G241)</f>
        <v>2641120</v>
      </c>
      <c r="I241">
        <f>F241*C$9</f>
        <v>5780000</v>
      </c>
      <c r="J241">
        <f>H241*(C$7-C$10)*C$5*C$4</f>
        <v>14420515.200000001</v>
      </c>
      <c r="K241" s="14">
        <f>(F241-H241)*((C$7-C$10)/2)*C$5*C$4</f>
        <v>2071742.4000000001</v>
      </c>
      <c r="L241" s="14">
        <f t="shared" si="23"/>
        <v>16492257.600000001</v>
      </c>
      <c r="M241">
        <f>L241/C$4</f>
        <v>12686352</v>
      </c>
      <c r="N241">
        <f>H241*C$7*C$8*C$6</f>
        <v>3993373.44</v>
      </c>
      <c r="O241">
        <f t="shared" si="24"/>
        <v>5000000</v>
      </c>
      <c r="P241">
        <f t="shared" si="27"/>
        <v>350000.00000000006</v>
      </c>
      <c r="Q241" s="14">
        <f t="shared" si="25"/>
        <v>31265631.040000003</v>
      </c>
      <c r="R241">
        <f>H241*C$7*C$6*C$16</f>
        <v>58902258.240000002</v>
      </c>
      <c r="S241" s="14">
        <f t="shared" si="26"/>
        <v>27636627.199999999</v>
      </c>
    </row>
    <row r="242" spans="6:19" x14ac:dyDescent="0.2">
      <c r="F242" s="16">
        <f t="shared" si="22"/>
        <v>3500000</v>
      </c>
      <c r="G242" s="17">
        <f>(F242/P242)*C$13</f>
        <v>0.16799999999999998</v>
      </c>
      <c r="H242" s="19">
        <f>F242*(1-C$12-G242)</f>
        <v>2702000</v>
      </c>
      <c r="I242">
        <f>F242*C$9</f>
        <v>5950000</v>
      </c>
      <c r="J242">
        <f>H242*(C$7-C$10)*C$5*C$4</f>
        <v>14752920</v>
      </c>
      <c r="K242" s="14">
        <f>(F242-H242)*((C$7-C$10)/2)*C$5*C$4</f>
        <v>2178540</v>
      </c>
      <c r="L242" s="14">
        <f t="shared" si="23"/>
        <v>16931460</v>
      </c>
      <c r="M242">
        <f>L242/C$4</f>
        <v>13024200</v>
      </c>
      <c r="N242">
        <f>H242*C$7*C$8*C$6</f>
        <v>4085424</v>
      </c>
      <c r="O242">
        <f t="shared" si="24"/>
        <v>5000000</v>
      </c>
      <c r="P242">
        <f t="shared" si="27"/>
        <v>350000.00000000006</v>
      </c>
      <c r="Q242" s="14">
        <f t="shared" si="25"/>
        <v>31966884</v>
      </c>
      <c r="R242">
        <f>H242*C$7*C$6*C$16</f>
        <v>60260004</v>
      </c>
      <c r="S242" s="14">
        <f t="shared" si="26"/>
        <v>28293120</v>
      </c>
    </row>
    <row r="243" spans="6:19" x14ac:dyDescent="0.2">
      <c r="F243" s="16">
        <f t="shared" si="22"/>
        <v>3600000</v>
      </c>
      <c r="G243" s="17">
        <f>(F243/P243)*C$13</f>
        <v>0.17280000000000001</v>
      </c>
      <c r="H243" s="19">
        <f>F243*(1-C$12-G243)</f>
        <v>2761919.9999999995</v>
      </c>
      <c r="I243">
        <f>F243*C$9</f>
        <v>6120000</v>
      </c>
      <c r="J243">
        <f>H243*(C$7-C$10)*C$5*C$4</f>
        <v>15080083.199999997</v>
      </c>
      <c r="K243" s="14">
        <f>(F243-H243)*((C$7-C$10)/2)*C$5*C$4</f>
        <v>2287958.4000000018</v>
      </c>
      <c r="L243" s="14">
        <f t="shared" si="23"/>
        <v>17368041.599999998</v>
      </c>
      <c r="M243">
        <f>L243/C$4</f>
        <v>13360031.999999998</v>
      </c>
      <c r="N243">
        <f>H243*C$7*C$8*C$6</f>
        <v>4176023.0399999991</v>
      </c>
      <c r="O243">
        <f t="shared" si="24"/>
        <v>5000000</v>
      </c>
      <c r="P243">
        <f t="shared" si="27"/>
        <v>350000.00000000006</v>
      </c>
      <c r="Q243" s="14">
        <f t="shared" si="25"/>
        <v>32664064.639999997</v>
      </c>
      <c r="R243">
        <f>H243*C$7*C$6*C$16</f>
        <v>61596339.839999989</v>
      </c>
      <c r="S243" s="14">
        <f t="shared" si="26"/>
        <v>28932275.199999992</v>
      </c>
    </row>
    <row r="244" spans="6:19" x14ac:dyDescent="0.2">
      <c r="F244" s="16">
        <f t="shared" si="22"/>
        <v>3700000</v>
      </c>
      <c r="G244" s="17">
        <f>(F244/P244)*C$13</f>
        <v>0.17759999999999998</v>
      </c>
      <c r="H244" s="19">
        <f>F244*(1-C$12-G244)</f>
        <v>2820880</v>
      </c>
      <c r="I244">
        <f>F244*C$9</f>
        <v>6290000</v>
      </c>
      <c r="J244">
        <f>H244*(C$7-C$10)*C$5*C$4</f>
        <v>15402004.800000001</v>
      </c>
      <c r="K244" s="14">
        <f>(F244-H244)*((C$7-C$10)/2)*C$5*C$4</f>
        <v>2399997.6</v>
      </c>
      <c r="L244" s="14">
        <f t="shared" si="23"/>
        <v>17802002.400000002</v>
      </c>
      <c r="M244">
        <f>L244/C$4</f>
        <v>13693848.000000002</v>
      </c>
      <c r="N244">
        <f>H244*C$7*C$8*C$6</f>
        <v>4265170.5599999996</v>
      </c>
      <c r="O244">
        <f t="shared" si="24"/>
        <v>5000000</v>
      </c>
      <c r="P244">
        <f t="shared" si="27"/>
        <v>350000.00000000006</v>
      </c>
      <c r="Q244" s="14">
        <f t="shared" si="25"/>
        <v>33357172.960000001</v>
      </c>
      <c r="R244">
        <f>H244*C$7*C$6*C$16</f>
        <v>62911265.760000005</v>
      </c>
      <c r="S244" s="14">
        <f t="shared" si="26"/>
        <v>29554092.800000004</v>
      </c>
    </row>
    <row r="245" spans="6:19" x14ac:dyDescent="0.2">
      <c r="F245" s="16">
        <f t="shared" si="22"/>
        <v>3800000</v>
      </c>
      <c r="G245" s="17">
        <f>(F245/P245)*C$13</f>
        <v>0.18240000000000001</v>
      </c>
      <c r="H245" s="19">
        <f>F245*(1-C$12-G245)</f>
        <v>2878880</v>
      </c>
      <c r="I245">
        <f>F245*C$9</f>
        <v>6460000</v>
      </c>
      <c r="J245">
        <f>H245*(C$7-C$10)*C$5*C$4</f>
        <v>15718684.800000001</v>
      </c>
      <c r="K245" s="14">
        <f>(F245-H245)*((C$7-C$10)/2)*C$5*C$4</f>
        <v>2514657.6</v>
      </c>
      <c r="L245" s="14">
        <f t="shared" si="23"/>
        <v>18233342.400000002</v>
      </c>
      <c r="M245">
        <f>L245/C$4</f>
        <v>14025648.000000002</v>
      </c>
      <c r="N245">
        <f>H245*C$7*C$8*C$6</f>
        <v>4352866.5599999996</v>
      </c>
      <c r="O245">
        <f t="shared" si="24"/>
        <v>5000000</v>
      </c>
      <c r="P245">
        <f t="shared" si="27"/>
        <v>350000.00000000006</v>
      </c>
      <c r="Q245" s="14">
        <f t="shared" si="25"/>
        <v>34046208.960000001</v>
      </c>
      <c r="R245">
        <f>H245*C$7*C$6*C$16</f>
        <v>64204781.760000005</v>
      </c>
      <c r="S245" s="14">
        <f t="shared" si="26"/>
        <v>30158572.800000004</v>
      </c>
    </row>
    <row r="246" spans="6:19" x14ac:dyDescent="0.2">
      <c r="F246" s="16">
        <f t="shared" si="22"/>
        <v>3900000</v>
      </c>
      <c r="G246" s="17">
        <f>(F246/P246)*C$13</f>
        <v>0.18719999999999998</v>
      </c>
      <c r="H246" s="19">
        <f>F246*(1-C$12-G246)</f>
        <v>2935919.9999999995</v>
      </c>
      <c r="I246">
        <f>F246*C$9</f>
        <v>6630000</v>
      </c>
      <c r="J246">
        <f>H246*(C$7-C$10)*C$5*C$4</f>
        <v>16030123.199999997</v>
      </c>
      <c r="K246" s="14">
        <f>(F246-H246)*((C$7-C$10)/2)*C$5*C$4</f>
        <v>2631938.4000000013</v>
      </c>
      <c r="L246" s="14">
        <f t="shared" si="23"/>
        <v>18662061.599999998</v>
      </c>
      <c r="M246">
        <f>L246/C$4</f>
        <v>14355431.999999998</v>
      </c>
      <c r="N246">
        <f>H246*C$7*C$8*C$6</f>
        <v>4439111.04</v>
      </c>
      <c r="O246">
        <f t="shared" si="24"/>
        <v>5000000</v>
      </c>
      <c r="P246">
        <f t="shared" si="27"/>
        <v>350000.00000000006</v>
      </c>
      <c r="Q246" s="14">
        <f t="shared" si="25"/>
        <v>34731172.640000001</v>
      </c>
      <c r="R246">
        <f>H246*C$7*C$6*C$16</f>
        <v>65476887.839999989</v>
      </c>
      <c r="S246" s="14">
        <f t="shared" si="26"/>
        <v>30745715.199999988</v>
      </c>
    </row>
    <row r="247" spans="6:19" x14ac:dyDescent="0.2">
      <c r="F247" s="16">
        <f t="shared" ref="F247:F310" si="28">F196</f>
        <v>4000000</v>
      </c>
      <c r="G247" s="17">
        <f>(F247/P247)*C$13</f>
        <v>0.192</v>
      </c>
      <c r="H247" s="19">
        <f>F247*(1-C$12-G247)</f>
        <v>2992000</v>
      </c>
      <c r="I247">
        <f>F247*C$9</f>
        <v>6800000</v>
      </c>
      <c r="J247">
        <f>H247*(C$7-C$10)*C$5*C$4</f>
        <v>16336320</v>
      </c>
      <c r="K247" s="14">
        <f>(F247-H247)*((C$7-C$10)/2)*C$5*C$4</f>
        <v>2751840</v>
      </c>
      <c r="L247" s="14">
        <f t="shared" ref="L247:L310" si="29">J247+K247</f>
        <v>19088160</v>
      </c>
      <c r="M247">
        <f>L247/C$4</f>
        <v>14683200</v>
      </c>
      <c r="N247">
        <f>H247*C$7*C$8*C$6</f>
        <v>4523904</v>
      </c>
      <c r="O247">
        <f t="shared" ref="O247:O310" si="30">O196+1000000</f>
        <v>5000000</v>
      </c>
      <c r="P247">
        <f t="shared" si="27"/>
        <v>350000.00000000006</v>
      </c>
      <c r="Q247" s="14">
        <f t="shared" ref="Q247:Q310" si="31">N247+L247+I247+O247</f>
        <v>35412064</v>
      </c>
      <c r="R247">
        <f>H247*C$7*C$6*C$16</f>
        <v>66727584.000000007</v>
      </c>
      <c r="S247" s="14">
        <f t="shared" ref="S247:S310" si="32">R247-Q247</f>
        <v>31315520.000000007</v>
      </c>
    </row>
    <row r="248" spans="6:19" x14ac:dyDescent="0.2">
      <c r="F248" s="16">
        <f t="shared" si="28"/>
        <v>4100000</v>
      </c>
      <c r="G248" s="17">
        <f>(F248/P248)*C$13</f>
        <v>0.19679999999999997</v>
      </c>
      <c r="H248" s="19">
        <f>F248*(1-C$12-G248)</f>
        <v>3047120</v>
      </c>
      <c r="I248">
        <f>F248*C$9</f>
        <v>6970000</v>
      </c>
      <c r="J248">
        <f>H248*(C$7-C$10)*C$5*C$4</f>
        <v>16637275.200000001</v>
      </c>
      <c r="K248" s="14">
        <f>(F248-H248)*((C$7-C$10)/2)*C$5*C$4</f>
        <v>2874362.4</v>
      </c>
      <c r="L248" s="14">
        <f t="shared" si="29"/>
        <v>19511637.600000001</v>
      </c>
      <c r="M248">
        <f>L248/C$4</f>
        <v>15008952</v>
      </c>
      <c r="N248">
        <f>H248*C$7*C$8*C$6</f>
        <v>4607245.4399999995</v>
      </c>
      <c r="O248">
        <f t="shared" si="30"/>
        <v>5000000</v>
      </c>
      <c r="P248">
        <f t="shared" si="27"/>
        <v>350000.00000000006</v>
      </c>
      <c r="Q248" s="14">
        <f t="shared" si="31"/>
        <v>36088883.039999999</v>
      </c>
      <c r="R248">
        <f>H248*C$7*C$6*C$16</f>
        <v>67956870.239999995</v>
      </c>
      <c r="S248" s="14">
        <f t="shared" si="32"/>
        <v>31867987.199999996</v>
      </c>
    </row>
    <row r="249" spans="6:19" x14ac:dyDescent="0.2">
      <c r="F249" s="16">
        <f t="shared" si="28"/>
        <v>4200000</v>
      </c>
      <c r="G249" s="17">
        <f>(F249/P249)*C$13</f>
        <v>0.2016</v>
      </c>
      <c r="H249" s="19">
        <f>F249*(1-C$12-G249)</f>
        <v>3101280</v>
      </c>
      <c r="I249">
        <f>F249*C$9</f>
        <v>7140000</v>
      </c>
      <c r="J249">
        <f>H249*(C$7-C$10)*C$5*C$4</f>
        <v>16932988.800000001</v>
      </c>
      <c r="K249" s="14">
        <f>(F249-H249)*((C$7-C$10)/2)*C$5*C$4</f>
        <v>2999505.6</v>
      </c>
      <c r="L249" s="14">
        <f t="shared" si="29"/>
        <v>19932494.400000002</v>
      </c>
      <c r="M249">
        <f>L249/C$4</f>
        <v>15332688.000000002</v>
      </c>
      <c r="N249">
        <f>H249*C$7*C$8*C$6</f>
        <v>4689135.3599999994</v>
      </c>
      <c r="O249">
        <f t="shared" si="30"/>
        <v>5000000</v>
      </c>
      <c r="P249">
        <f t="shared" si="27"/>
        <v>350000.00000000006</v>
      </c>
      <c r="Q249" s="14">
        <f t="shared" si="31"/>
        <v>36761629.760000005</v>
      </c>
      <c r="R249">
        <f>H249*C$7*C$6*C$16</f>
        <v>69164746.560000002</v>
      </c>
      <c r="S249" s="14">
        <f t="shared" si="32"/>
        <v>32403116.799999997</v>
      </c>
    </row>
    <row r="250" spans="6:19" x14ac:dyDescent="0.2">
      <c r="F250" s="16">
        <f t="shared" si="28"/>
        <v>4300000</v>
      </c>
      <c r="G250" s="17">
        <f>(F250/P250)*C$13</f>
        <v>0.20639999999999997</v>
      </c>
      <c r="H250" s="19">
        <f>F250*(1-C$12-G250)</f>
        <v>3154480</v>
      </c>
      <c r="I250">
        <f>F250*C$9</f>
        <v>7310000</v>
      </c>
      <c r="J250">
        <f>H250*(C$7-C$10)*C$5*C$4</f>
        <v>17223460.800000001</v>
      </c>
      <c r="K250" s="14">
        <f>(F250-H250)*((C$7-C$10)/2)*C$5*C$4</f>
        <v>3127269.6</v>
      </c>
      <c r="L250" s="14">
        <f t="shared" si="29"/>
        <v>20350730.400000002</v>
      </c>
      <c r="M250">
        <f>L250/C$4</f>
        <v>15654408.000000002</v>
      </c>
      <c r="N250">
        <f>H250*C$7*C$8*C$6</f>
        <v>4769573.76</v>
      </c>
      <c r="O250">
        <f t="shared" si="30"/>
        <v>5000000</v>
      </c>
      <c r="P250">
        <f t="shared" si="27"/>
        <v>350000.00000000006</v>
      </c>
      <c r="Q250" s="14">
        <f t="shared" si="31"/>
        <v>37430304.160000004</v>
      </c>
      <c r="R250">
        <f>H250*C$7*C$6*C$16</f>
        <v>70351212.960000008</v>
      </c>
      <c r="S250" s="14">
        <f t="shared" si="32"/>
        <v>32920908.800000004</v>
      </c>
    </row>
    <row r="251" spans="6:19" x14ac:dyDescent="0.2">
      <c r="F251" s="16">
        <f t="shared" si="28"/>
        <v>4400000</v>
      </c>
      <c r="G251" s="17">
        <f>(F251/P251)*C$13</f>
        <v>0.2112</v>
      </c>
      <c r="H251" s="19">
        <f>F251*(1-C$12-G251)</f>
        <v>3206719.9999999995</v>
      </c>
      <c r="I251">
        <f>F251*C$9</f>
        <v>7480000</v>
      </c>
      <c r="J251">
        <f>H251*(C$7-C$10)*C$5*C$4</f>
        <v>17508691.199999999</v>
      </c>
      <c r="K251" s="14">
        <f>(F251-H251)*((C$7-C$10)/2)*C$5*C$4</f>
        <v>3257654.4000000013</v>
      </c>
      <c r="L251" s="14">
        <f t="shared" si="29"/>
        <v>20766345.600000001</v>
      </c>
      <c r="M251">
        <f>L251/C$4</f>
        <v>15974112</v>
      </c>
      <c r="N251">
        <f>H251*C$7*C$8*C$6</f>
        <v>4848560.6399999997</v>
      </c>
      <c r="O251">
        <f t="shared" si="30"/>
        <v>5000000</v>
      </c>
      <c r="P251">
        <f t="shared" si="27"/>
        <v>350000.00000000006</v>
      </c>
      <c r="Q251" s="14">
        <f t="shared" si="31"/>
        <v>38094906.240000002</v>
      </c>
      <c r="R251">
        <f>H251*C$7*C$6*C$16</f>
        <v>71516269.439999998</v>
      </c>
      <c r="S251" s="14">
        <f t="shared" si="32"/>
        <v>33421363.199999996</v>
      </c>
    </row>
    <row r="252" spans="6:19" x14ac:dyDescent="0.2">
      <c r="F252" s="16">
        <f t="shared" si="28"/>
        <v>4500000</v>
      </c>
      <c r="G252" s="17">
        <f>(F252/P252)*C$13</f>
        <v>0.216</v>
      </c>
      <c r="H252" s="19">
        <f>F252*(1-C$12-G252)</f>
        <v>3258000</v>
      </c>
      <c r="I252">
        <f>F252*C$9</f>
        <v>7650000</v>
      </c>
      <c r="J252">
        <f>H252*(C$7-C$10)*C$5*C$4</f>
        <v>17788680</v>
      </c>
      <c r="K252" s="14">
        <f>(F252-H252)*((C$7-C$10)/2)*C$5*C$4</f>
        <v>3390660</v>
      </c>
      <c r="L252" s="14">
        <f t="shared" si="29"/>
        <v>21179340</v>
      </c>
      <c r="M252">
        <f>L252/C$4</f>
        <v>16291800</v>
      </c>
      <c r="N252">
        <f>H252*C$7*C$8*C$6</f>
        <v>4926096</v>
      </c>
      <c r="O252">
        <f t="shared" si="30"/>
        <v>5000000</v>
      </c>
      <c r="P252">
        <f t="shared" si="27"/>
        <v>350000.00000000006</v>
      </c>
      <c r="Q252" s="14">
        <f t="shared" si="31"/>
        <v>38755436</v>
      </c>
      <c r="R252">
        <f>H252*C$7*C$6*C$16</f>
        <v>72659916</v>
      </c>
      <c r="S252" s="14">
        <f t="shared" si="32"/>
        <v>33904480</v>
      </c>
    </row>
    <row r="253" spans="6:19" x14ac:dyDescent="0.2">
      <c r="F253" s="16">
        <f t="shared" si="28"/>
        <v>4600000</v>
      </c>
      <c r="G253" s="17">
        <f>(F253/P253)*C$13</f>
        <v>0.2208</v>
      </c>
      <c r="H253" s="19">
        <f>F253*(1-C$12-G253)</f>
        <v>3308320</v>
      </c>
      <c r="I253">
        <f>F253*C$9</f>
        <v>7820000</v>
      </c>
      <c r="J253">
        <f>H253*(C$7-C$10)*C$5*C$4</f>
        <v>18063427.199999999</v>
      </c>
      <c r="K253" s="14">
        <f>(F253-H253)*((C$7-C$10)/2)*C$5*C$4</f>
        <v>3526286.4</v>
      </c>
      <c r="L253" s="14">
        <f t="shared" si="29"/>
        <v>21589713.599999998</v>
      </c>
      <c r="M253">
        <f>L253/C$4</f>
        <v>16607471.999999998</v>
      </c>
      <c r="N253">
        <f>H253*C$7*C$8*C$6</f>
        <v>5002179.84</v>
      </c>
      <c r="O253">
        <f t="shared" si="30"/>
        <v>5000000</v>
      </c>
      <c r="P253">
        <f t="shared" si="27"/>
        <v>350000.00000000006</v>
      </c>
      <c r="Q253" s="14">
        <f t="shared" si="31"/>
        <v>39411893.439999998</v>
      </c>
      <c r="R253">
        <f>H253*C$7*C$6*C$16</f>
        <v>73782152.640000001</v>
      </c>
      <c r="S253" s="14">
        <f t="shared" si="32"/>
        <v>34370259.200000003</v>
      </c>
    </row>
    <row r="254" spans="6:19" x14ac:dyDescent="0.2">
      <c r="F254" s="16">
        <f t="shared" si="28"/>
        <v>4700000</v>
      </c>
      <c r="G254" s="17">
        <f>(F254/P254)*C$13</f>
        <v>0.22559999999999999</v>
      </c>
      <c r="H254" s="19">
        <f>F254*(1-C$12-G254)</f>
        <v>3357679.9999999995</v>
      </c>
      <c r="I254">
        <f>F254*C$9</f>
        <v>7990000</v>
      </c>
      <c r="J254">
        <f>H254*(C$7-C$10)*C$5*C$4</f>
        <v>18332932.799999997</v>
      </c>
      <c r="K254" s="14">
        <f>(F254-H254)*((C$7-C$10)/2)*C$5*C$4</f>
        <v>3664533.6000000015</v>
      </c>
      <c r="L254" s="14">
        <f t="shared" si="29"/>
        <v>21997466.399999999</v>
      </c>
      <c r="M254">
        <f>L254/C$4</f>
        <v>16921128</v>
      </c>
      <c r="N254">
        <f>H254*C$7*C$8*C$6</f>
        <v>5076812.16</v>
      </c>
      <c r="O254">
        <f t="shared" si="30"/>
        <v>5000000</v>
      </c>
      <c r="P254">
        <f t="shared" si="27"/>
        <v>350000.00000000006</v>
      </c>
      <c r="Q254" s="14">
        <f t="shared" si="31"/>
        <v>40064278.560000002</v>
      </c>
      <c r="R254">
        <f>H254*C$7*C$6*C$16</f>
        <v>74882979.359999999</v>
      </c>
      <c r="S254" s="14">
        <f t="shared" si="32"/>
        <v>34818700.799999997</v>
      </c>
    </row>
    <row r="255" spans="6:19" x14ac:dyDescent="0.2">
      <c r="F255" s="16">
        <f t="shared" si="28"/>
        <v>4800000</v>
      </c>
      <c r="G255" s="17">
        <f>(F255/P255)*C$13</f>
        <v>0.23039999999999999</v>
      </c>
      <c r="H255" s="19">
        <f>F255*(1-C$12-G255)</f>
        <v>3406080</v>
      </c>
      <c r="I255">
        <f>F255*C$9</f>
        <v>8160000</v>
      </c>
      <c r="J255">
        <f>H255*(C$7-C$10)*C$5*C$4</f>
        <v>18597196.800000001</v>
      </c>
      <c r="K255" s="14">
        <f>(F255-H255)*((C$7-C$10)/2)*C$5*C$4</f>
        <v>3805401.6</v>
      </c>
      <c r="L255" s="14">
        <f t="shared" si="29"/>
        <v>22402598.400000002</v>
      </c>
      <c r="M255">
        <f>L255/C$4</f>
        <v>17232768</v>
      </c>
      <c r="N255">
        <f>H255*C$7*C$8*C$6</f>
        <v>5149992.96</v>
      </c>
      <c r="O255">
        <f t="shared" si="30"/>
        <v>5000000</v>
      </c>
      <c r="P255">
        <f t="shared" si="27"/>
        <v>350000.00000000006</v>
      </c>
      <c r="Q255" s="14">
        <f t="shared" si="31"/>
        <v>40712591.359999999</v>
      </c>
      <c r="R255">
        <f>H255*C$7*C$6*C$16</f>
        <v>75962396.160000011</v>
      </c>
      <c r="S255" s="14">
        <f t="shared" si="32"/>
        <v>35249804.800000012</v>
      </c>
    </row>
    <row r="256" spans="6:19" x14ac:dyDescent="0.2">
      <c r="F256" s="16">
        <f t="shared" si="28"/>
        <v>4900000</v>
      </c>
      <c r="G256" s="17">
        <f>(F256/P256)*C$13</f>
        <v>0.23519999999999999</v>
      </c>
      <c r="H256" s="19">
        <f>F256*(1-C$12-G256)</f>
        <v>3453520</v>
      </c>
      <c r="I256">
        <f>F256*C$9</f>
        <v>8330000</v>
      </c>
      <c r="J256">
        <f>H256*(C$7-C$10)*C$5*C$4</f>
        <v>18856219.199999999</v>
      </c>
      <c r="K256" s="14">
        <f>(F256-H256)*((C$7-C$10)/2)*C$5*C$4</f>
        <v>3948890.4</v>
      </c>
      <c r="L256" s="14">
        <f t="shared" si="29"/>
        <v>22805109.599999998</v>
      </c>
      <c r="M256">
        <f>L256/C$4</f>
        <v>17542391.999999996</v>
      </c>
      <c r="N256">
        <f>H256*C$7*C$8*C$6</f>
        <v>5221722.24</v>
      </c>
      <c r="O256">
        <f t="shared" si="30"/>
        <v>5000000</v>
      </c>
      <c r="P256">
        <f t="shared" si="27"/>
        <v>350000.00000000006</v>
      </c>
      <c r="Q256" s="14">
        <f t="shared" si="31"/>
        <v>41356831.839999996</v>
      </c>
      <c r="R256">
        <f>H256*C$7*C$6*C$16</f>
        <v>77020403.040000007</v>
      </c>
      <c r="S256" s="14">
        <f t="shared" si="32"/>
        <v>35663571.20000001</v>
      </c>
    </row>
    <row r="257" spans="6:19" x14ac:dyDescent="0.2">
      <c r="F257" s="16">
        <f t="shared" si="28"/>
        <v>5000000</v>
      </c>
      <c r="G257" s="17">
        <f>(F257/P257)*C$13</f>
        <v>0.24</v>
      </c>
      <c r="H257" s="19">
        <f>F257*(1-C$12-G257)</f>
        <v>3500000</v>
      </c>
      <c r="I257">
        <f>F257*C$9</f>
        <v>8500000</v>
      </c>
      <c r="J257">
        <f>H257*(C$7-C$10)*C$5*C$4</f>
        <v>19110000</v>
      </c>
      <c r="K257" s="14">
        <f>(F257-H257)*((C$7-C$10)/2)*C$5*C$4</f>
        <v>4095000</v>
      </c>
      <c r="L257" s="14">
        <f t="shared" si="29"/>
        <v>23205000</v>
      </c>
      <c r="M257">
        <f>L257/C$4</f>
        <v>17850000</v>
      </c>
      <c r="N257">
        <f>H257*C$7*C$8*C$6</f>
        <v>5292000</v>
      </c>
      <c r="O257">
        <f t="shared" si="30"/>
        <v>5000000</v>
      </c>
      <c r="P257">
        <f t="shared" si="27"/>
        <v>350000.00000000006</v>
      </c>
      <c r="Q257" s="14">
        <f t="shared" si="31"/>
        <v>41997000</v>
      </c>
      <c r="R257">
        <f>H257*C$7*C$6*C$16</f>
        <v>78057000</v>
      </c>
      <c r="S257" s="14">
        <f t="shared" si="32"/>
        <v>36060000</v>
      </c>
    </row>
    <row r="258" spans="6:19" x14ac:dyDescent="0.2">
      <c r="F258" s="16">
        <f t="shared" si="28"/>
        <v>0</v>
      </c>
      <c r="G258" s="17">
        <f>(F258/P258)*C$13</f>
        <v>0</v>
      </c>
      <c r="H258" s="19">
        <f>F258*(1-C$12-G258)</f>
        <v>0</v>
      </c>
      <c r="I258">
        <f>F258*C$9</f>
        <v>0</v>
      </c>
      <c r="J258">
        <f>H258*(C$7-C$10)*C$5*C$4</f>
        <v>0</v>
      </c>
      <c r="K258" s="14">
        <f>(F258-H258)*((C$7-C$10)/2)*C$5*C$4</f>
        <v>0</v>
      </c>
      <c r="L258" s="14">
        <f t="shared" si="29"/>
        <v>0</v>
      </c>
      <c r="M258">
        <f>L258/C$4</f>
        <v>0</v>
      </c>
      <c r="N258">
        <f>H258*C$7*C$8*C$6</f>
        <v>0</v>
      </c>
      <c r="O258">
        <f t="shared" si="30"/>
        <v>6000000</v>
      </c>
      <c r="P258">
        <f t="shared" si="27"/>
        <v>420000.00000000006</v>
      </c>
      <c r="Q258" s="14">
        <f t="shared" si="31"/>
        <v>6000000</v>
      </c>
      <c r="R258">
        <f>H258*C$7*C$6*C$16</f>
        <v>0</v>
      </c>
      <c r="S258" s="14">
        <f t="shared" si="32"/>
        <v>-6000000</v>
      </c>
    </row>
    <row r="259" spans="6:19" x14ac:dyDescent="0.2">
      <c r="F259" s="16">
        <f t="shared" si="28"/>
        <v>100000</v>
      </c>
      <c r="G259" s="17">
        <f>(F259/P259)*C$13</f>
        <v>4.0000000000000001E-3</v>
      </c>
      <c r="H259" s="19">
        <f>F259*(1-C$12-G259)</f>
        <v>93600</v>
      </c>
      <c r="I259">
        <f>F259*C$9</f>
        <v>170000</v>
      </c>
      <c r="J259">
        <f>H259*(C$7-C$10)*C$5*C$4</f>
        <v>511056</v>
      </c>
      <c r="K259" s="14">
        <f>(F259-H259)*((C$7-C$10)/2)*C$5*C$4</f>
        <v>17472</v>
      </c>
      <c r="L259" s="14">
        <f t="shared" si="29"/>
        <v>528528</v>
      </c>
      <c r="M259">
        <f>L259/C$4</f>
        <v>406560</v>
      </c>
      <c r="N259">
        <f>H259*C$7*C$8*C$6</f>
        <v>141523.19999999998</v>
      </c>
      <c r="O259">
        <f t="shared" si="30"/>
        <v>6000000</v>
      </c>
      <c r="P259">
        <f t="shared" si="27"/>
        <v>420000.00000000006</v>
      </c>
      <c r="Q259" s="14">
        <f t="shared" si="31"/>
        <v>6840051.2000000002</v>
      </c>
      <c r="R259">
        <f>H259*C$7*C$6*C$16</f>
        <v>2087467.2000000002</v>
      </c>
      <c r="S259" s="14">
        <f t="shared" si="32"/>
        <v>-4752584</v>
      </c>
    </row>
    <row r="260" spans="6:19" x14ac:dyDescent="0.2">
      <c r="F260" s="16">
        <f t="shared" si="28"/>
        <v>200000</v>
      </c>
      <c r="G260" s="17">
        <f>(F260/P260)*C$13</f>
        <v>8.0000000000000002E-3</v>
      </c>
      <c r="H260" s="19">
        <f>F260*(1-C$12-G260)</f>
        <v>186400</v>
      </c>
      <c r="I260">
        <f>F260*C$9</f>
        <v>340000</v>
      </c>
      <c r="J260">
        <f>H260*(C$7-C$10)*C$5*C$4</f>
        <v>1017744</v>
      </c>
      <c r="K260" s="14">
        <f>(F260-H260)*((C$7-C$10)/2)*C$5*C$4</f>
        <v>37128</v>
      </c>
      <c r="L260" s="14">
        <f t="shared" si="29"/>
        <v>1054872</v>
      </c>
      <c r="M260">
        <f>L260/C$4</f>
        <v>811440</v>
      </c>
      <c r="N260">
        <f>H260*C$7*C$8*C$6</f>
        <v>281836.79999999999</v>
      </c>
      <c r="O260">
        <f t="shared" si="30"/>
        <v>6000000</v>
      </c>
      <c r="P260">
        <f t="shared" ref="P260:P323" si="33">O260*0.07</f>
        <v>420000.00000000006</v>
      </c>
      <c r="Q260" s="14">
        <f t="shared" si="31"/>
        <v>7676708.7999999998</v>
      </c>
      <c r="R260">
        <f>H260*C$7*C$6*C$16</f>
        <v>4157092.8000000003</v>
      </c>
      <c r="S260" s="14">
        <f t="shared" si="32"/>
        <v>-3519615.9999999995</v>
      </c>
    </row>
    <row r="261" spans="6:19" x14ac:dyDescent="0.2">
      <c r="F261" s="16">
        <f t="shared" si="28"/>
        <v>300000</v>
      </c>
      <c r="G261" s="17">
        <f>(F261/P261)*C$13</f>
        <v>1.2E-2</v>
      </c>
      <c r="H261" s="19">
        <f>F261*(1-C$12-G261)</f>
        <v>278400</v>
      </c>
      <c r="I261">
        <f>F261*C$9</f>
        <v>510000</v>
      </c>
      <c r="J261">
        <f>H261*(C$7-C$10)*C$5*C$4</f>
        <v>1520064</v>
      </c>
      <c r="K261" s="14">
        <f>(F261-H261)*((C$7-C$10)/2)*C$5*C$4</f>
        <v>58968</v>
      </c>
      <c r="L261" s="14">
        <f t="shared" si="29"/>
        <v>1579032</v>
      </c>
      <c r="M261">
        <f>L261/C$4</f>
        <v>1214640</v>
      </c>
      <c r="N261">
        <f>H261*C$7*C$8*C$6</f>
        <v>420940.79999999999</v>
      </c>
      <c r="O261">
        <f t="shared" si="30"/>
        <v>6000000</v>
      </c>
      <c r="P261">
        <f t="shared" si="33"/>
        <v>420000.00000000006</v>
      </c>
      <c r="Q261" s="14">
        <f t="shared" si="31"/>
        <v>8509972.8000000007</v>
      </c>
      <c r="R261">
        <f>H261*C$7*C$6*C$16</f>
        <v>6208876.8000000007</v>
      </c>
      <c r="S261" s="14">
        <f t="shared" si="32"/>
        <v>-2301096</v>
      </c>
    </row>
    <row r="262" spans="6:19" x14ac:dyDescent="0.2">
      <c r="F262" s="16">
        <f t="shared" si="28"/>
        <v>400000</v>
      </c>
      <c r="G262" s="17">
        <f>(F262/P262)*C$13</f>
        <v>1.6E-2</v>
      </c>
      <c r="H262" s="19">
        <f>F262*(1-C$12-G262)</f>
        <v>369600</v>
      </c>
      <c r="I262">
        <f>F262*C$9</f>
        <v>680000</v>
      </c>
      <c r="J262">
        <f>H262*(C$7-C$10)*C$5*C$4</f>
        <v>2018016</v>
      </c>
      <c r="K262" s="14">
        <f>(F262-H262)*((C$7-C$10)/2)*C$5*C$4</f>
        <v>82992</v>
      </c>
      <c r="L262" s="14">
        <f t="shared" si="29"/>
        <v>2101008</v>
      </c>
      <c r="M262">
        <f>L262/C$4</f>
        <v>1616160</v>
      </c>
      <c r="N262">
        <f>H262*C$7*C$8*C$6</f>
        <v>558835.19999999995</v>
      </c>
      <c r="O262">
        <f t="shared" si="30"/>
        <v>6000000</v>
      </c>
      <c r="P262">
        <f t="shared" si="33"/>
        <v>420000.00000000006</v>
      </c>
      <c r="Q262" s="14">
        <f t="shared" si="31"/>
        <v>9339843.1999999993</v>
      </c>
      <c r="R262">
        <f>H262*C$7*C$6*C$16</f>
        <v>8242819.2000000002</v>
      </c>
      <c r="S262" s="14">
        <f t="shared" si="32"/>
        <v>-1097023.9999999991</v>
      </c>
    </row>
    <row r="263" spans="6:19" x14ac:dyDescent="0.2">
      <c r="F263" s="16">
        <f t="shared" si="28"/>
        <v>500000</v>
      </c>
      <c r="G263" s="17">
        <f>(F263/P263)*C$13</f>
        <v>0.02</v>
      </c>
      <c r="H263" s="19">
        <f>F263*(1-C$12-G263)</f>
        <v>459999.99999999994</v>
      </c>
      <c r="I263">
        <f>F263*C$9</f>
        <v>850000</v>
      </c>
      <c r="J263">
        <f>H263*(C$7-C$10)*C$5*C$4</f>
        <v>2511599.9999999995</v>
      </c>
      <c r="K263" s="14">
        <f>(F263-H263)*((C$7-C$10)/2)*C$5*C$4</f>
        <v>109200.00000000016</v>
      </c>
      <c r="L263" s="14">
        <f t="shared" si="29"/>
        <v>2620799.9999999995</v>
      </c>
      <c r="M263">
        <f>L263/C$4</f>
        <v>2015999.9999999995</v>
      </c>
      <c r="N263">
        <f>H263*C$7*C$8*C$6</f>
        <v>695520</v>
      </c>
      <c r="O263">
        <f t="shared" si="30"/>
        <v>6000000</v>
      </c>
      <c r="P263">
        <f t="shared" si="33"/>
        <v>420000.00000000006</v>
      </c>
      <c r="Q263" s="14">
        <f t="shared" si="31"/>
        <v>10166320</v>
      </c>
      <c r="R263">
        <f>H263*C$7*C$6*C$16</f>
        <v>10258920</v>
      </c>
      <c r="S263" s="14">
        <f t="shared" si="32"/>
        <v>92600</v>
      </c>
    </row>
    <row r="264" spans="6:19" x14ac:dyDescent="0.2">
      <c r="F264" s="16">
        <f t="shared" si="28"/>
        <v>600000</v>
      </c>
      <c r="G264" s="17">
        <f>(F264/P264)*C$13</f>
        <v>2.4E-2</v>
      </c>
      <c r="H264" s="19">
        <f>F264*(1-C$12-G264)</f>
        <v>549600</v>
      </c>
      <c r="I264">
        <f>F264*C$9</f>
        <v>1020000</v>
      </c>
      <c r="J264">
        <f>H264*(C$7-C$10)*C$5*C$4</f>
        <v>3000816</v>
      </c>
      <c r="K264" s="14">
        <f>(F264-H264)*((C$7-C$10)/2)*C$5*C$4</f>
        <v>137592</v>
      </c>
      <c r="L264" s="14">
        <f t="shared" si="29"/>
        <v>3138408</v>
      </c>
      <c r="M264">
        <f>L264/C$4</f>
        <v>2414160</v>
      </c>
      <c r="N264">
        <f>H264*C$7*C$8*C$6</f>
        <v>830995.2</v>
      </c>
      <c r="O264">
        <f t="shared" si="30"/>
        <v>6000000</v>
      </c>
      <c r="P264">
        <f t="shared" si="33"/>
        <v>420000.00000000006</v>
      </c>
      <c r="Q264" s="14">
        <f t="shared" si="31"/>
        <v>10989403.199999999</v>
      </c>
      <c r="R264">
        <f>H264*C$7*C$6*C$16</f>
        <v>12257179.200000001</v>
      </c>
      <c r="S264" s="14">
        <f t="shared" si="32"/>
        <v>1267776.0000000019</v>
      </c>
    </row>
    <row r="265" spans="6:19" x14ac:dyDescent="0.2">
      <c r="F265" s="16">
        <f t="shared" si="28"/>
        <v>700000</v>
      </c>
      <c r="G265" s="17">
        <f>(F265/P265)*C$13</f>
        <v>2.8000000000000001E-2</v>
      </c>
      <c r="H265" s="19">
        <f>F265*(1-C$12-G265)</f>
        <v>638400</v>
      </c>
      <c r="I265">
        <f>F265*C$9</f>
        <v>1190000</v>
      </c>
      <c r="J265">
        <f>H265*(C$7-C$10)*C$5*C$4</f>
        <v>3485664</v>
      </c>
      <c r="K265" s="14">
        <f>(F265-H265)*((C$7-C$10)/2)*C$5*C$4</f>
        <v>168168</v>
      </c>
      <c r="L265" s="14">
        <f t="shared" si="29"/>
        <v>3653832</v>
      </c>
      <c r="M265">
        <f>L265/C$4</f>
        <v>2810640</v>
      </c>
      <c r="N265">
        <f>H265*C$7*C$8*C$6</f>
        <v>965260.79999999993</v>
      </c>
      <c r="O265">
        <f t="shared" si="30"/>
        <v>6000000</v>
      </c>
      <c r="P265">
        <f t="shared" si="33"/>
        <v>420000.00000000006</v>
      </c>
      <c r="Q265" s="14">
        <f t="shared" si="31"/>
        <v>11809092.800000001</v>
      </c>
      <c r="R265">
        <f>H265*C$7*C$6*C$16</f>
        <v>14237596.800000001</v>
      </c>
      <c r="S265" s="14">
        <f t="shared" si="32"/>
        <v>2428504</v>
      </c>
    </row>
    <row r="266" spans="6:19" x14ac:dyDescent="0.2">
      <c r="F266" s="16">
        <f t="shared" si="28"/>
        <v>800000</v>
      </c>
      <c r="G266" s="17">
        <f>(F266/P266)*C$13</f>
        <v>3.2000000000000001E-2</v>
      </c>
      <c r="H266" s="19">
        <f>F266*(1-C$12-G266)</f>
        <v>726399.99999999988</v>
      </c>
      <c r="I266">
        <f>F266*C$9</f>
        <v>1360000</v>
      </c>
      <c r="J266">
        <f>H266*(C$7-C$10)*C$5*C$4</f>
        <v>3966143.9999999995</v>
      </c>
      <c r="K266" s="14">
        <f>(F266-H266)*((C$7-C$10)/2)*C$5*C$4</f>
        <v>200928.00000000032</v>
      </c>
      <c r="L266" s="14">
        <f t="shared" si="29"/>
        <v>4167072</v>
      </c>
      <c r="M266">
        <f>L266/C$4</f>
        <v>3205440</v>
      </c>
      <c r="N266">
        <f>H266*C$7*C$8*C$6</f>
        <v>1098316.8</v>
      </c>
      <c r="O266">
        <f t="shared" si="30"/>
        <v>6000000</v>
      </c>
      <c r="P266">
        <f t="shared" si="33"/>
        <v>420000.00000000006</v>
      </c>
      <c r="Q266" s="14">
        <f t="shared" si="31"/>
        <v>12625388.800000001</v>
      </c>
      <c r="R266">
        <f>H266*C$7*C$6*C$16</f>
        <v>16200172.799999999</v>
      </c>
      <c r="S266" s="14">
        <f t="shared" si="32"/>
        <v>3574783.9999999981</v>
      </c>
    </row>
    <row r="267" spans="6:19" x14ac:dyDescent="0.2">
      <c r="F267" s="16">
        <f t="shared" si="28"/>
        <v>900000</v>
      </c>
      <c r="G267" s="17">
        <f>(F267/P267)*C$13</f>
        <v>3.5999999999999997E-2</v>
      </c>
      <c r="H267" s="19">
        <f>F267*(1-C$12-G267)</f>
        <v>813599.99999999988</v>
      </c>
      <c r="I267">
        <f>F267*C$9</f>
        <v>1530000</v>
      </c>
      <c r="J267">
        <f>H267*(C$7-C$10)*C$5*C$4</f>
        <v>4442256</v>
      </c>
      <c r="K267" s="14">
        <f>(F267-H267)*((C$7-C$10)/2)*C$5*C$4</f>
        <v>235872.00000000032</v>
      </c>
      <c r="L267" s="14">
        <f t="shared" si="29"/>
        <v>4678128</v>
      </c>
      <c r="M267">
        <f>L267/C$4</f>
        <v>3598560</v>
      </c>
      <c r="N267">
        <f>H267*C$7*C$8*C$6</f>
        <v>1230163.2</v>
      </c>
      <c r="O267">
        <f t="shared" si="30"/>
        <v>6000000</v>
      </c>
      <c r="P267">
        <f t="shared" si="33"/>
        <v>420000.00000000006</v>
      </c>
      <c r="Q267" s="14">
        <f t="shared" si="31"/>
        <v>13438291.199999999</v>
      </c>
      <c r="R267">
        <f>H267*C$7*C$6*C$16</f>
        <v>18144907.199999999</v>
      </c>
      <c r="S267" s="14">
        <f t="shared" si="32"/>
        <v>4706616</v>
      </c>
    </row>
    <row r="268" spans="6:19" x14ac:dyDescent="0.2">
      <c r="F268" s="16">
        <f t="shared" si="28"/>
        <v>1000000</v>
      </c>
      <c r="G268" s="17">
        <f>(F268/P268)*C$13</f>
        <v>0.04</v>
      </c>
      <c r="H268" s="19">
        <f>F268*(1-C$12-G268)</f>
        <v>899999.99999999988</v>
      </c>
      <c r="I268">
        <f>F268*C$9</f>
        <v>1700000</v>
      </c>
      <c r="J268">
        <f>H268*(C$7-C$10)*C$5*C$4</f>
        <v>4913999.9999999991</v>
      </c>
      <c r="K268" s="14">
        <f>(F268-H268)*((C$7-C$10)/2)*C$5*C$4</f>
        <v>273000.00000000029</v>
      </c>
      <c r="L268" s="14">
        <f t="shared" si="29"/>
        <v>5186999.9999999991</v>
      </c>
      <c r="M268">
        <f>L268/C$4</f>
        <v>3989999.9999999991</v>
      </c>
      <c r="N268">
        <f>H268*C$7*C$8*C$6</f>
        <v>1360800</v>
      </c>
      <c r="O268">
        <f t="shared" si="30"/>
        <v>6000000</v>
      </c>
      <c r="P268">
        <f t="shared" si="33"/>
        <v>420000.00000000006</v>
      </c>
      <c r="Q268" s="14">
        <f t="shared" si="31"/>
        <v>14247800</v>
      </c>
      <c r="R268">
        <f>H268*C$7*C$6*C$16</f>
        <v>20071800</v>
      </c>
      <c r="S268" s="14">
        <f t="shared" si="32"/>
        <v>5824000</v>
      </c>
    </row>
    <row r="269" spans="6:19" x14ac:dyDescent="0.2">
      <c r="F269" s="16">
        <f t="shared" si="28"/>
        <v>1100000</v>
      </c>
      <c r="G269" s="17">
        <f>(F269/P269)*C$13</f>
        <v>4.3999999999999997E-2</v>
      </c>
      <c r="H269" s="19">
        <f>F269*(1-C$12-G269)</f>
        <v>985599.99999999988</v>
      </c>
      <c r="I269">
        <f>F269*C$9</f>
        <v>1870000</v>
      </c>
      <c r="J269">
        <f>H269*(C$7-C$10)*C$5*C$4</f>
        <v>5381375.9999999991</v>
      </c>
      <c r="K269" s="14">
        <f>(F269-H269)*((C$7-C$10)/2)*C$5*C$4</f>
        <v>312312.00000000029</v>
      </c>
      <c r="L269" s="14">
        <f t="shared" si="29"/>
        <v>5693687.9999999991</v>
      </c>
      <c r="M269">
        <f>L269/C$4</f>
        <v>4379759.9999999991</v>
      </c>
      <c r="N269">
        <f>H269*C$7*C$8*C$6</f>
        <v>1490227.1999999997</v>
      </c>
      <c r="O269">
        <f t="shared" si="30"/>
        <v>6000000</v>
      </c>
      <c r="P269">
        <f t="shared" si="33"/>
        <v>420000.00000000006</v>
      </c>
      <c r="Q269" s="14">
        <f t="shared" si="31"/>
        <v>15053915.199999999</v>
      </c>
      <c r="R269">
        <f>H269*C$7*C$6*C$16</f>
        <v>21980851.199999996</v>
      </c>
      <c r="S269" s="14">
        <f t="shared" si="32"/>
        <v>6926935.9999999963</v>
      </c>
    </row>
    <row r="270" spans="6:19" x14ac:dyDescent="0.2">
      <c r="F270" s="16">
        <f t="shared" si="28"/>
        <v>1200000</v>
      </c>
      <c r="G270" s="17">
        <f>(F270/P270)*C$13</f>
        <v>4.8000000000000001E-2</v>
      </c>
      <c r="H270" s="19">
        <f>F270*(1-C$12-G270)</f>
        <v>1070400</v>
      </c>
      <c r="I270">
        <f>F270*C$9</f>
        <v>2040000</v>
      </c>
      <c r="J270">
        <f>H270*(C$7-C$10)*C$5*C$4</f>
        <v>5844384</v>
      </c>
      <c r="K270" s="14">
        <f>(F270-H270)*((C$7-C$10)/2)*C$5*C$4</f>
        <v>353808</v>
      </c>
      <c r="L270" s="14">
        <f t="shared" si="29"/>
        <v>6198192</v>
      </c>
      <c r="M270">
        <f>L270/C$4</f>
        <v>4767840</v>
      </c>
      <c r="N270">
        <f>H270*C$7*C$8*C$6</f>
        <v>1618444.8</v>
      </c>
      <c r="O270">
        <f t="shared" si="30"/>
        <v>6000000</v>
      </c>
      <c r="P270">
        <f t="shared" si="33"/>
        <v>420000.00000000006</v>
      </c>
      <c r="Q270" s="14">
        <f t="shared" si="31"/>
        <v>15856636.800000001</v>
      </c>
      <c r="R270">
        <f>H270*C$7*C$6*C$16</f>
        <v>23872060.800000001</v>
      </c>
      <c r="S270" s="14">
        <f t="shared" si="32"/>
        <v>8015424</v>
      </c>
    </row>
    <row r="271" spans="6:19" x14ac:dyDescent="0.2">
      <c r="F271" s="16">
        <f t="shared" si="28"/>
        <v>1300000</v>
      </c>
      <c r="G271" s="17">
        <f>(F271/P271)*C$13</f>
        <v>5.2000000000000005E-2</v>
      </c>
      <c r="H271" s="19">
        <f>F271*(1-C$12-G271)</f>
        <v>1154399.9999999998</v>
      </c>
      <c r="I271">
        <f>F271*C$9</f>
        <v>2210000</v>
      </c>
      <c r="J271">
        <f>H271*(C$7-C$10)*C$5*C$4</f>
        <v>6303023.9999999991</v>
      </c>
      <c r="K271" s="14">
        <f>(F271-H271)*((C$7-C$10)/2)*C$5*C$4</f>
        <v>397488.00000000064</v>
      </c>
      <c r="L271" s="14">
        <f t="shared" si="29"/>
        <v>6700512</v>
      </c>
      <c r="M271">
        <f>L271/C$4</f>
        <v>5154240</v>
      </c>
      <c r="N271">
        <f>H271*C$7*C$8*C$6</f>
        <v>1745452.7999999998</v>
      </c>
      <c r="O271">
        <f t="shared" si="30"/>
        <v>6000000</v>
      </c>
      <c r="P271">
        <f t="shared" si="33"/>
        <v>420000.00000000006</v>
      </c>
      <c r="Q271" s="14">
        <f t="shared" si="31"/>
        <v>16655964.800000001</v>
      </c>
      <c r="R271">
        <f>H271*C$7*C$6*C$16</f>
        <v>25745428.799999997</v>
      </c>
      <c r="S271" s="14">
        <f t="shared" si="32"/>
        <v>9089463.9999999963</v>
      </c>
    </row>
    <row r="272" spans="6:19" x14ac:dyDescent="0.2">
      <c r="F272" s="16">
        <f t="shared" si="28"/>
        <v>1400000</v>
      </c>
      <c r="G272" s="17">
        <f>(F272/P272)*C$13</f>
        <v>5.6000000000000001E-2</v>
      </c>
      <c r="H272" s="19">
        <f>F272*(1-C$12-G272)</f>
        <v>1237599.9999999998</v>
      </c>
      <c r="I272">
        <f>F272*C$9</f>
        <v>2380000</v>
      </c>
      <c r="J272">
        <f>H272*(C$7-C$10)*C$5*C$4</f>
        <v>6757295.9999999991</v>
      </c>
      <c r="K272" s="14">
        <f>(F272-H272)*((C$7-C$10)/2)*C$5*C$4</f>
        <v>443352.00000000064</v>
      </c>
      <c r="L272" s="14">
        <f t="shared" si="29"/>
        <v>7200648</v>
      </c>
      <c r="M272">
        <f>L272/C$4</f>
        <v>5538960</v>
      </c>
      <c r="N272">
        <f>H272*C$7*C$8*C$6</f>
        <v>1871251.1999999995</v>
      </c>
      <c r="O272">
        <f t="shared" si="30"/>
        <v>6000000</v>
      </c>
      <c r="P272">
        <f t="shared" si="33"/>
        <v>420000.00000000006</v>
      </c>
      <c r="Q272" s="14">
        <f t="shared" si="31"/>
        <v>17451899.199999999</v>
      </c>
      <c r="R272">
        <f>H272*C$7*C$6*C$16</f>
        <v>27600955.199999996</v>
      </c>
      <c r="S272" s="14">
        <f t="shared" si="32"/>
        <v>10149055.999999996</v>
      </c>
    </row>
    <row r="273" spans="6:19" x14ac:dyDescent="0.2">
      <c r="F273" s="16">
        <f t="shared" si="28"/>
        <v>1500000</v>
      </c>
      <c r="G273" s="17">
        <f>(F273/P273)*C$13</f>
        <v>0.06</v>
      </c>
      <c r="H273" s="19">
        <f>F273*(1-C$12-G273)</f>
        <v>1319999.9999999998</v>
      </c>
      <c r="I273">
        <f>F273*C$9</f>
        <v>2550000</v>
      </c>
      <c r="J273">
        <f>H273*(C$7-C$10)*C$5*C$4</f>
        <v>7207199.9999999991</v>
      </c>
      <c r="K273" s="14">
        <f>(F273-H273)*((C$7-C$10)/2)*C$5*C$4</f>
        <v>491400.00000000064</v>
      </c>
      <c r="L273" s="14">
        <f t="shared" si="29"/>
        <v>7698600</v>
      </c>
      <c r="M273">
        <f>L273/C$4</f>
        <v>5922000</v>
      </c>
      <c r="N273">
        <f>H273*C$7*C$8*C$6</f>
        <v>1995839.9999999995</v>
      </c>
      <c r="O273">
        <f t="shared" si="30"/>
        <v>6000000</v>
      </c>
      <c r="P273">
        <f t="shared" si="33"/>
        <v>420000.00000000006</v>
      </c>
      <c r="Q273" s="14">
        <f t="shared" si="31"/>
        <v>18244440</v>
      </c>
      <c r="R273">
        <f>H273*C$7*C$6*C$16</f>
        <v>29438639.999999996</v>
      </c>
      <c r="S273" s="14">
        <f t="shared" si="32"/>
        <v>11194199.999999996</v>
      </c>
    </row>
    <row r="274" spans="6:19" x14ac:dyDescent="0.2">
      <c r="F274" s="16">
        <f t="shared" si="28"/>
        <v>1600000</v>
      </c>
      <c r="G274" s="17">
        <f>(F274/P274)*C$13</f>
        <v>6.4000000000000001E-2</v>
      </c>
      <c r="H274" s="19">
        <f>F274*(1-C$12-G274)</f>
        <v>1401599.9999999998</v>
      </c>
      <c r="I274">
        <f>F274*C$9</f>
        <v>2720000</v>
      </c>
      <c r="J274">
        <f>H274*(C$7-C$10)*C$5*C$4</f>
        <v>7652735.9999999991</v>
      </c>
      <c r="K274" s="14">
        <f>(F274-H274)*((C$7-C$10)/2)*C$5*C$4</f>
        <v>541632.00000000058</v>
      </c>
      <c r="L274" s="14">
        <f t="shared" si="29"/>
        <v>8194368</v>
      </c>
      <c r="M274">
        <f>L274/C$4</f>
        <v>6303360</v>
      </c>
      <c r="N274">
        <f>H274*C$7*C$8*C$6</f>
        <v>2119219.1999999997</v>
      </c>
      <c r="O274">
        <f t="shared" si="30"/>
        <v>6000000</v>
      </c>
      <c r="P274">
        <f t="shared" si="33"/>
        <v>420000.00000000006</v>
      </c>
      <c r="Q274" s="14">
        <f t="shared" si="31"/>
        <v>19033587.199999999</v>
      </c>
      <c r="R274">
        <f>H274*C$7*C$6*C$16</f>
        <v>31258483.199999996</v>
      </c>
      <c r="S274" s="14">
        <f t="shared" si="32"/>
        <v>12224895.999999996</v>
      </c>
    </row>
    <row r="275" spans="6:19" x14ac:dyDescent="0.2">
      <c r="F275" s="16">
        <f t="shared" si="28"/>
        <v>1700000</v>
      </c>
      <c r="G275" s="17">
        <f>(F275/P275)*C$13</f>
        <v>6.8000000000000005E-2</v>
      </c>
      <c r="H275" s="19">
        <f>F275*(1-C$12-G275)</f>
        <v>1482399.9999999998</v>
      </c>
      <c r="I275">
        <f>F275*C$9</f>
        <v>2890000</v>
      </c>
      <c r="J275">
        <f>H275*(C$7-C$10)*C$5*C$4</f>
        <v>8093903.9999999991</v>
      </c>
      <c r="K275" s="14">
        <f>(F275-H275)*((C$7-C$10)/2)*C$5*C$4</f>
        <v>594048.00000000058</v>
      </c>
      <c r="L275" s="14">
        <f t="shared" si="29"/>
        <v>8687952</v>
      </c>
      <c r="M275">
        <f>L275/C$4</f>
        <v>6683040</v>
      </c>
      <c r="N275">
        <f>H275*C$7*C$8*C$6</f>
        <v>2241388.7999999998</v>
      </c>
      <c r="O275">
        <f t="shared" si="30"/>
        <v>6000000</v>
      </c>
      <c r="P275">
        <f t="shared" si="33"/>
        <v>420000.00000000006</v>
      </c>
      <c r="Q275" s="14">
        <f t="shared" si="31"/>
        <v>19819340.800000001</v>
      </c>
      <c r="R275">
        <f>H275*C$7*C$6*C$16</f>
        <v>33060484.799999997</v>
      </c>
      <c r="S275" s="14">
        <f t="shared" si="32"/>
        <v>13241143.999999996</v>
      </c>
    </row>
    <row r="276" spans="6:19" x14ac:dyDescent="0.2">
      <c r="F276" s="16">
        <f t="shared" si="28"/>
        <v>1800000</v>
      </c>
      <c r="G276" s="17">
        <f>(F276/P276)*C$13</f>
        <v>7.1999999999999995E-2</v>
      </c>
      <c r="H276" s="19">
        <f>F276*(1-C$12-G276)</f>
        <v>1562400</v>
      </c>
      <c r="I276">
        <f>F276*C$9</f>
        <v>3060000</v>
      </c>
      <c r="J276">
        <f>H276*(C$7-C$10)*C$5*C$4</f>
        <v>8530704</v>
      </c>
      <c r="K276" s="14">
        <f>(F276-H276)*((C$7-C$10)/2)*C$5*C$4</f>
        <v>648648</v>
      </c>
      <c r="L276" s="14">
        <f t="shared" si="29"/>
        <v>9179352</v>
      </c>
      <c r="M276">
        <f>L276/C$4</f>
        <v>7061040</v>
      </c>
      <c r="N276">
        <f>H276*C$7*C$8*C$6</f>
        <v>2362348.7999999998</v>
      </c>
      <c r="O276">
        <f t="shared" si="30"/>
        <v>6000000</v>
      </c>
      <c r="P276">
        <f t="shared" si="33"/>
        <v>420000.00000000006</v>
      </c>
      <c r="Q276" s="14">
        <f t="shared" si="31"/>
        <v>20601700.800000001</v>
      </c>
      <c r="R276">
        <f>H276*C$7*C$6*C$16</f>
        <v>34844644.800000004</v>
      </c>
      <c r="S276" s="14">
        <f t="shared" si="32"/>
        <v>14242944.000000004</v>
      </c>
    </row>
    <row r="277" spans="6:19" x14ac:dyDescent="0.2">
      <c r="F277" s="16">
        <f t="shared" si="28"/>
        <v>1900000</v>
      </c>
      <c r="G277" s="17">
        <f>(F277/P277)*C$13</f>
        <v>7.5999999999999998E-2</v>
      </c>
      <c r="H277" s="19">
        <f>F277*(1-C$12-G277)</f>
        <v>1641600</v>
      </c>
      <c r="I277">
        <f>F277*C$9</f>
        <v>3230000</v>
      </c>
      <c r="J277">
        <f>H277*(C$7-C$10)*C$5*C$4</f>
        <v>8963136</v>
      </c>
      <c r="K277" s="14">
        <f>(F277-H277)*((C$7-C$10)/2)*C$5*C$4</f>
        <v>705432</v>
      </c>
      <c r="L277" s="14">
        <f t="shared" si="29"/>
        <v>9668568</v>
      </c>
      <c r="M277">
        <f>L277/C$4</f>
        <v>7437360</v>
      </c>
      <c r="N277">
        <f>H277*C$7*C$8*C$6</f>
        <v>2482099.1999999997</v>
      </c>
      <c r="O277">
        <f t="shared" si="30"/>
        <v>6000000</v>
      </c>
      <c r="P277">
        <f t="shared" si="33"/>
        <v>420000.00000000006</v>
      </c>
      <c r="Q277" s="14">
        <f t="shared" si="31"/>
        <v>21380667.199999999</v>
      </c>
      <c r="R277">
        <f>H277*C$7*C$6*C$16</f>
        <v>36610963.200000003</v>
      </c>
      <c r="S277" s="14">
        <f t="shared" si="32"/>
        <v>15230296.000000004</v>
      </c>
    </row>
    <row r="278" spans="6:19" x14ac:dyDescent="0.2">
      <c r="F278" s="16">
        <f t="shared" si="28"/>
        <v>2000000</v>
      </c>
      <c r="G278" s="17">
        <f>(F278/P278)*C$13</f>
        <v>0.08</v>
      </c>
      <c r="H278" s="19">
        <f>F278*(1-C$12-G278)</f>
        <v>1720000</v>
      </c>
      <c r="I278">
        <f>F278*C$9</f>
        <v>3400000</v>
      </c>
      <c r="J278">
        <f>H278*(C$7-C$10)*C$5*C$4</f>
        <v>9391200</v>
      </c>
      <c r="K278" s="14">
        <f>(F278-H278)*((C$7-C$10)/2)*C$5*C$4</f>
        <v>764400</v>
      </c>
      <c r="L278" s="14">
        <f t="shared" si="29"/>
        <v>10155600</v>
      </c>
      <c r="M278">
        <f>L278/C$4</f>
        <v>7812000</v>
      </c>
      <c r="N278">
        <f>H278*C$7*C$8*C$6</f>
        <v>2600640</v>
      </c>
      <c r="O278">
        <f t="shared" si="30"/>
        <v>6000000</v>
      </c>
      <c r="P278">
        <f t="shared" si="33"/>
        <v>420000.00000000006</v>
      </c>
      <c r="Q278" s="14">
        <f t="shared" si="31"/>
        <v>22156240</v>
      </c>
      <c r="R278">
        <f>H278*C$7*C$6*C$16</f>
        <v>38359440</v>
      </c>
      <c r="S278" s="14">
        <f t="shared" si="32"/>
        <v>16203200</v>
      </c>
    </row>
    <row r="279" spans="6:19" x14ac:dyDescent="0.2">
      <c r="F279" s="16">
        <f t="shared" si="28"/>
        <v>2100000</v>
      </c>
      <c r="G279" s="17">
        <f>(F279/P279)*C$13</f>
        <v>8.3999999999999991E-2</v>
      </c>
      <c r="H279" s="19">
        <f>F279*(1-C$12-G279)</f>
        <v>1797600</v>
      </c>
      <c r="I279">
        <f>F279*C$9</f>
        <v>3570000</v>
      </c>
      <c r="J279">
        <f>H279*(C$7-C$10)*C$5*C$4</f>
        <v>9814896</v>
      </c>
      <c r="K279" s="14">
        <f>(F279-H279)*((C$7-C$10)/2)*C$5*C$4</f>
        <v>825552</v>
      </c>
      <c r="L279" s="14">
        <f t="shared" si="29"/>
        <v>10640448</v>
      </c>
      <c r="M279">
        <f>L279/C$4</f>
        <v>8184960</v>
      </c>
      <c r="N279">
        <f>H279*C$7*C$8*C$6</f>
        <v>2717971.1999999997</v>
      </c>
      <c r="O279">
        <f t="shared" si="30"/>
        <v>6000000</v>
      </c>
      <c r="P279">
        <f t="shared" si="33"/>
        <v>420000.00000000006</v>
      </c>
      <c r="Q279" s="14">
        <f t="shared" si="31"/>
        <v>22928419.199999999</v>
      </c>
      <c r="R279">
        <f>H279*C$7*C$6*C$16</f>
        <v>40090075.200000003</v>
      </c>
      <c r="S279" s="14">
        <f t="shared" si="32"/>
        <v>17161656.000000004</v>
      </c>
    </row>
    <row r="280" spans="6:19" x14ac:dyDescent="0.2">
      <c r="F280" s="16">
        <f t="shared" si="28"/>
        <v>2200000</v>
      </c>
      <c r="G280" s="17">
        <f>(F280/P280)*C$13</f>
        <v>8.7999999999999995E-2</v>
      </c>
      <c r="H280" s="19">
        <f>F280*(1-C$12-G280)</f>
        <v>1874400</v>
      </c>
      <c r="I280">
        <f>F280*C$9</f>
        <v>3740000</v>
      </c>
      <c r="J280">
        <f>H280*(C$7-C$10)*C$5*C$4</f>
        <v>10234224</v>
      </c>
      <c r="K280" s="14">
        <f>(F280-H280)*((C$7-C$10)/2)*C$5*C$4</f>
        <v>888888</v>
      </c>
      <c r="L280" s="14">
        <f t="shared" si="29"/>
        <v>11123112</v>
      </c>
      <c r="M280">
        <f>L280/C$4</f>
        <v>8556240</v>
      </c>
      <c r="N280">
        <f>H280*C$7*C$8*C$6</f>
        <v>2834092.8</v>
      </c>
      <c r="O280">
        <f t="shared" si="30"/>
        <v>6000000</v>
      </c>
      <c r="P280">
        <f t="shared" si="33"/>
        <v>420000.00000000006</v>
      </c>
      <c r="Q280" s="14">
        <f t="shared" si="31"/>
        <v>23697204.800000001</v>
      </c>
      <c r="R280">
        <f>H280*C$7*C$6*C$16</f>
        <v>41802868.800000004</v>
      </c>
      <c r="S280" s="14">
        <f t="shared" si="32"/>
        <v>18105664.000000004</v>
      </c>
    </row>
    <row r="281" spans="6:19" x14ac:dyDescent="0.2">
      <c r="F281" s="16">
        <f t="shared" si="28"/>
        <v>2300000</v>
      </c>
      <c r="G281" s="17">
        <f>(F281/P281)*C$13</f>
        <v>9.1999999999999998E-2</v>
      </c>
      <c r="H281" s="19">
        <f>F281*(1-C$12-G281)</f>
        <v>1950400</v>
      </c>
      <c r="I281">
        <f>F281*C$9</f>
        <v>3910000</v>
      </c>
      <c r="J281">
        <f>H281*(C$7-C$10)*C$5*C$4</f>
        <v>10649184</v>
      </c>
      <c r="K281" s="14">
        <f>(F281-H281)*((C$7-C$10)/2)*C$5*C$4</f>
        <v>954408</v>
      </c>
      <c r="L281" s="14">
        <f t="shared" si="29"/>
        <v>11603592</v>
      </c>
      <c r="M281">
        <f>L281/C$4</f>
        <v>8925840</v>
      </c>
      <c r="N281">
        <f>H281*C$7*C$8*C$6</f>
        <v>2949004.8</v>
      </c>
      <c r="O281">
        <f t="shared" si="30"/>
        <v>6000000</v>
      </c>
      <c r="P281">
        <f t="shared" si="33"/>
        <v>420000.00000000006</v>
      </c>
      <c r="Q281" s="14">
        <f t="shared" si="31"/>
        <v>24462596.800000001</v>
      </c>
      <c r="R281">
        <f>H281*C$7*C$6*C$16</f>
        <v>43497820.800000004</v>
      </c>
      <c r="S281" s="14">
        <f t="shared" si="32"/>
        <v>19035224.000000004</v>
      </c>
    </row>
    <row r="282" spans="6:19" x14ac:dyDescent="0.2">
      <c r="F282" s="16">
        <f t="shared" si="28"/>
        <v>2400000</v>
      </c>
      <c r="G282" s="17">
        <f>(F282/P282)*C$13</f>
        <v>9.6000000000000002E-2</v>
      </c>
      <c r="H282" s="19">
        <f>F282*(1-C$12-G282)</f>
        <v>2025600</v>
      </c>
      <c r="I282">
        <f>F282*C$9</f>
        <v>4080000</v>
      </c>
      <c r="J282">
        <f>H282*(C$7-C$10)*C$5*C$4</f>
        <v>11059776</v>
      </c>
      <c r="K282" s="14">
        <f>(F282-H282)*((C$7-C$10)/2)*C$5*C$4</f>
        <v>1022112</v>
      </c>
      <c r="L282" s="14">
        <f t="shared" si="29"/>
        <v>12081888</v>
      </c>
      <c r="M282">
        <f>L282/C$4</f>
        <v>9293760</v>
      </c>
      <c r="N282">
        <f>H282*C$7*C$8*C$6</f>
        <v>3062707.1999999997</v>
      </c>
      <c r="O282">
        <f t="shared" si="30"/>
        <v>6000000</v>
      </c>
      <c r="P282">
        <f t="shared" si="33"/>
        <v>420000.00000000006</v>
      </c>
      <c r="Q282" s="14">
        <f t="shared" si="31"/>
        <v>25224595.199999999</v>
      </c>
      <c r="R282">
        <f>H282*C$7*C$6*C$16</f>
        <v>45174931.200000003</v>
      </c>
      <c r="S282" s="14">
        <f t="shared" si="32"/>
        <v>19950336.000000004</v>
      </c>
    </row>
    <row r="283" spans="6:19" x14ac:dyDescent="0.2">
      <c r="F283" s="16">
        <f t="shared" si="28"/>
        <v>2500000</v>
      </c>
      <c r="G283" s="17">
        <f>(F283/P283)*C$13</f>
        <v>0.1</v>
      </c>
      <c r="H283" s="19">
        <f>F283*(1-C$12-G283)</f>
        <v>2100000</v>
      </c>
      <c r="I283">
        <f>F283*C$9</f>
        <v>4250000</v>
      </c>
      <c r="J283">
        <f>H283*(C$7-C$10)*C$5*C$4</f>
        <v>11466000</v>
      </c>
      <c r="K283" s="14">
        <f>(F283-H283)*((C$7-C$10)/2)*C$5*C$4</f>
        <v>1092000</v>
      </c>
      <c r="L283" s="14">
        <f t="shared" si="29"/>
        <v>12558000</v>
      </c>
      <c r="M283">
        <f>L283/C$4</f>
        <v>9660000</v>
      </c>
      <c r="N283">
        <f>H283*C$7*C$8*C$6</f>
        <v>3175200</v>
      </c>
      <c r="O283">
        <f t="shared" si="30"/>
        <v>6000000</v>
      </c>
      <c r="P283">
        <f t="shared" si="33"/>
        <v>420000.00000000006</v>
      </c>
      <c r="Q283" s="14">
        <f t="shared" si="31"/>
        <v>25983200</v>
      </c>
      <c r="R283">
        <f>H283*C$7*C$6*C$16</f>
        <v>46834200</v>
      </c>
      <c r="S283" s="14">
        <f t="shared" si="32"/>
        <v>20851000</v>
      </c>
    </row>
    <row r="284" spans="6:19" x14ac:dyDescent="0.2">
      <c r="F284" s="16">
        <f t="shared" si="28"/>
        <v>2600000</v>
      </c>
      <c r="G284" s="17">
        <f>(F284/P284)*C$13</f>
        <v>0.10400000000000001</v>
      </c>
      <c r="H284" s="19">
        <f>F284*(1-C$12-G284)</f>
        <v>2173600</v>
      </c>
      <c r="I284">
        <f>F284*C$9</f>
        <v>4420000</v>
      </c>
      <c r="J284">
        <f>H284*(C$7-C$10)*C$5*C$4</f>
        <v>11867856</v>
      </c>
      <c r="K284" s="14">
        <f>(F284-H284)*((C$7-C$10)/2)*C$5*C$4</f>
        <v>1164072</v>
      </c>
      <c r="L284" s="14">
        <f t="shared" si="29"/>
        <v>13031928</v>
      </c>
      <c r="M284">
        <f>L284/C$4</f>
        <v>10024560</v>
      </c>
      <c r="N284">
        <f>H284*C$7*C$8*C$6</f>
        <v>3286483.1999999997</v>
      </c>
      <c r="O284">
        <f t="shared" si="30"/>
        <v>6000000</v>
      </c>
      <c r="P284">
        <f t="shared" si="33"/>
        <v>420000.00000000006</v>
      </c>
      <c r="Q284" s="14">
        <f t="shared" si="31"/>
        <v>26738411.199999999</v>
      </c>
      <c r="R284">
        <f>H284*C$7*C$6*C$16</f>
        <v>48475627.200000003</v>
      </c>
      <c r="S284" s="14">
        <f t="shared" si="32"/>
        <v>21737216.000000004</v>
      </c>
    </row>
    <row r="285" spans="6:19" x14ac:dyDescent="0.2">
      <c r="F285" s="16">
        <f t="shared" si="28"/>
        <v>2700000</v>
      </c>
      <c r="G285" s="17">
        <f>(F285/P285)*C$13</f>
        <v>0.108</v>
      </c>
      <c r="H285" s="19">
        <f>F285*(1-C$12-G285)</f>
        <v>2246400</v>
      </c>
      <c r="I285">
        <f>F285*C$9</f>
        <v>4590000</v>
      </c>
      <c r="J285">
        <f>H285*(C$7-C$10)*C$5*C$4</f>
        <v>12265344</v>
      </c>
      <c r="K285" s="14">
        <f>(F285-H285)*((C$7-C$10)/2)*C$5*C$4</f>
        <v>1238328</v>
      </c>
      <c r="L285" s="14">
        <f t="shared" si="29"/>
        <v>13503672</v>
      </c>
      <c r="M285">
        <f>L285/C$4</f>
        <v>10387440</v>
      </c>
      <c r="N285">
        <f>H285*C$7*C$8*C$6</f>
        <v>3396556.7999999998</v>
      </c>
      <c r="O285">
        <f t="shared" si="30"/>
        <v>6000000</v>
      </c>
      <c r="P285">
        <f t="shared" si="33"/>
        <v>420000.00000000006</v>
      </c>
      <c r="Q285" s="14">
        <f t="shared" si="31"/>
        <v>27490228.800000001</v>
      </c>
      <c r="R285">
        <f>H285*C$7*C$6*C$16</f>
        <v>50099212.800000004</v>
      </c>
      <c r="S285" s="14">
        <f t="shared" si="32"/>
        <v>22608984.000000004</v>
      </c>
    </row>
    <row r="286" spans="6:19" x14ac:dyDescent="0.2">
      <c r="F286" s="16">
        <f t="shared" si="28"/>
        <v>2800000</v>
      </c>
      <c r="G286" s="17">
        <f>(F286/P286)*C$13</f>
        <v>0.112</v>
      </c>
      <c r="H286" s="19">
        <f>F286*(1-C$12-G286)</f>
        <v>2318400</v>
      </c>
      <c r="I286">
        <f>F286*C$9</f>
        <v>4760000</v>
      </c>
      <c r="J286">
        <f>H286*(C$7-C$10)*C$5*C$4</f>
        <v>12658464</v>
      </c>
      <c r="K286" s="14">
        <f>(F286-H286)*((C$7-C$10)/2)*C$5*C$4</f>
        <v>1314768</v>
      </c>
      <c r="L286" s="14">
        <f t="shared" si="29"/>
        <v>13973232</v>
      </c>
      <c r="M286">
        <f>L286/C$4</f>
        <v>10748640</v>
      </c>
      <c r="N286">
        <f>H286*C$7*C$8*C$6</f>
        <v>3505420.8</v>
      </c>
      <c r="O286">
        <f t="shared" si="30"/>
        <v>6000000</v>
      </c>
      <c r="P286">
        <f t="shared" si="33"/>
        <v>420000.00000000006</v>
      </c>
      <c r="Q286" s="14">
        <f t="shared" si="31"/>
        <v>28238652.800000001</v>
      </c>
      <c r="R286">
        <f>H286*C$7*C$6*C$16</f>
        <v>51704956.800000004</v>
      </c>
      <c r="S286" s="14">
        <f t="shared" si="32"/>
        <v>23466304.000000004</v>
      </c>
    </row>
    <row r="287" spans="6:19" x14ac:dyDescent="0.2">
      <c r="F287" s="16">
        <f t="shared" si="28"/>
        <v>2900000</v>
      </c>
      <c r="G287" s="17">
        <f>(F287/P287)*C$13</f>
        <v>0.11600000000000001</v>
      </c>
      <c r="H287" s="19">
        <f>F287*(1-C$12-G287)</f>
        <v>2389600</v>
      </c>
      <c r="I287">
        <f>F287*C$9</f>
        <v>4930000</v>
      </c>
      <c r="J287">
        <f>H287*(C$7-C$10)*C$5*C$4</f>
        <v>13047216</v>
      </c>
      <c r="K287" s="14">
        <f>(F287-H287)*((C$7-C$10)/2)*C$5*C$4</f>
        <v>1393392</v>
      </c>
      <c r="L287" s="14">
        <f t="shared" si="29"/>
        <v>14440608</v>
      </c>
      <c r="M287">
        <f>L287/C$4</f>
        <v>11108160</v>
      </c>
      <c r="N287">
        <f>H287*C$7*C$8*C$6</f>
        <v>3613075.1999999997</v>
      </c>
      <c r="O287">
        <f t="shared" si="30"/>
        <v>6000000</v>
      </c>
      <c r="P287">
        <f t="shared" si="33"/>
        <v>420000.00000000006</v>
      </c>
      <c r="Q287" s="14">
        <f t="shared" si="31"/>
        <v>28983683.199999999</v>
      </c>
      <c r="R287">
        <f>H287*C$7*C$6*C$16</f>
        <v>53292859.200000003</v>
      </c>
      <c r="S287" s="14">
        <f t="shared" si="32"/>
        <v>24309176.000000004</v>
      </c>
    </row>
    <row r="288" spans="6:19" x14ac:dyDescent="0.2">
      <c r="F288" s="16">
        <f t="shared" si="28"/>
        <v>3000000</v>
      </c>
      <c r="G288" s="17">
        <f>(F288/P288)*C$13</f>
        <v>0.12</v>
      </c>
      <c r="H288" s="19">
        <f>F288*(1-C$12-G288)</f>
        <v>2460000</v>
      </c>
      <c r="I288">
        <f>F288*C$9</f>
        <v>5100000</v>
      </c>
      <c r="J288">
        <f>H288*(C$7-C$10)*C$5*C$4</f>
        <v>13431600</v>
      </c>
      <c r="K288" s="14">
        <f>(F288-H288)*((C$7-C$10)/2)*C$5*C$4</f>
        <v>1474200</v>
      </c>
      <c r="L288" s="14">
        <f t="shared" si="29"/>
        <v>14905800</v>
      </c>
      <c r="M288">
        <f>L288/C$4</f>
        <v>11466000</v>
      </c>
      <c r="N288">
        <f>H288*C$7*C$8*C$6</f>
        <v>3719520</v>
      </c>
      <c r="O288">
        <f t="shared" si="30"/>
        <v>6000000</v>
      </c>
      <c r="P288">
        <f t="shared" si="33"/>
        <v>420000.00000000006</v>
      </c>
      <c r="Q288" s="14">
        <f t="shared" si="31"/>
        <v>29725320</v>
      </c>
      <c r="R288">
        <f>H288*C$7*C$6*C$16</f>
        <v>54862920</v>
      </c>
      <c r="S288" s="14">
        <f t="shared" si="32"/>
        <v>25137600</v>
      </c>
    </row>
    <row r="289" spans="6:19" x14ac:dyDescent="0.2">
      <c r="F289" s="16">
        <f t="shared" si="28"/>
        <v>3100000</v>
      </c>
      <c r="G289" s="17">
        <f>(F289/P289)*C$13</f>
        <v>0.124</v>
      </c>
      <c r="H289" s="19">
        <f>F289*(1-C$12-G289)</f>
        <v>2529600</v>
      </c>
      <c r="I289">
        <f>F289*C$9</f>
        <v>5270000</v>
      </c>
      <c r="J289">
        <f>H289*(C$7-C$10)*C$5*C$4</f>
        <v>13811616</v>
      </c>
      <c r="K289" s="14">
        <f>(F289-H289)*((C$7-C$10)/2)*C$5*C$4</f>
        <v>1557192</v>
      </c>
      <c r="L289" s="14">
        <f t="shared" si="29"/>
        <v>15368808</v>
      </c>
      <c r="M289">
        <f>L289/C$4</f>
        <v>11822160</v>
      </c>
      <c r="N289">
        <f>H289*C$7*C$8*C$6</f>
        <v>3824755.1999999997</v>
      </c>
      <c r="O289">
        <f t="shared" si="30"/>
        <v>6000000</v>
      </c>
      <c r="P289">
        <f t="shared" si="33"/>
        <v>420000.00000000006</v>
      </c>
      <c r="Q289" s="14">
        <f t="shared" si="31"/>
        <v>30463563.199999999</v>
      </c>
      <c r="R289">
        <f>H289*C$7*C$6*C$16</f>
        <v>56415139.200000003</v>
      </c>
      <c r="S289" s="14">
        <f t="shared" si="32"/>
        <v>25951576.000000004</v>
      </c>
    </row>
    <row r="290" spans="6:19" x14ac:dyDescent="0.2">
      <c r="F290" s="16">
        <f t="shared" si="28"/>
        <v>3200000</v>
      </c>
      <c r="G290" s="17">
        <f>(F290/P290)*C$13</f>
        <v>0.128</v>
      </c>
      <c r="H290" s="19">
        <f>F290*(1-C$12-G290)</f>
        <v>2598400</v>
      </c>
      <c r="I290">
        <f>F290*C$9</f>
        <v>5440000</v>
      </c>
      <c r="J290">
        <f>H290*(C$7-C$10)*C$5*C$4</f>
        <v>14187264</v>
      </c>
      <c r="K290" s="14">
        <f>(F290-H290)*((C$7-C$10)/2)*C$5*C$4</f>
        <v>1642368</v>
      </c>
      <c r="L290" s="14">
        <f t="shared" si="29"/>
        <v>15829632</v>
      </c>
      <c r="M290">
        <f>L290/C$4</f>
        <v>12176640</v>
      </c>
      <c r="N290">
        <f>H290*C$7*C$8*C$6</f>
        <v>3928780.7999999998</v>
      </c>
      <c r="O290">
        <f t="shared" si="30"/>
        <v>6000000</v>
      </c>
      <c r="P290">
        <f t="shared" si="33"/>
        <v>420000.00000000006</v>
      </c>
      <c r="Q290" s="14">
        <f t="shared" si="31"/>
        <v>31198412.800000001</v>
      </c>
      <c r="R290">
        <f>H290*C$7*C$6*C$16</f>
        <v>57949516.800000004</v>
      </c>
      <c r="S290" s="14">
        <f t="shared" si="32"/>
        <v>26751104.000000004</v>
      </c>
    </row>
    <row r="291" spans="6:19" x14ac:dyDescent="0.2">
      <c r="F291" s="16">
        <f t="shared" si="28"/>
        <v>3300000</v>
      </c>
      <c r="G291" s="17">
        <f>(F291/P291)*C$13</f>
        <v>0.13200000000000001</v>
      </c>
      <c r="H291" s="19">
        <f>F291*(1-C$12-G291)</f>
        <v>2666400</v>
      </c>
      <c r="I291">
        <f>F291*C$9</f>
        <v>5610000</v>
      </c>
      <c r="J291">
        <f>H291*(C$7-C$10)*C$5*C$4</f>
        <v>14558544</v>
      </c>
      <c r="K291" s="14">
        <f>(F291-H291)*((C$7-C$10)/2)*C$5*C$4</f>
        <v>1729728</v>
      </c>
      <c r="L291" s="14">
        <f t="shared" si="29"/>
        <v>16288272</v>
      </c>
      <c r="M291">
        <f>L291/C$4</f>
        <v>12529440</v>
      </c>
      <c r="N291">
        <f>H291*C$7*C$8*C$6</f>
        <v>4031596.8</v>
      </c>
      <c r="O291">
        <f t="shared" si="30"/>
        <v>6000000</v>
      </c>
      <c r="P291">
        <f t="shared" si="33"/>
        <v>420000.00000000006</v>
      </c>
      <c r="Q291" s="14">
        <f t="shared" si="31"/>
        <v>31929868.800000001</v>
      </c>
      <c r="R291">
        <f>H291*C$7*C$6*C$16</f>
        <v>59466052.800000004</v>
      </c>
      <c r="S291" s="14">
        <f t="shared" si="32"/>
        <v>27536184.000000004</v>
      </c>
    </row>
    <row r="292" spans="6:19" x14ac:dyDescent="0.2">
      <c r="F292" s="16">
        <f t="shared" si="28"/>
        <v>3400000</v>
      </c>
      <c r="G292" s="17">
        <f>(F292/P292)*C$13</f>
        <v>0.13600000000000001</v>
      </c>
      <c r="H292" s="19">
        <f>F292*(1-C$12-G292)</f>
        <v>2733600</v>
      </c>
      <c r="I292">
        <f>F292*C$9</f>
        <v>5780000</v>
      </c>
      <c r="J292">
        <f>H292*(C$7-C$10)*C$5*C$4</f>
        <v>14925456</v>
      </c>
      <c r="K292" s="14">
        <f>(F292-H292)*((C$7-C$10)/2)*C$5*C$4</f>
        <v>1819272</v>
      </c>
      <c r="L292" s="14">
        <f t="shared" si="29"/>
        <v>16744728</v>
      </c>
      <c r="M292">
        <f>L292/C$4</f>
        <v>12880560</v>
      </c>
      <c r="N292">
        <f>H292*C$7*C$8*C$6</f>
        <v>4133203.1999999997</v>
      </c>
      <c r="O292">
        <f t="shared" si="30"/>
        <v>6000000</v>
      </c>
      <c r="P292">
        <f t="shared" si="33"/>
        <v>420000.00000000006</v>
      </c>
      <c r="Q292" s="14">
        <f t="shared" si="31"/>
        <v>32657931.199999999</v>
      </c>
      <c r="R292">
        <f>H292*C$7*C$6*C$16</f>
        <v>60964747.200000003</v>
      </c>
      <c r="S292" s="14">
        <f t="shared" si="32"/>
        <v>28306816.000000004</v>
      </c>
    </row>
    <row r="293" spans="6:19" x14ac:dyDescent="0.2">
      <c r="F293" s="16">
        <f t="shared" si="28"/>
        <v>3500000</v>
      </c>
      <c r="G293" s="17">
        <f>(F293/P293)*C$13</f>
        <v>0.14000000000000001</v>
      </c>
      <c r="H293" s="19">
        <f>F293*(1-C$12-G293)</f>
        <v>2799999.9999999995</v>
      </c>
      <c r="I293">
        <f>F293*C$9</f>
        <v>5950000</v>
      </c>
      <c r="J293">
        <f>H293*(C$7-C$10)*C$5*C$4</f>
        <v>15287999.999999998</v>
      </c>
      <c r="K293" s="14">
        <f>(F293-H293)*((C$7-C$10)/2)*C$5*C$4</f>
        <v>1911000.0000000016</v>
      </c>
      <c r="L293" s="14">
        <f t="shared" si="29"/>
        <v>17199000</v>
      </c>
      <c r="M293">
        <f>L293/C$4</f>
        <v>13230000</v>
      </c>
      <c r="N293">
        <f>H293*C$7*C$8*C$6</f>
        <v>4233600</v>
      </c>
      <c r="O293">
        <f t="shared" si="30"/>
        <v>6000000</v>
      </c>
      <c r="P293">
        <f t="shared" si="33"/>
        <v>420000.00000000006</v>
      </c>
      <c r="Q293" s="14">
        <f t="shared" si="31"/>
        <v>33382600</v>
      </c>
      <c r="R293">
        <f>H293*C$7*C$6*C$16</f>
        <v>62445599.999999993</v>
      </c>
      <c r="S293" s="14">
        <f t="shared" si="32"/>
        <v>29062999.999999993</v>
      </c>
    </row>
    <row r="294" spans="6:19" x14ac:dyDescent="0.2">
      <c r="F294" s="16">
        <f t="shared" si="28"/>
        <v>3600000</v>
      </c>
      <c r="G294" s="17">
        <f>(F294/P294)*C$13</f>
        <v>0.14399999999999999</v>
      </c>
      <c r="H294" s="19">
        <f>F294*(1-C$12-G294)</f>
        <v>2865599.9999999995</v>
      </c>
      <c r="I294">
        <f>F294*C$9</f>
        <v>6120000</v>
      </c>
      <c r="J294">
        <f>H294*(C$7-C$10)*C$5*C$4</f>
        <v>15646175.999999998</v>
      </c>
      <c r="K294" s="14">
        <f>(F294-H294)*((C$7-C$10)/2)*C$5*C$4</f>
        <v>2004912.0000000016</v>
      </c>
      <c r="L294" s="14">
        <f t="shared" si="29"/>
        <v>17651088</v>
      </c>
      <c r="M294">
        <f>L294/C$4</f>
        <v>13577760</v>
      </c>
      <c r="N294">
        <f>H294*C$7*C$8*C$6</f>
        <v>4332787.2</v>
      </c>
      <c r="O294">
        <f t="shared" si="30"/>
        <v>6000000</v>
      </c>
      <c r="P294">
        <f t="shared" si="33"/>
        <v>420000.00000000006</v>
      </c>
      <c r="Q294" s="14">
        <f t="shared" si="31"/>
        <v>34103875.200000003</v>
      </c>
      <c r="R294">
        <f>H294*C$7*C$6*C$16</f>
        <v>63908611.199999996</v>
      </c>
      <c r="S294" s="14">
        <f t="shared" si="32"/>
        <v>29804735.999999993</v>
      </c>
    </row>
    <row r="295" spans="6:19" x14ac:dyDescent="0.2">
      <c r="F295" s="16">
        <f t="shared" si="28"/>
        <v>3700000</v>
      </c>
      <c r="G295" s="17">
        <f>(F295/P295)*C$13</f>
        <v>0.14799999999999999</v>
      </c>
      <c r="H295" s="19">
        <f>F295*(1-C$12-G295)</f>
        <v>2930399.9999999995</v>
      </c>
      <c r="I295">
        <f>F295*C$9</f>
        <v>6290000</v>
      </c>
      <c r="J295">
        <f>H295*(C$7-C$10)*C$5*C$4</f>
        <v>15999983.999999998</v>
      </c>
      <c r="K295" s="14">
        <f>(F295-H295)*((C$7-C$10)/2)*C$5*C$4</f>
        <v>2101008.0000000014</v>
      </c>
      <c r="L295" s="14">
        <f t="shared" si="29"/>
        <v>18100992</v>
      </c>
      <c r="M295">
        <f>L295/C$4</f>
        <v>13923840</v>
      </c>
      <c r="N295">
        <f>H295*C$7*C$8*C$6</f>
        <v>4430764.8</v>
      </c>
      <c r="O295">
        <f t="shared" si="30"/>
        <v>6000000</v>
      </c>
      <c r="P295">
        <f t="shared" si="33"/>
        <v>420000.00000000006</v>
      </c>
      <c r="Q295" s="14">
        <f t="shared" si="31"/>
        <v>34821756.799999997</v>
      </c>
      <c r="R295">
        <f>H295*C$7*C$6*C$16</f>
        <v>65353780.79999999</v>
      </c>
      <c r="S295" s="14">
        <f t="shared" si="32"/>
        <v>30532023.999999993</v>
      </c>
    </row>
    <row r="296" spans="6:19" x14ac:dyDescent="0.2">
      <c r="F296" s="16">
        <f t="shared" si="28"/>
        <v>3800000</v>
      </c>
      <c r="G296" s="17">
        <f>(F296/P296)*C$13</f>
        <v>0.152</v>
      </c>
      <c r="H296" s="19">
        <f>F296*(1-C$12-G296)</f>
        <v>2994399.9999999995</v>
      </c>
      <c r="I296">
        <f>F296*C$9</f>
        <v>6460000</v>
      </c>
      <c r="J296">
        <f>H296*(C$7-C$10)*C$5*C$4</f>
        <v>16349423.999999998</v>
      </c>
      <c r="K296" s="14">
        <f>(F296-H296)*((C$7-C$10)/2)*C$5*C$4</f>
        <v>2199288.0000000014</v>
      </c>
      <c r="L296" s="14">
        <f t="shared" si="29"/>
        <v>18548712</v>
      </c>
      <c r="M296">
        <f>L296/C$4</f>
        <v>14268240</v>
      </c>
      <c r="N296">
        <f>H296*C$7*C$8*C$6</f>
        <v>4527532.8</v>
      </c>
      <c r="O296">
        <f t="shared" si="30"/>
        <v>6000000</v>
      </c>
      <c r="P296">
        <f t="shared" si="33"/>
        <v>420000.00000000006</v>
      </c>
      <c r="Q296" s="14">
        <f t="shared" si="31"/>
        <v>35536244.799999997</v>
      </c>
      <c r="R296">
        <f>H296*C$7*C$6*C$16</f>
        <v>66781108.79999999</v>
      </c>
      <c r="S296" s="14">
        <f t="shared" si="32"/>
        <v>31244863.999999993</v>
      </c>
    </row>
    <row r="297" spans="6:19" x14ac:dyDescent="0.2">
      <c r="F297" s="16">
        <f t="shared" si="28"/>
        <v>3900000</v>
      </c>
      <c r="G297" s="17">
        <f>(F297/P297)*C$13</f>
        <v>0.156</v>
      </c>
      <c r="H297" s="19">
        <f>F297*(1-C$12-G297)</f>
        <v>3057599.9999999995</v>
      </c>
      <c r="I297">
        <f>F297*C$9</f>
        <v>6630000</v>
      </c>
      <c r="J297">
        <f>H297*(C$7-C$10)*C$5*C$4</f>
        <v>16694495.999999998</v>
      </c>
      <c r="K297" s="14">
        <f>(F297-H297)*((C$7-C$10)/2)*C$5*C$4</f>
        <v>2299752.0000000014</v>
      </c>
      <c r="L297" s="14">
        <f t="shared" si="29"/>
        <v>18994248</v>
      </c>
      <c r="M297">
        <f>L297/C$4</f>
        <v>14610960</v>
      </c>
      <c r="N297">
        <f>H297*C$7*C$8*C$6</f>
        <v>4623091.2</v>
      </c>
      <c r="O297">
        <f t="shared" si="30"/>
        <v>6000000</v>
      </c>
      <c r="P297">
        <f t="shared" si="33"/>
        <v>420000.00000000006</v>
      </c>
      <c r="Q297" s="14">
        <f t="shared" si="31"/>
        <v>36247339.200000003</v>
      </c>
      <c r="R297">
        <f>H297*C$7*C$6*C$16</f>
        <v>68190595.199999988</v>
      </c>
      <c r="S297" s="14">
        <f t="shared" si="32"/>
        <v>31943255.999999985</v>
      </c>
    </row>
    <row r="298" spans="6:19" x14ac:dyDescent="0.2">
      <c r="F298" s="16">
        <f t="shared" si="28"/>
        <v>4000000</v>
      </c>
      <c r="G298" s="17">
        <f>(F298/P298)*C$13</f>
        <v>0.16</v>
      </c>
      <c r="H298" s="19">
        <f>F298*(1-C$12-G298)</f>
        <v>3119999.9999999995</v>
      </c>
      <c r="I298">
        <f>F298*C$9</f>
        <v>6800000</v>
      </c>
      <c r="J298">
        <f>H298*(C$7-C$10)*C$5*C$4</f>
        <v>17035200</v>
      </c>
      <c r="K298" s="14">
        <f>(F298-H298)*((C$7-C$10)/2)*C$5*C$4</f>
        <v>2402400.0000000014</v>
      </c>
      <c r="L298" s="14">
        <f t="shared" si="29"/>
        <v>19437600</v>
      </c>
      <c r="M298">
        <f>L298/C$4</f>
        <v>14952000</v>
      </c>
      <c r="N298">
        <f>H298*C$7*C$8*C$6</f>
        <v>4717440</v>
      </c>
      <c r="O298">
        <f t="shared" si="30"/>
        <v>6000000</v>
      </c>
      <c r="P298">
        <f t="shared" si="33"/>
        <v>420000.00000000006</v>
      </c>
      <c r="Q298" s="14">
        <f t="shared" si="31"/>
        <v>36955040</v>
      </c>
      <c r="R298">
        <f>H298*C$7*C$6*C$16</f>
        <v>69582240</v>
      </c>
      <c r="S298" s="14">
        <f t="shared" si="32"/>
        <v>32627200</v>
      </c>
    </row>
    <row r="299" spans="6:19" x14ac:dyDescent="0.2">
      <c r="F299" s="16">
        <f t="shared" si="28"/>
        <v>4100000</v>
      </c>
      <c r="G299" s="17">
        <f>(F299/P299)*C$13</f>
        <v>0.16400000000000001</v>
      </c>
      <c r="H299" s="19">
        <f>F299*(1-C$12-G299)</f>
        <v>3181599.9999999995</v>
      </c>
      <c r="I299">
        <f>F299*C$9</f>
        <v>6970000</v>
      </c>
      <c r="J299">
        <f>H299*(C$7-C$10)*C$5*C$4</f>
        <v>17371536</v>
      </c>
      <c r="K299" s="14">
        <f>(F299-H299)*((C$7-C$10)/2)*C$5*C$4</f>
        <v>2507232.0000000014</v>
      </c>
      <c r="L299" s="14">
        <f t="shared" si="29"/>
        <v>19878768</v>
      </c>
      <c r="M299">
        <f>L299/C$4</f>
        <v>15291360</v>
      </c>
      <c r="N299">
        <f>H299*C$7*C$8*C$6</f>
        <v>4810579.2</v>
      </c>
      <c r="O299">
        <f t="shared" si="30"/>
        <v>6000000</v>
      </c>
      <c r="P299">
        <f t="shared" si="33"/>
        <v>420000.00000000006</v>
      </c>
      <c r="Q299" s="14">
        <f t="shared" si="31"/>
        <v>37659347.200000003</v>
      </c>
      <c r="R299">
        <f>H299*C$7*C$6*C$16</f>
        <v>70956043.199999988</v>
      </c>
      <c r="S299" s="14">
        <f t="shared" si="32"/>
        <v>33296695.999999985</v>
      </c>
    </row>
    <row r="300" spans="6:19" x14ac:dyDescent="0.2">
      <c r="F300" s="16">
        <f t="shared" si="28"/>
        <v>4200000</v>
      </c>
      <c r="G300" s="17">
        <f>(F300/P300)*C$13</f>
        <v>0.16799999999999998</v>
      </c>
      <c r="H300" s="19">
        <f>F300*(1-C$12-G300)</f>
        <v>3242400</v>
      </c>
      <c r="I300">
        <f>F300*C$9</f>
        <v>7140000</v>
      </c>
      <c r="J300">
        <f>H300*(C$7-C$10)*C$5*C$4</f>
        <v>17703504</v>
      </c>
      <c r="K300" s="14">
        <f>(F300-H300)*((C$7-C$10)/2)*C$5*C$4</f>
        <v>2614248</v>
      </c>
      <c r="L300" s="14">
        <f t="shared" si="29"/>
        <v>20317752</v>
      </c>
      <c r="M300">
        <f>L300/C$4</f>
        <v>15629040</v>
      </c>
      <c r="N300">
        <f>H300*C$7*C$8*C$6</f>
        <v>4902508.8</v>
      </c>
      <c r="O300">
        <f t="shared" si="30"/>
        <v>6000000</v>
      </c>
      <c r="P300">
        <f t="shared" si="33"/>
        <v>420000.00000000006</v>
      </c>
      <c r="Q300" s="14">
        <f t="shared" si="31"/>
        <v>38360260.799999997</v>
      </c>
      <c r="R300">
        <f>H300*C$7*C$6*C$16</f>
        <v>72312004.799999997</v>
      </c>
      <c r="S300" s="14">
        <f t="shared" si="32"/>
        <v>33951744</v>
      </c>
    </row>
    <row r="301" spans="6:19" x14ac:dyDescent="0.2">
      <c r="F301" s="16">
        <f t="shared" si="28"/>
        <v>4300000</v>
      </c>
      <c r="G301" s="17">
        <f>(F301/P301)*C$13</f>
        <v>0.17200000000000001</v>
      </c>
      <c r="H301" s="19">
        <f>F301*(1-C$12-G301)</f>
        <v>3302399.9999999995</v>
      </c>
      <c r="I301">
        <f>F301*C$9</f>
        <v>7310000</v>
      </c>
      <c r="J301">
        <f>H301*(C$7-C$10)*C$5*C$4</f>
        <v>18031104</v>
      </c>
      <c r="K301" s="14">
        <f>(F301-H301)*((C$7-C$10)/2)*C$5*C$4</f>
        <v>2723448.0000000014</v>
      </c>
      <c r="L301" s="14">
        <f t="shared" si="29"/>
        <v>20754552</v>
      </c>
      <c r="M301">
        <f>L301/C$4</f>
        <v>15965040</v>
      </c>
      <c r="N301">
        <f>H301*C$7*C$8*C$6</f>
        <v>4993228.7999999998</v>
      </c>
      <c r="O301">
        <f t="shared" si="30"/>
        <v>6000000</v>
      </c>
      <c r="P301">
        <f t="shared" si="33"/>
        <v>420000.00000000006</v>
      </c>
      <c r="Q301" s="14">
        <f t="shared" si="31"/>
        <v>39057780.799999997</v>
      </c>
      <c r="R301">
        <f>H301*C$7*C$6*C$16</f>
        <v>73650124.799999997</v>
      </c>
      <c r="S301" s="14">
        <f t="shared" si="32"/>
        <v>34592344</v>
      </c>
    </row>
    <row r="302" spans="6:19" x14ac:dyDescent="0.2">
      <c r="F302" s="16">
        <f t="shared" si="28"/>
        <v>4400000</v>
      </c>
      <c r="G302" s="17">
        <f>(F302/P302)*C$13</f>
        <v>0.17599999999999999</v>
      </c>
      <c r="H302" s="19">
        <f>F302*(1-C$12-G302)</f>
        <v>3361600</v>
      </c>
      <c r="I302">
        <f>F302*C$9</f>
        <v>7480000</v>
      </c>
      <c r="J302">
        <f>H302*(C$7-C$10)*C$5*C$4</f>
        <v>18354336</v>
      </c>
      <c r="K302" s="14">
        <f>(F302-H302)*((C$7-C$10)/2)*C$5*C$4</f>
        <v>2834832</v>
      </c>
      <c r="L302" s="14">
        <f t="shared" si="29"/>
        <v>21189168</v>
      </c>
      <c r="M302">
        <f>L302/C$4</f>
        <v>16299360</v>
      </c>
      <c r="N302">
        <f>H302*C$7*C$8*C$6</f>
        <v>5082739.2</v>
      </c>
      <c r="O302">
        <f t="shared" si="30"/>
        <v>6000000</v>
      </c>
      <c r="P302">
        <f t="shared" si="33"/>
        <v>420000.00000000006</v>
      </c>
      <c r="Q302" s="14">
        <f t="shared" si="31"/>
        <v>39751907.200000003</v>
      </c>
      <c r="R302">
        <f>H302*C$7*C$6*C$16</f>
        <v>74970403.200000003</v>
      </c>
      <c r="S302" s="14">
        <f t="shared" si="32"/>
        <v>35218496</v>
      </c>
    </row>
    <row r="303" spans="6:19" x14ac:dyDescent="0.2">
      <c r="F303" s="16">
        <f t="shared" si="28"/>
        <v>4500000</v>
      </c>
      <c r="G303" s="17">
        <f>(F303/P303)*C$13</f>
        <v>0.18000000000000002</v>
      </c>
      <c r="H303" s="19">
        <f>F303*(1-C$12-G303)</f>
        <v>3419999.9999999995</v>
      </c>
      <c r="I303">
        <f>F303*C$9</f>
        <v>7650000</v>
      </c>
      <c r="J303">
        <f>H303*(C$7-C$10)*C$5*C$4</f>
        <v>18673200</v>
      </c>
      <c r="K303" s="14">
        <f>(F303-H303)*((C$7-C$10)/2)*C$5*C$4</f>
        <v>2948400.0000000014</v>
      </c>
      <c r="L303" s="14">
        <f t="shared" si="29"/>
        <v>21621600</v>
      </c>
      <c r="M303">
        <f>L303/C$4</f>
        <v>16632000</v>
      </c>
      <c r="N303">
        <f>H303*C$7*C$8*C$6</f>
        <v>5171040</v>
      </c>
      <c r="O303">
        <f t="shared" si="30"/>
        <v>6000000</v>
      </c>
      <c r="P303">
        <f t="shared" si="33"/>
        <v>420000.00000000006</v>
      </c>
      <c r="Q303" s="14">
        <f t="shared" si="31"/>
        <v>40442640</v>
      </c>
      <c r="R303">
        <f>H303*C$7*C$6*C$16</f>
        <v>76272840</v>
      </c>
      <c r="S303" s="14">
        <f t="shared" si="32"/>
        <v>35830200</v>
      </c>
    </row>
    <row r="304" spans="6:19" x14ac:dyDescent="0.2">
      <c r="F304" s="16">
        <f t="shared" si="28"/>
        <v>4600000</v>
      </c>
      <c r="G304" s="17">
        <f>(F304/P304)*C$13</f>
        <v>0.184</v>
      </c>
      <c r="H304" s="19">
        <f>F304*(1-C$12-G304)</f>
        <v>3477600</v>
      </c>
      <c r="I304">
        <f>F304*C$9</f>
        <v>7820000</v>
      </c>
      <c r="J304">
        <f>H304*(C$7-C$10)*C$5*C$4</f>
        <v>18987696</v>
      </c>
      <c r="K304" s="14">
        <f>(F304-H304)*((C$7-C$10)/2)*C$5*C$4</f>
        <v>3064152</v>
      </c>
      <c r="L304" s="14">
        <f t="shared" si="29"/>
        <v>22051848</v>
      </c>
      <c r="M304">
        <f>L304/C$4</f>
        <v>16962960</v>
      </c>
      <c r="N304">
        <f>H304*C$7*C$8*C$6</f>
        <v>5258131.2</v>
      </c>
      <c r="O304">
        <f t="shared" si="30"/>
        <v>6000000</v>
      </c>
      <c r="P304">
        <f t="shared" si="33"/>
        <v>420000.00000000006</v>
      </c>
      <c r="Q304" s="14">
        <f t="shared" si="31"/>
        <v>41129979.200000003</v>
      </c>
      <c r="R304">
        <f>H304*C$7*C$6*C$16</f>
        <v>77557435.200000003</v>
      </c>
      <c r="S304" s="14">
        <f t="shared" si="32"/>
        <v>36427456</v>
      </c>
    </row>
    <row r="305" spans="6:19" x14ac:dyDescent="0.2">
      <c r="F305" s="16">
        <f t="shared" si="28"/>
        <v>4700000</v>
      </c>
      <c r="G305" s="17">
        <f>(F305/P305)*C$13</f>
        <v>0.18800000000000003</v>
      </c>
      <c r="H305" s="19">
        <f>F305*(1-C$12-G305)</f>
        <v>3534399.9999999995</v>
      </c>
      <c r="I305">
        <f>F305*C$9</f>
        <v>7990000</v>
      </c>
      <c r="J305">
        <f>H305*(C$7-C$10)*C$5*C$4</f>
        <v>19297824</v>
      </c>
      <c r="K305" s="14">
        <f>(F305-H305)*((C$7-C$10)/2)*C$5*C$4</f>
        <v>3182088.0000000014</v>
      </c>
      <c r="L305" s="14">
        <f t="shared" si="29"/>
        <v>22479912</v>
      </c>
      <c r="M305">
        <f>L305/C$4</f>
        <v>17292240</v>
      </c>
      <c r="N305">
        <f>H305*C$7*C$8*C$6</f>
        <v>5344012.8</v>
      </c>
      <c r="O305">
        <f t="shared" si="30"/>
        <v>6000000</v>
      </c>
      <c r="P305">
        <f t="shared" si="33"/>
        <v>420000.00000000006</v>
      </c>
      <c r="Q305" s="14">
        <f t="shared" si="31"/>
        <v>41813924.799999997</v>
      </c>
      <c r="R305">
        <f>H305*C$7*C$6*C$16</f>
        <v>78824188.799999997</v>
      </c>
      <c r="S305" s="14">
        <f t="shared" si="32"/>
        <v>37010264</v>
      </c>
    </row>
    <row r="306" spans="6:19" x14ac:dyDescent="0.2">
      <c r="F306" s="16">
        <f t="shared" si="28"/>
        <v>4800000</v>
      </c>
      <c r="G306" s="17">
        <f>(F306/P306)*C$13</f>
        <v>0.192</v>
      </c>
      <c r="H306" s="19">
        <f>F306*(1-C$12-G306)</f>
        <v>3590400</v>
      </c>
      <c r="I306">
        <f>F306*C$9</f>
        <v>8160000</v>
      </c>
      <c r="J306">
        <f>H306*(C$7-C$10)*C$5*C$4</f>
        <v>19603584</v>
      </c>
      <c r="K306" s="14">
        <f>(F306-H306)*((C$7-C$10)/2)*C$5*C$4</f>
        <v>3302208</v>
      </c>
      <c r="L306" s="14">
        <f t="shared" si="29"/>
        <v>22905792</v>
      </c>
      <c r="M306">
        <f>L306/C$4</f>
        <v>17619840</v>
      </c>
      <c r="N306">
        <f>H306*C$7*C$8*C$6</f>
        <v>5428684.7999999998</v>
      </c>
      <c r="O306">
        <f t="shared" si="30"/>
        <v>6000000</v>
      </c>
      <c r="P306">
        <f t="shared" si="33"/>
        <v>420000.00000000006</v>
      </c>
      <c r="Q306" s="14">
        <f t="shared" si="31"/>
        <v>42494476.799999997</v>
      </c>
      <c r="R306">
        <f>H306*C$7*C$6*C$16</f>
        <v>80073100.800000012</v>
      </c>
      <c r="S306" s="14">
        <f t="shared" si="32"/>
        <v>37578624.000000015</v>
      </c>
    </row>
    <row r="307" spans="6:19" x14ac:dyDescent="0.2">
      <c r="F307" s="16">
        <f t="shared" si="28"/>
        <v>4900000</v>
      </c>
      <c r="G307" s="17">
        <f>(F307/P307)*C$13</f>
        <v>0.19599999999999998</v>
      </c>
      <c r="H307" s="19">
        <f>F307*(1-C$12-G307)</f>
        <v>3645600</v>
      </c>
      <c r="I307">
        <f>F307*C$9</f>
        <v>8330000</v>
      </c>
      <c r="J307">
        <f>H307*(C$7-C$10)*C$5*C$4</f>
        <v>19904976</v>
      </c>
      <c r="K307" s="14">
        <f>(F307-H307)*((C$7-C$10)/2)*C$5*C$4</f>
        <v>3424512</v>
      </c>
      <c r="L307" s="14">
        <f t="shared" si="29"/>
        <v>23329488</v>
      </c>
      <c r="M307">
        <f>L307/C$4</f>
        <v>17945760</v>
      </c>
      <c r="N307">
        <f>H307*C$7*C$8*C$6</f>
        <v>5512147.2000000002</v>
      </c>
      <c r="O307">
        <f t="shared" si="30"/>
        <v>6000000</v>
      </c>
      <c r="P307">
        <f t="shared" si="33"/>
        <v>420000.00000000006</v>
      </c>
      <c r="Q307" s="14">
        <f t="shared" si="31"/>
        <v>43171635.200000003</v>
      </c>
      <c r="R307">
        <f>H307*C$7*C$6*C$16</f>
        <v>81304171.200000003</v>
      </c>
      <c r="S307" s="14">
        <f t="shared" si="32"/>
        <v>38132536</v>
      </c>
    </row>
    <row r="308" spans="6:19" x14ac:dyDescent="0.2">
      <c r="F308" s="16">
        <f t="shared" si="28"/>
        <v>5000000</v>
      </c>
      <c r="G308" s="17">
        <f>(F308/P308)*C$13</f>
        <v>0.2</v>
      </c>
      <c r="H308" s="19">
        <f>F308*(1-C$12-G308)</f>
        <v>3700000</v>
      </c>
      <c r="I308">
        <f>F308*C$9</f>
        <v>8500000</v>
      </c>
      <c r="J308">
        <f>H308*(C$7-C$10)*C$5*C$4</f>
        <v>20202000</v>
      </c>
      <c r="K308" s="14">
        <f>(F308-H308)*((C$7-C$10)/2)*C$5*C$4</f>
        <v>3549000</v>
      </c>
      <c r="L308" s="14">
        <f t="shared" si="29"/>
        <v>23751000</v>
      </c>
      <c r="M308">
        <f>L308/C$4</f>
        <v>18270000</v>
      </c>
      <c r="N308">
        <f>H308*C$7*C$8*C$6</f>
        <v>5594400</v>
      </c>
      <c r="O308">
        <f t="shared" si="30"/>
        <v>6000000</v>
      </c>
      <c r="P308">
        <f t="shared" si="33"/>
        <v>420000.00000000006</v>
      </c>
      <c r="Q308" s="14">
        <f t="shared" si="31"/>
        <v>43845400</v>
      </c>
      <c r="R308">
        <f>H308*C$7*C$6*C$16</f>
        <v>82517400</v>
      </c>
      <c r="S308" s="14">
        <f t="shared" si="32"/>
        <v>38672000</v>
      </c>
    </row>
    <row r="309" spans="6:19" x14ac:dyDescent="0.2">
      <c r="F309" s="16">
        <f t="shared" si="28"/>
        <v>0</v>
      </c>
      <c r="G309" s="17">
        <f>(F309/P309)*C$13</f>
        <v>0</v>
      </c>
      <c r="H309" s="19">
        <f>F309*(1-C$12-G309)</f>
        <v>0</v>
      </c>
      <c r="I309">
        <f>F309*C$9</f>
        <v>0</v>
      </c>
      <c r="J309">
        <f>H309*(C$7-C$10)*C$5*C$4</f>
        <v>0</v>
      </c>
      <c r="K309" s="14">
        <f>(F309-H309)*((C$7-C$10)/2)*C$5*C$4</f>
        <v>0</v>
      </c>
      <c r="L309" s="14">
        <f t="shared" si="29"/>
        <v>0</v>
      </c>
      <c r="M309">
        <f>L309/C$4</f>
        <v>0</v>
      </c>
      <c r="N309">
        <f>H309*C$7*C$8*C$6</f>
        <v>0</v>
      </c>
      <c r="O309">
        <f t="shared" si="30"/>
        <v>7000000</v>
      </c>
      <c r="P309">
        <f t="shared" si="33"/>
        <v>490000.00000000006</v>
      </c>
      <c r="Q309" s="14">
        <f t="shared" si="31"/>
        <v>7000000</v>
      </c>
      <c r="R309">
        <f>H309*C$7*C$6*C$16</f>
        <v>0</v>
      </c>
      <c r="S309" s="14">
        <f t="shared" si="32"/>
        <v>-7000000</v>
      </c>
    </row>
    <row r="310" spans="6:19" x14ac:dyDescent="0.2">
      <c r="F310" s="16">
        <f t="shared" si="28"/>
        <v>100000</v>
      </c>
      <c r="G310" s="17">
        <f>(F310/P310)*C$13</f>
        <v>3.4285714285714288E-3</v>
      </c>
      <c r="H310" s="19">
        <f>F310*(1-C$12-G310)</f>
        <v>93657.142857142855</v>
      </c>
      <c r="I310">
        <f>F310*C$9</f>
        <v>170000</v>
      </c>
      <c r="J310">
        <f>H310*(C$7-C$10)*C$5*C$4</f>
        <v>511368</v>
      </c>
      <c r="K310" s="14">
        <f>(F310-H310)*((C$7-C$10)/2)*C$5*C$4</f>
        <v>17316.000000000004</v>
      </c>
      <c r="L310" s="14">
        <f t="shared" si="29"/>
        <v>528684</v>
      </c>
      <c r="M310">
        <f>L310/C$4</f>
        <v>406680</v>
      </c>
      <c r="N310">
        <f>H310*C$7*C$8*C$6</f>
        <v>141609.60000000001</v>
      </c>
      <c r="O310">
        <f t="shared" si="30"/>
        <v>7000000</v>
      </c>
      <c r="P310">
        <f t="shared" si="33"/>
        <v>490000.00000000006</v>
      </c>
      <c r="Q310" s="14">
        <f t="shared" si="31"/>
        <v>7840293.5999999996</v>
      </c>
      <c r="R310">
        <f>H310*C$7*C$6*C$16</f>
        <v>2088741.6</v>
      </c>
      <c r="S310" s="14">
        <f t="shared" si="32"/>
        <v>-5751552</v>
      </c>
    </row>
    <row r="311" spans="6:19" x14ac:dyDescent="0.2">
      <c r="F311" s="16">
        <f t="shared" ref="F311:F374" si="34">F260</f>
        <v>200000</v>
      </c>
      <c r="G311" s="17">
        <f>(F311/P311)*C$13</f>
        <v>6.8571428571428577E-3</v>
      </c>
      <c r="H311" s="19">
        <f>F311*(1-C$12-G311)</f>
        <v>186628.57142857142</v>
      </c>
      <c r="I311">
        <f>F311*C$9</f>
        <v>340000</v>
      </c>
      <c r="J311">
        <f>H311*(C$7-C$10)*C$5*C$4</f>
        <v>1018992</v>
      </c>
      <c r="K311" s="14">
        <f>(F311-H311)*((C$7-C$10)/2)*C$5*C$4</f>
        <v>36504.000000000022</v>
      </c>
      <c r="L311" s="14">
        <f t="shared" ref="L311:L374" si="35">J311+K311</f>
        <v>1055496</v>
      </c>
      <c r="M311">
        <f>L311/C$4</f>
        <v>811920</v>
      </c>
      <c r="N311">
        <f>H311*C$7*C$8*C$6</f>
        <v>282182.40000000002</v>
      </c>
      <c r="O311">
        <f t="shared" ref="O311:O374" si="36">O260+1000000</f>
        <v>7000000</v>
      </c>
      <c r="P311">
        <f t="shared" si="33"/>
        <v>490000.00000000006</v>
      </c>
      <c r="Q311" s="14">
        <f t="shared" ref="Q311:Q374" si="37">N311+L311+I311+O311</f>
        <v>8677678.4000000004</v>
      </c>
      <c r="R311">
        <f>H311*C$7*C$6*C$16</f>
        <v>4162190.3999999994</v>
      </c>
      <c r="S311" s="14">
        <f t="shared" ref="S311:S374" si="38">R311-Q311</f>
        <v>-4515488.0000000009</v>
      </c>
    </row>
    <row r="312" spans="6:19" x14ac:dyDescent="0.2">
      <c r="F312" s="16">
        <f t="shared" si="34"/>
        <v>300000</v>
      </c>
      <c r="G312" s="17">
        <f>(F312/P312)*C$13</f>
        <v>1.0285714285714285E-2</v>
      </c>
      <c r="H312" s="19">
        <f>F312*(1-C$12-G312)</f>
        <v>278914.28571428574</v>
      </c>
      <c r="I312">
        <f>F312*C$9</f>
        <v>510000</v>
      </c>
      <c r="J312">
        <f>H312*(C$7-C$10)*C$5*C$4</f>
        <v>1522872</v>
      </c>
      <c r="K312" s="14">
        <f>(F312-H312)*((C$7-C$10)/2)*C$5*C$4</f>
        <v>57563.999999999935</v>
      </c>
      <c r="L312" s="14">
        <f t="shared" si="35"/>
        <v>1580436</v>
      </c>
      <c r="M312">
        <f>L312/C$4</f>
        <v>1215720</v>
      </c>
      <c r="N312">
        <f>H312*C$7*C$8*C$6</f>
        <v>421718.40000000008</v>
      </c>
      <c r="O312">
        <f t="shared" si="36"/>
        <v>7000000</v>
      </c>
      <c r="P312">
        <f t="shared" si="33"/>
        <v>490000.00000000006</v>
      </c>
      <c r="Q312" s="14">
        <f t="shared" si="37"/>
        <v>9512154.4000000004</v>
      </c>
      <c r="R312">
        <f>H312*C$7*C$6*C$16</f>
        <v>6220346.4000000013</v>
      </c>
      <c r="S312" s="14">
        <f t="shared" si="38"/>
        <v>-3291807.9999999991</v>
      </c>
    </row>
    <row r="313" spans="6:19" x14ac:dyDescent="0.2">
      <c r="F313" s="16">
        <f t="shared" si="34"/>
        <v>400000</v>
      </c>
      <c r="G313" s="17">
        <f>(F313/P313)*C$13</f>
        <v>1.3714285714285715E-2</v>
      </c>
      <c r="H313" s="19">
        <f>F313*(1-C$12-G313)</f>
        <v>370514.28571428568</v>
      </c>
      <c r="I313">
        <f>F313*C$9</f>
        <v>680000</v>
      </c>
      <c r="J313">
        <f>H313*(C$7-C$10)*C$5*C$4</f>
        <v>2023008</v>
      </c>
      <c r="K313" s="14">
        <f>(F313-H313)*((C$7-C$10)/2)*C$5*C$4</f>
        <v>80496.000000000087</v>
      </c>
      <c r="L313" s="14">
        <f t="shared" si="35"/>
        <v>2103504</v>
      </c>
      <c r="M313">
        <f>L313/C$4</f>
        <v>1618080</v>
      </c>
      <c r="N313">
        <f>H313*C$7*C$8*C$6</f>
        <v>560217.59999999986</v>
      </c>
      <c r="O313">
        <f t="shared" si="36"/>
        <v>7000000</v>
      </c>
      <c r="P313">
        <f t="shared" si="33"/>
        <v>490000.00000000006</v>
      </c>
      <c r="Q313" s="14">
        <f t="shared" si="37"/>
        <v>10343721.6</v>
      </c>
      <c r="R313">
        <f>H313*C$7*C$6*C$16</f>
        <v>8263209.5999999987</v>
      </c>
      <c r="S313" s="14">
        <f t="shared" si="38"/>
        <v>-2080512.0000000009</v>
      </c>
    </row>
    <row r="314" spans="6:19" x14ac:dyDescent="0.2">
      <c r="F314" s="16">
        <f t="shared" si="34"/>
        <v>500000</v>
      </c>
      <c r="G314" s="17">
        <f>(F314/P314)*C$13</f>
        <v>1.7142857142857144E-2</v>
      </c>
      <c r="H314" s="19">
        <f>F314*(1-C$12-G314)</f>
        <v>461428.57142857142</v>
      </c>
      <c r="I314">
        <f>F314*C$9</f>
        <v>850000</v>
      </c>
      <c r="J314">
        <f>H314*(C$7-C$10)*C$5*C$4</f>
        <v>2519400</v>
      </c>
      <c r="K314" s="14">
        <f>(F314-H314)*((C$7-C$10)/2)*C$5*C$4</f>
        <v>105300.00000000003</v>
      </c>
      <c r="L314" s="14">
        <f t="shared" si="35"/>
        <v>2624700</v>
      </c>
      <c r="M314">
        <f>L314/C$4</f>
        <v>2019000</v>
      </c>
      <c r="N314">
        <f>H314*C$7*C$8*C$6</f>
        <v>697680</v>
      </c>
      <c r="O314">
        <f t="shared" si="36"/>
        <v>7000000</v>
      </c>
      <c r="P314">
        <f t="shared" si="33"/>
        <v>490000.00000000006</v>
      </c>
      <c r="Q314" s="14">
        <f t="shared" si="37"/>
        <v>11172380</v>
      </c>
      <c r="R314">
        <f>H314*C$7*C$6*C$16</f>
        <v>10290780</v>
      </c>
      <c r="S314" s="14">
        <f t="shared" si="38"/>
        <v>-881600</v>
      </c>
    </row>
    <row r="315" spans="6:19" x14ac:dyDescent="0.2">
      <c r="F315" s="16">
        <f t="shared" si="34"/>
        <v>600000</v>
      </c>
      <c r="G315" s="17">
        <f>(F315/P315)*C$13</f>
        <v>2.057142857142857E-2</v>
      </c>
      <c r="H315" s="19">
        <f>F315*(1-C$12-G315)</f>
        <v>551657.14285714284</v>
      </c>
      <c r="I315">
        <f>F315*C$9</f>
        <v>1020000</v>
      </c>
      <c r="J315">
        <f>H315*(C$7-C$10)*C$5*C$4</f>
        <v>3012048</v>
      </c>
      <c r="K315" s="14">
        <f>(F315-H315)*((C$7-C$10)/2)*C$5*C$4</f>
        <v>131976.00000000003</v>
      </c>
      <c r="L315" s="14">
        <f t="shared" si="35"/>
        <v>3144024</v>
      </c>
      <c r="M315">
        <f>L315/C$4</f>
        <v>2418480</v>
      </c>
      <c r="N315">
        <f>H315*C$7*C$8*C$6</f>
        <v>834105.6</v>
      </c>
      <c r="O315">
        <f t="shared" si="36"/>
        <v>7000000</v>
      </c>
      <c r="P315">
        <f t="shared" si="33"/>
        <v>490000.00000000006</v>
      </c>
      <c r="Q315" s="14">
        <f t="shared" si="37"/>
        <v>11998129.6</v>
      </c>
      <c r="R315">
        <f>H315*C$7*C$6*C$16</f>
        <v>12303057.6</v>
      </c>
      <c r="S315" s="14">
        <f t="shared" si="38"/>
        <v>304928</v>
      </c>
    </row>
    <row r="316" spans="6:19" x14ac:dyDescent="0.2">
      <c r="F316" s="16">
        <f t="shared" si="34"/>
        <v>700000</v>
      </c>
      <c r="G316" s="17">
        <f>(F316/P316)*C$13</f>
        <v>2.4E-2</v>
      </c>
      <c r="H316" s="19">
        <f>F316*(1-C$12-G316)</f>
        <v>641200</v>
      </c>
      <c r="I316">
        <f>F316*C$9</f>
        <v>1190000</v>
      </c>
      <c r="J316">
        <f>H316*(C$7-C$10)*C$5*C$4</f>
        <v>3500952</v>
      </c>
      <c r="K316" s="14">
        <f>(F316-H316)*((C$7-C$10)/2)*C$5*C$4</f>
        <v>160524</v>
      </c>
      <c r="L316" s="14">
        <f t="shared" si="35"/>
        <v>3661476</v>
      </c>
      <c r="M316">
        <f>L316/C$4</f>
        <v>2816520</v>
      </c>
      <c r="N316">
        <f>H316*C$7*C$8*C$6</f>
        <v>969494.39999999991</v>
      </c>
      <c r="O316">
        <f t="shared" si="36"/>
        <v>7000000</v>
      </c>
      <c r="P316">
        <f t="shared" si="33"/>
        <v>490000.00000000006</v>
      </c>
      <c r="Q316" s="14">
        <f t="shared" si="37"/>
        <v>12820970.4</v>
      </c>
      <c r="R316">
        <f>H316*C$7*C$6*C$16</f>
        <v>14300042.4</v>
      </c>
      <c r="S316" s="14">
        <f t="shared" si="38"/>
        <v>1479072</v>
      </c>
    </row>
    <row r="317" spans="6:19" x14ac:dyDescent="0.2">
      <c r="F317" s="16">
        <f t="shared" si="34"/>
        <v>800000</v>
      </c>
      <c r="G317" s="17">
        <f>(F317/P317)*C$13</f>
        <v>2.7428571428571431E-2</v>
      </c>
      <c r="H317" s="19">
        <f>F317*(1-C$12-G317)</f>
        <v>730057.14285714284</v>
      </c>
      <c r="I317">
        <f>F317*C$9</f>
        <v>1360000</v>
      </c>
      <c r="J317">
        <f>H317*(C$7-C$10)*C$5*C$4</f>
        <v>3986112</v>
      </c>
      <c r="K317" s="14">
        <f>(F317-H317)*((C$7-C$10)/2)*C$5*C$4</f>
        <v>190944.00000000006</v>
      </c>
      <c r="L317" s="14">
        <f t="shared" si="35"/>
        <v>4177056</v>
      </c>
      <c r="M317">
        <f>L317/C$4</f>
        <v>3213120</v>
      </c>
      <c r="N317">
        <f>H317*C$7*C$8*C$6</f>
        <v>1103846.4000000001</v>
      </c>
      <c r="O317">
        <f t="shared" si="36"/>
        <v>7000000</v>
      </c>
      <c r="P317">
        <f t="shared" si="33"/>
        <v>490000.00000000006</v>
      </c>
      <c r="Q317" s="14">
        <f t="shared" si="37"/>
        <v>13640902.4</v>
      </c>
      <c r="R317">
        <f>H317*C$7*C$6*C$16</f>
        <v>16281734.4</v>
      </c>
      <c r="S317" s="14">
        <f t="shared" si="38"/>
        <v>2640832</v>
      </c>
    </row>
    <row r="318" spans="6:19" x14ac:dyDescent="0.2">
      <c r="F318" s="16">
        <f t="shared" si="34"/>
        <v>900000</v>
      </c>
      <c r="G318" s="17">
        <f>(F318/P318)*C$13</f>
        <v>3.0857142857142857E-2</v>
      </c>
      <c r="H318" s="19">
        <f>F318*(1-C$12-G318)</f>
        <v>818228.57142857148</v>
      </c>
      <c r="I318">
        <f>F318*C$9</f>
        <v>1530000</v>
      </c>
      <c r="J318">
        <f>H318*(C$7-C$10)*C$5*C$4</f>
        <v>4467528</v>
      </c>
      <c r="K318" s="14">
        <f>(F318-H318)*((C$7-C$10)/2)*C$5*C$4</f>
        <v>223235.99999999985</v>
      </c>
      <c r="L318" s="14">
        <f t="shared" si="35"/>
        <v>4690764</v>
      </c>
      <c r="M318">
        <f>L318/C$4</f>
        <v>3608280</v>
      </c>
      <c r="N318">
        <f>H318*C$7*C$8*C$6</f>
        <v>1237161.6000000001</v>
      </c>
      <c r="O318">
        <f t="shared" si="36"/>
        <v>7000000</v>
      </c>
      <c r="P318">
        <f t="shared" si="33"/>
        <v>490000.00000000006</v>
      </c>
      <c r="Q318" s="14">
        <f t="shared" si="37"/>
        <v>14457925.6</v>
      </c>
      <c r="R318">
        <f>H318*C$7*C$6*C$16</f>
        <v>18248133.600000001</v>
      </c>
      <c r="S318" s="14">
        <f t="shared" si="38"/>
        <v>3790208.0000000019</v>
      </c>
    </row>
    <row r="319" spans="6:19" x14ac:dyDescent="0.2">
      <c r="F319" s="16">
        <f t="shared" si="34"/>
        <v>1000000</v>
      </c>
      <c r="G319" s="17">
        <f>(F319/P319)*C$13</f>
        <v>3.4285714285714287E-2</v>
      </c>
      <c r="H319" s="19">
        <f>F319*(1-C$12-G319)</f>
        <v>905714.28571428568</v>
      </c>
      <c r="I319">
        <f>F319*C$9</f>
        <v>1700000</v>
      </c>
      <c r="J319">
        <f>H319*(C$7-C$10)*C$5*C$4</f>
        <v>4945200</v>
      </c>
      <c r="K319" s="14">
        <f>(F319-H319)*((C$7-C$10)/2)*C$5*C$4</f>
        <v>257400.00000000009</v>
      </c>
      <c r="L319" s="14">
        <f t="shared" si="35"/>
        <v>5202600</v>
      </c>
      <c r="M319">
        <f>L319/C$4</f>
        <v>4002000</v>
      </c>
      <c r="N319">
        <f>H319*C$7*C$8*C$6</f>
        <v>1369440</v>
      </c>
      <c r="O319">
        <f t="shared" si="36"/>
        <v>7000000</v>
      </c>
      <c r="P319">
        <f t="shared" si="33"/>
        <v>490000.00000000006</v>
      </c>
      <c r="Q319" s="14">
        <f t="shared" si="37"/>
        <v>15272040</v>
      </c>
      <c r="R319">
        <f>H319*C$7*C$6*C$16</f>
        <v>20199240</v>
      </c>
      <c r="S319" s="14">
        <f t="shared" si="38"/>
        <v>4927200</v>
      </c>
    </row>
    <row r="320" spans="6:19" x14ac:dyDescent="0.2">
      <c r="F320" s="16">
        <f t="shared" si="34"/>
        <v>1100000</v>
      </c>
      <c r="G320" s="17">
        <f>(F320/P320)*C$13</f>
        <v>3.7714285714285714E-2</v>
      </c>
      <c r="H320" s="19">
        <f>F320*(1-C$12-G320)</f>
        <v>992514.28571428568</v>
      </c>
      <c r="I320">
        <f>F320*C$9</f>
        <v>1870000</v>
      </c>
      <c r="J320">
        <f>H320*(C$7-C$10)*C$5*C$4</f>
        <v>5419128</v>
      </c>
      <c r="K320" s="14">
        <f>(F320-H320)*((C$7-C$10)/2)*C$5*C$4</f>
        <v>293436.00000000006</v>
      </c>
      <c r="L320" s="14">
        <f t="shared" si="35"/>
        <v>5712564</v>
      </c>
      <c r="M320">
        <f>L320/C$4</f>
        <v>4394280</v>
      </c>
      <c r="N320">
        <f>H320*C$7*C$8*C$6</f>
        <v>1500681.5999999999</v>
      </c>
      <c r="O320">
        <f t="shared" si="36"/>
        <v>7000000</v>
      </c>
      <c r="P320">
        <f t="shared" si="33"/>
        <v>490000.00000000006</v>
      </c>
      <c r="Q320" s="14">
        <f t="shared" si="37"/>
        <v>16083245.6</v>
      </c>
      <c r="R320">
        <f>H320*C$7*C$6*C$16</f>
        <v>22135053.599999998</v>
      </c>
      <c r="S320" s="14">
        <f t="shared" si="38"/>
        <v>6051807.9999999981</v>
      </c>
    </row>
    <row r="321" spans="6:19" x14ac:dyDescent="0.2">
      <c r="F321" s="16">
        <f t="shared" si="34"/>
        <v>1200000</v>
      </c>
      <c r="G321" s="17">
        <f>(F321/P321)*C$13</f>
        <v>4.1142857142857141E-2</v>
      </c>
      <c r="H321" s="19">
        <f>F321*(1-C$12-G321)</f>
        <v>1078628.5714285714</v>
      </c>
      <c r="I321">
        <f>F321*C$9</f>
        <v>2040000</v>
      </c>
      <c r="J321">
        <f>H321*(C$7-C$10)*C$5*C$4</f>
        <v>5889312</v>
      </c>
      <c r="K321" s="14">
        <f>(F321-H321)*((C$7-C$10)/2)*C$5*C$4</f>
        <v>331344.00000000017</v>
      </c>
      <c r="L321" s="14">
        <f t="shared" si="35"/>
        <v>6220656</v>
      </c>
      <c r="M321">
        <f>L321/C$4</f>
        <v>4785120</v>
      </c>
      <c r="N321">
        <f>H321*C$7*C$8*C$6</f>
        <v>1630886.4</v>
      </c>
      <c r="O321">
        <f t="shared" si="36"/>
        <v>7000000</v>
      </c>
      <c r="P321">
        <f t="shared" si="33"/>
        <v>490000.00000000006</v>
      </c>
      <c r="Q321" s="14">
        <f t="shared" si="37"/>
        <v>16891542.399999999</v>
      </c>
      <c r="R321">
        <f>H321*C$7*C$6*C$16</f>
        <v>24055574.399999999</v>
      </c>
      <c r="S321" s="14">
        <f t="shared" si="38"/>
        <v>7164032</v>
      </c>
    </row>
    <row r="322" spans="6:19" x14ac:dyDescent="0.2">
      <c r="F322" s="16">
        <f t="shared" si="34"/>
        <v>1300000</v>
      </c>
      <c r="G322" s="17">
        <f>(F322/P322)*C$13</f>
        <v>4.4571428571428574E-2</v>
      </c>
      <c r="H322" s="19">
        <f>F322*(1-C$12-G322)</f>
        <v>1164057.1428571427</v>
      </c>
      <c r="I322">
        <f>F322*C$9</f>
        <v>2210000</v>
      </c>
      <c r="J322">
        <f>H322*(C$7-C$10)*C$5*C$4</f>
        <v>6355751.9999999991</v>
      </c>
      <c r="K322" s="14">
        <f>(F322-H322)*((C$7-C$10)/2)*C$5*C$4</f>
        <v>371124.00000000041</v>
      </c>
      <c r="L322" s="14">
        <f t="shared" si="35"/>
        <v>6726875.9999999991</v>
      </c>
      <c r="M322">
        <f>L322/C$4</f>
        <v>5174519.9999999991</v>
      </c>
      <c r="N322">
        <f>H322*C$7*C$8*C$6</f>
        <v>1760054.3999999997</v>
      </c>
      <c r="O322">
        <f t="shared" si="36"/>
        <v>7000000</v>
      </c>
      <c r="P322">
        <f t="shared" si="33"/>
        <v>490000.00000000006</v>
      </c>
      <c r="Q322" s="14">
        <f t="shared" si="37"/>
        <v>17696930.399999999</v>
      </c>
      <c r="R322">
        <f>H322*C$7*C$6*C$16</f>
        <v>25960802.399999995</v>
      </c>
      <c r="S322" s="14">
        <f t="shared" si="38"/>
        <v>8263871.9999999963</v>
      </c>
    </row>
    <row r="323" spans="6:19" x14ac:dyDescent="0.2">
      <c r="F323" s="16">
        <f t="shared" si="34"/>
        <v>1400000</v>
      </c>
      <c r="G323" s="17">
        <f>(F323/P323)*C$13</f>
        <v>4.8000000000000001E-2</v>
      </c>
      <c r="H323" s="19">
        <f>F323*(1-C$12-G323)</f>
        <v>1248799.9999999998</v>
      </c>
      <c r="I323">
        <f>F323*C$9</f>
        <v>2380000</v>
      </c>
      <c r="J323">
        <f>H323*(C$7-C$10)*C$5*C$4</f>
        <v>6818447.9999999991</v>
      </c>
      <c r="K323" s="14">
        <f>(F323-H323)*((C$7-C$10)/2)*C$5*C$4</f>
        <v>412776.00000000064</v>
      </c>
      <c r="L323" s="14">
        <f t="shared" si="35"/>
        <v>7231224</v>
      </c>
      <c r="M323">
        <f>L323/C$4</f>
        <v>5562480</v>
      </c>
      <c r="N323">
        <f>H323*C$7*C$8*C$6</f>
        <v>1888185.5999999996</v>
      </c>
      <c r="O323">
        <f t="shared" si="36"/>
        <v>7000000</v>
      </c>
      <c r="P323">
        <f t="shared" si="33"/>
        <v>490000.00000000006</v>
      </c>
      <c r="Q323" s="14">
        <f t="shared" si="37"/>
        <v>18499409.600000001</v>
      </c>
      <c r="R323">
        <f>H323*C$7*C$6*C$16</f>
        <v>27850737.599999998</v>
      </c>
      <c r="S323" s="14">
        <f t="shared" si="38"/>
        <v>9351327.9999999963</v>
      </c>
    </row>
    <row r="324" spans="6:19" x14ac:dyDescent="0.2">
      <c r="F324" s="16">
        <f t="shared" si="34"/>
        <v>1500000</v>
      </c>
      <c r="G324" s="17">
        <f>(F324/P324)*C$13</f>
        <v>5.1428571428571435E-2</v>
      </c>
      <c r="H324" s="19">
        <f>F324*(1-C$12-G324)</f>
        <v>1332857.142857143</v>
      </c>
      <c r="I324">
        <f>F324*C$9</f>
        <v>2550000</v>
      </c>
      <c r="J324">
        <f>H324*(C$7-C$10)*C$5*C$4</f>
        <v>7277400</v>
      </c>
      <c r="K324" s="14">
        <f>(F324-H324)*((C$7-C$10)/2)*C$5*C$4</f>
        <v>456299.99999999971</v>
      </c>
      <c r="L324" s="14">
        <f t="shared" si="35"/>
        <v>7733700</v>
      </c>
      <c r="M324">
        <f>L324/C$4</f>
        <v>5949000</v>
      </c>
      <c r="N324">
        <f>H324*C$7*C$8*C$6</f>
        <v>2015280.0000000005</v>
      </c>
      <c r="O324">
        <f t="shared" si="36"/>
        <v>7000000</v>
      </c>
      <c r="P324">
        <f t="shared" ref="P324:P387" si="39">O324*0.07</f>
        <v>490000.00000000006</v>
      </c>
      <c r="Q324" s="14">
        <f t="shared" si="37"/>
        <v>19298980</v>
      </c>
      <c r="R324">
        <f>H324*C$7*C$6*C$16</f>
        <v>29725380.000000007</v>
      </c>
      <c r="S324" s="14">
        <f t="shared" si="38"/>
        <v>10426400.000000007</v>
      </c>
    </row>
    <row r="325" spans="6:19" x14ac:dyDescent="0.2">
      <c r="F325" s="16">
        <f t="shared" si="34"/>
        <v>1600000</v>
      </c>
      <c r="G325" s="17">
        <f>(F325/P325)*C$13</f>
        <v>5.4857142857142861E-2</v>
      </c>
      <c r="H325" s="19">
        <f>F325*(1-C$12-G325)</f>
        <v>1416228.5714285714</v>
      </c>
      <c r="I325">
        <f>F325*C$9</f>
        <v>2720000</v>
      </c>
      <c r="J325">
        <f>H325*(C$7-C$10)*C$5*C$4</f>
        <v>7732608</v>
      </c>
      <c r="K325" s="14">
        <f>(F325-H325)*((C$7-C$10)/2)*C$5*C$4</f>
        <v>501696.00000000017</v>
      </c>
      <c r="L325" s="14">
        <f t="shared" si="35"/>
        <v>8234304</v>
      </c>
      <c r="M325">
        <f>L325/C$4</f>
        <v>6334080</v>
      </c>
      <c r="N325">
        <f>H325*C$7*C$8*C$6</f>
        <v>2141337.6000000001</v>
      </c>
      <c r="O325">
        <f t="shared" si="36"/>
        <v>7000000</v>
      </c>
      <c r="P325">
        <f t="shared" si="39"/>
        <v>490000.00000000006</v>
      </c>
      <c r="Q325" s="14">
        <f t="shared" si="37"/>
        <v>20095641.600000001</v>
      </c>
      <c r="R325">
        <f>H325*C$7*C$6*C$16</f>
        <v>31584729.599999998</v>
      </c>
      <c r="S325" s="14">
        <f t="shared" si="38"/>
        <v>11489087.999999996</v>
      </c>
    </row>
    <row r="326" spans="6:19" x14ac:dyDescent="0.2">
      <c r="F326" s="16">
        <f t="shared" si="34"/>
        <v>1700000</v>
      </c>
      <c r="G326" s="17">
        <f>(F326/P326)*C$13</f>
        <v>5.8285714285714281E-2</v>
      </c>
      <c r="H326" s="19">
        <f>F326*(1-C$12-G326)</f>
        <v>1498914.2857142857</v>
      </c>
      <c r="I326">
        <f>F326*C$9</f>
        <v>2890000</v>
      </c>
      <c r="J326">
        <f>H326*(C$7-C$10)*C$5*C$4</f>
        <v>8184072</v>
      </c>
      <c r="K326" s="14">
        <f>(F326-H326)*((C$7-C$10)/2)*C$5*C$4</f>
        <v>548964.00000000012</v>
      </c>
      <c r="L326" s="14">
        <f t="shared" si="35"/>
        <v>8733036</v>
      </c>
      <c r="M326">
        <f>L326/C$4</f>
        <v>6717720</v>
      </c>
      <c r="N326">
        <f>H326*C$7*C$8*C$6</f>
        <v>2266358.4</v>
      </c>
      <c r="O326">
        <f t="shared" si="36"/>
        <v>7000000</v>
      </c>
      <c r="P326">
        <f t="shared" si="39"/>
        <v>490000.00000000006</v>
      </c>
      <c r="Q326" s="14">
        <f t="shared" si="37"/>
        <v>20889394.399999999</v>
      </c>
      <c r="R326">
        <f>H326*C$7*C$6*C$16</f>
        <v>33428786.400000002</v>
      </c>
      <c r="S326" s="14">
        <f t="shared" si="38"/>
        <v>12539392.000000004</v>
      </c>
    </row>
    <row r="327" spans="6:19" x14ac:dyDescent="0.2">
      <c r="F327" s="16">
        <f t="shared" si="34"/>
        <v>1800000</v>
      </c>
      <c r="G327" s="17">
        <f>(F327/P327)*C$13</f>
        <v>6.1714285714285715E-2</v>
      </c>
      <c r="H327" s="19">
        <f>F327*(1-C$12-G327)</f>
        <v>1580914.2857142857</v>
      </c>
      <c r="I327">
        <f>F327*C$9</f>
        <v>3060000</v>
      </c>
      <c r="J327">
        <f>H327*(C$7-C$10)*C$5*C$4</f>
        <v>8631792</v>
      </c>
      <c r="K327" s="14">
        <f>(F327-H327)*((C$7-C$10)/2)*C$5*C$4</f>
        <v>598104.00000000012</v>
      </c>
      <c r="L327" s="14">
        <f t="shared" si="35"/>
        <v>9229896</v>
      </c>
      <c r="M327">
        <f>L327/C$4</f>
        <v>7099920</v>
      </c>
      <c r="N327">
        <f>H327*C$7*C$8*C$6</f>
        <v>2390342.4</v>
      </c>
      <c r="O327">
        <f t="shared" si="36"/>
        <v>7000000</v>
      </c>
      <c r="P327">
        <f t="shared" si="39"/>
        <v>490000.00000000006</v>
      </c>
      <c r="Q327" s="14">
        <f t="shared" si="37"/>
        <v>21680238.399999999</v>
      </c>
      <c r="R327">
        <f>H327*C$7*C$6*C$16</f>
        <v>35257550.399999999</v>
      </c>
      <c r="S327" s="14">
        <f t="shared" si="38"/>
        <v>13577312</v>
      </c>
    </row>
    <row r="328" spans="6:19" x14ac:dyDescent="0.2">
      <c r="F328" s="16">
        <f t="shared" si="34"/>
        <v>1900000</v>
      </c>
      <c r="G328" s="17">
        <f>(F328/P328)*C$13</f>
        <v>6.5142857142857141E-2</v>
      </c>
      <c r="H328" s="19">
        <f>F328*(1-C$12-G328)</f>
        <v>1662228.5714285714</v>
      </c>
      <c r="I328">
        <f>F328*C$9</f>
        <v>3230000</v>
      </c>
      <c r="J328">
        <f>H328*(C$7-C$10)*C$5*C$4</f>
        <v>9075768</v>
      </c>
      <c r="K328" s="14">
        <f>(F328-H328)*((C$7-C$10)/2)*C$5*C$4</f>
        <v>649116.00000000012</v>
      </c>
      <c r="L328" s="14">
        <f t="shared" si="35"/>
        <v>9724884</v>
      </c>
      <c r="M328">
        <f>L328/C$4</f>
        <v>7480680</v>
      </c>
      <c r="N328">
        <f>H328*C$7*C$8*C$6</f>
        <v>2513289.6</v>
      </c>
      <c r="O328">
        <f t="shared" si="36"/>
        <v>7000000</v>
      </c>
      <c r="P328">
        <f t="shared" si="39"/>
        <v>490000.00000000006</v>
      </c>
      <c r="Q328" s="14">
        <f t="shared" si="37"/>
        <v>22468173.600000001</v>
      </c>
      <c r="R328">
        <f>H328*C$7*C$6*C$16</f>
        <v>37071021.599999994</v>
      </c>
      <c r="S328" s="14">
        <f t="shared" si="38"/>
        <v>14602847.999999993</v>
      </c>
    </row>
    <row r="329" spans="6:19" x14ac:dyDescent="0.2">
      <c r="F329" s="16">
        <f t="shared" si="34"/>
        <v>2000000</v>
      </c>
      <c r="G329" s="17">
        <f>(F329/P329)*C$13</f>
        <v>6.8571428571428575E-2</v>
      </c>
      <c r="H329" s="19">
        <f>F329*(1-C$12-G329)</f>
        <v>1742857.1428571427</v>
      </c>
      <c r="I329">
        <f>F329*C$9</f>
        <v>3400000</v>
      </c>
      <c r="J329">
        <f>H329*(C$7-C$10)*C$5*C$4</f>
        <v>9516000</v>
      </c>
      <c r="K329" s="14">
        <f>(F329-H329)*((C$7-C$10)/2)*C$5*C$4</f>
        <v>702000.00000000035</v>
      </c>
      <c r="L329" s="14">
        <f t="shared" si="35"/>
        <v>10218000</v>
      </c>
      <c r="M329">
        <f>L329/C$4</f>
        <v>7860000</v>
      </c>
      <c r="N329">
        <f>H329*C$7*C$8*C$6</f>
        <v>2635199.9999999995</v>
      </c>
      <c r="O329">
        <f t="shared" si="36"/>
        <v>7000000</v>
      </c>
      <c r="P329">
        <f t="shared" si="39"/>
        <v>490000.00000000006</v>
      </c>
      <c r="Q329" s="14">
        <f t="shared" si="37"/>
        <v>23253200</v>
      </c>
      <c r="R329">
        <f>H329*C$7*C$6*C$16</f>
        <v>38869200</v>
      </c>
      <c r="S329" s="14">
        <f t="shared" si="38"/>
        <v>15616000</v>
      </c>
    </row>
    <row r="330" spans="6:19" x14ac:dyDescent="0.2">
      <c r="F330" s="16">
        <f t="shared" si="34"/>
        <v>2100000</v>
      </c>
      <c r="G330" s="17">
        <f>(F330/P330)*C$13</f>
        <v>7.2000000000000008E-2</v>
      </c>
      <c r="H330" s="19">
        <f>F330*(1-C$12-G330)</f>
        <v>1822799.9999999998</v>
      </c>
      <c r="I330">
        <f>F330*C$9</f>
        <v>3570000</v>
      </c>
      <c r="J330">
        <f>H330*(C$7-C$10)*C$5*C$4</f>
        <v>9952487.9999999981</v>
      </c>
      <c r="K330" s="14">
        <f>(F330-H330)*((C$7-C$10)/2)*C$5*C$4</f>
        <v>756756.00000000058</v>
      </c>
      <c r="L330" s="14">
        <f t="shared" si="35"/>
        <v>10709243.999999998</v>
      </c>
      <c r="M330">
        <f>L330/C$4</f>
        <v>8237879.9999999981</v>
      </c>
      <c r="N330">
        <f>H330*C$7*C$8*C$6</f>
        <v>2756073.6</v>
      </c>
      <c r="O330">
        <f t="shared" si="36"/>
        <v>7000000</v>
      </c>
      <c r="P330">
        <f t="shared" si="39"/>
        <v>490000.00000000006</v>
      </c>
      <c r="Q330" s="14">
        <f t="shared" si="37"/>
        <v>24035317.599999998</v>
      </c>
      <c r="R330">
        <f>H330*C$7*C$6*C$16</f>
        <v>40652085.599999994</v>
      </c>
      <c r="S330" s="14">
        <f t="shared" si="38"/>
        <v>16616767.999999996</v>
      </c>
    </row>
    <row r="331" spans="6:19" x14ac:dyDescent="0.2">
      <c r="F331" s="16">
        <f t="shared" si="34"/>
        <v>2200000</v>
      </c>
      <c r="G331" s="17">
        <f>(F331/P331)*C$13</f>
        <v>7.5428571428571428E-2</v>
      </c>
      <c r="H331" s="19">
        <f>F331*(1-C$12-G331)</f>
        <v>1902057.1428571427</v>
      </c>
      <c r="I331">
        <f>F331*C$9</f>
        <v>3740000</v>
      </c>
      <c r="J331">
        <f>H331*(C$7-C$10)*C$5*C$4</f>
        <v>10385232</v>
      </c>
      <c r="K331" s="14">
        <f>(F331-H331)*((C$7-C$10)/2)*C$5*C$4</f>
        <v>813384.00000000035</v>
      </c>
      <c r="L331" s="14">
        <f t="shared" si="35"/>
        <v>11198616</v>
      </c>
      <c r="M331">
        <f>L331/C$4</f>
        <v>8614320</v>
      </c>
      <c r="N331">
        <f>H331*C$7*C$8*C$6</f>
        <v>2875910.3999999994</v>
      </c>
      <c r="O331">
        <f t="shared" si="36"/>
        <v>7000000</v>
      </c>
      <c r="P331">
        <f t="shared" si="39"/>
        <v>490000.00000000006</v>
      </c>
      <c r="Q331" s="14">
        <f t="shared" si="37"/>
        <v>24814526.399999999</v>
      </c>
      <c r="R331">
        <f>H331*C$7*C$6*C$16</f>
        <v>42419678.399999999</v>
      </c>
      <c r="S331" s="14">
        <f t="shared" si="38"/>
        <v>17605152</v>
      </c>
    </row>
    <row r="332" spans="6:19" x14ac:dyDescent="0.2">
      <c r="F332" s="16">
        <f t="shared" si="34"/>
        <v>2300000</v>
      </c>
      <c r="G332" s="17">
        <f>(F332/P332)*C$13</f>
        <v>7.8857142857142862E-2</v>
      </c>
      <c r="H332" s="19">
        <f>F332*(1-C$12-G332)</f>
        <v>1980628.5714285714</v>
      </c>
      <c r="I332">
        <f>F332*C$9</f>
        <v>3910000</v>
      </c>
      <c r="J332">
        <f>H332*(C$7-C$10)*C$5*C$4</f>
        <v>10814232</v>
      </c>
      <c r="K332" s="14">
        <f>(F332-H332)*((C$7-C$10)/2)*C$5*C$4</f>
        <v>871884.00000000023</v>
      </c>
      <c r="L332" s="14">
        <f t="shared" si="35"/>
        <v>11686116</v>
      </c>
      <c r="M332">
        <f>L332/C$4</f>
        <v>8989320</v>
      </c>
      <c r="N332">
        <f>H332*C$7*C$8*C$6</f>
        <v>2994710.4</v>
      </c>
      <c r="O332">
        <f t="shared" si="36"/>
        <v>7000000</v>
      </c>
      <c r="P332">
        <f t="shared" si="39"/>
        <v>490000.00000000006</v>
      </c>
      <c r="Q332" s="14">
        <f t="shared" si="37"/>
        <v>25590826.399999999</v>
      </c>
      <c r="R332">
        <f>H332*C$7*C$6*C$16</f>
        <v>44171978.399999999</v>
      </c>
      <c r="S332" s="14">
        <f t="shared" si="38"/>
        <v>18581152</v>
      </c>
    </row>
    <row r="333" spans="6:19" x14ac:dyDescent="0.2">
      <c r="F333" s="16">
        <f t="shared" si="34"/>
        <v>2400000</v>
      </c>
      <c r="G333" s="17">
        <f>(F333/P333)*C$13</f>
        <v>8.2285714285714281E-2</v>
      </c>
      <c r="H333" s="19">
        <f>F333*(1-C$12-G333)</f>
        <v>2058514.2857142854</v>
      </c>
      <c r="I333">
        <f>F333*C$9</f>
        <v>4080000</v>
      </c>
      <c r="J333">
        <f>H333*(C$7-C$10)*C$5*C$4</f>
        <v>11239487.999999998</v>
      </c>
      <c r="K333" s="14">
        <f>(F333-H333)*((C$7-C$10)/2)*C$5*C$4</f>
        <v>932256.00000000081</v>
      </c>
      <c r="L333" s="14">
        <f t="shared" si="35"/>
        <v>12171743.999999998</v>
      </c>
      <c r="M333">
        <f>L333/C$4</f>
        <v>9362879.9999999981</v>
      </c>
      <c r="N333">
        <f>H333*C$7*C$8*C$6</f>
        <v>3112473.5999999992</v>
      </c>
      <c r="O333">
        <f t="shared" si="36"/>
        <v>7000000</v>
      </c>
      <c r="P333">
        <f t="shared" si="39"/>
        <v>490000.00000000006</v>
      </c>
      <c r="Q333" s="14">
        <f t="shared" si="37"/>
        <v>26364217.599999998</v>
      </c>
      <c r="R333">
        <f>H333*C$7*C$6*C$16</f>
        <v>45908985.599999994</v>
      </c>
      <c r="S333" s="14">
        <f t="shared" si="38"/>
        <v>19544767.999999996</v>
      </c>
    </row>
    <row r="334" spans="6:19" x14ac:dyDescent="0.2">
      <c r="F334" s="16">
        <f t="shared" si="34"/>
        <v>2500000</v>
      </c>
      <c r="G334" s="17">
        <f>(F334/P334)*C$13</f>
        <v>8.5714285714285715E-2</v>
      </c>
      <c r="H334" s="19">
        <f>F334*(1-C$12-G334)</f>
        <v>2135714.2857142854</v>
      </c>
      <c r="I334">
        <f>F334*C$9</f>
        <v>4250000</v>
      </c>
      <c r="J334">
        <f>H334*(C$7-C$10)*C$5*C$4</f>
        <v>11660999.999999998</v>
      </c>
      <c r="K334" s="14">
        <f>(F334-H334)*((C$7-C$10)/2)*C$5*C$4</f>
        <v>994500.00000000081</v>
      </c>
      <c r="L334" s="14">
        <f t="shared" si="35"/>
        <v>12655499.999999998</v>
      </c>
      <c r="M334">
        <f>L334/C$4</f>
        <v>9734999.9999999981</v>
      </c>
      <c r="N334">
        <f>H334*C$7*C$8*C$6</f>
        <v>3229199.9999999995</v>
      </c>
      <c r="O334">
        <f t="shared" si="36"/>
        <v>7000000</v>
      </c>
      <c r="P334">
        <f t="shared" si="39"/>
        <v>490000.00000000006</v>
      </c>
      <c r="Q334" s="14">
        <f t="shared" si="37"/>
        <v>27134700</v>
      </c>
      <c r="R334">
        <f>H334*C$7*C$6*C$16</f>
        <v>47630699.999999993</v>
      </c>
      <c r="S334" s="14">
        <f t="shared" si="38"/>
        <v>20495999.999999993</v>
      </c>
    </row>
    <row r="335" spans="6:19" x14ac:dyDescent="0.2">
      <c r="F335" s="16">
        <f t="shared" si="34"/>
        <v>2600000</v>
      </c>
      <c r="G335" s="17">
        <f>(F335/P335)*C$13</f>
        <v>8.9142857142857149E-2</v>
      </c>
      <c r="H335" s="19">
        <f>F335*(1-C$12-G335)</f>
        <v>2212228.5714285714</v>
      </c>
      <c r="I335">
        <f>F335*C$9</f>
        <v>4420000</v>
      </c>
      <c r="J335">
        <f>H335*(C$7-C$10)*C$5*C$4</f>
        <v>12078768</v>
      </c>
      <c r="K335" s="14">
        <f>(F335-H335)*((C$7-C$10)/2)*C$5*C$4</f>
        <v>1058616.0000000002</v>
      </c>
      <c r="L335" s="14">
        <f t="shared" si="35"/>
        <v>13137384</v>
      </c>
      <c r="M335">
        <f>L335/C$4</f>
        <v>10105680</v>
      </c>
      <c r="N335">
        <f>H335*C$7*C$8*C$6</f>
        <v>3344889.6</v>
      </c>
      <c r="O335">
        <f t="shared" si="36"/>
        <v>7000000</v>
      </c>
      <c r="P335">
        <f t="shared" si="39"/>
        <v>490000.00000000006</v>
      </c>
      <c r="Q335" s="14">
        <f t="shared" si="37"/>
        <v>27902273.600000001</v>
      </c>
      <c r="R335">
        <f>H335*C$7*C$6*C$16</f>
        <v>49337121.599999994</v>
      </c>
      <c r="S335" s="14">
        <f t="shared" si="38"/>
        <v>21434847.999999993</v>
      </c>
    </row>
    <row r="336" spans="6:19" x14ac:dyDescent="0.2">
      <c r="F336" s="16">
        <f t="shared" si="34"/>
        <v>2700000</v>
      </c>
      <c r="G336" s="17">
        <f>(F336/P336)*C$13</f>
        <v>9.2571428571428582E-2</v>
      </c>
      <c r="H336" s="19">
        <f>F336*(1-C$12-G336)</f>
        <v>2288057.1428571427</v>
      </c>
      <c r="I336">
        <f>F336*C$9</f>
        <v>4590000</v>
      </c>
      <c r="J336">
        <f>H336*(C$7-C$10)*C$5*C$4</f>
        <v>12492792</v>
      </c>
      <c r="K336" s="14">
        <f>(F336-H336)*((C$7-C$10)/2)*C$5*C$4</f>
        <v>1124604.0000000002</v>
      </c>
      <c r="L336" s="14">
        <f t="shared" si="35"/>
        <v>13617396</v>
      </c>
      <c r="M336">
        <f>L336/C$4</f>
        <v>10474920</v>
      </c>
      <c r="N336">
        <f>H336*C$7*C$8*C$6</f>
        <v>3459542.3999999994</v>
      </c>
      <c r="O336">
        <f t="shared" si="36"/>
        <v>7000000</v>
      </c>
      <c r="P336">
        <f t="shared" si="39"/>
        <v>490000.00000000006</v>
      </c>
      <c r="Q336" s="14">
        <f t="shared" si="37"/>
        <v>28666938.399999999</v>
      </c>
      <c r="R336">
        <f>H336*C$7*C$6*C$16</f>
        <v>51028250.399999991</v>
      </c>
      <c r="S336" s="14">
        <f t="shared" si="38"/>
        <v>22361311.999999993</v>
      </c>
    </row>
    <row r="337" spans="6:19" x14ac:dyDescent="0.2">
      <c r="F337" s="16">
        <f t="shared" si="34"/>
        <v>2800000</v>
      </c>
      <c r="G337" s="17">
        <f>(F337/P337)*C$13</f>
        <v>9.6000000000000002E-2</v>
      </c>
      <c r="H337" s="19">
        <f>F337*(1-C$12-G337)</f>
        <v>2363200</v>
      </c>
      <c r="I337">
        <f>F337*C$9</f>
        <v>4760000</v>
      </c>
      <c r="J337">
        <f>H337*(C$7-C$10)*C$5*C$4</f>
        <v>12903072</v>
      </c>
      <c r="K337" s="14">
        <f>(F337-H337)*((C$7-C$10)/2)*C$5*C$4</f>
        <v>1192464</v>
      </c>
      <c r="L337" s="14">
        <f t="shared" si="35"/>
        <v>14095536</v>
      </c>
      <c r="M337">
        <f>L337/C$4</f>
        <v>10842720</v>
      </c>
      <c r="N337">
        <f>H337*C$7*C$8*C$6</f>
        <v>3573158.4</v>
      </c>
      <c r="O337">
        <f t="shared" si="36"/>
        <v>7000000</v>
      </c>
      <c r="P337">
        <f t="shared" si="39"/>
        <v>490000.00000000006</v>
      </c>
      <c r="Q337" s="14">
        <f t="shared" si="37"/>
        <v>29428694.399999999</v>
      </c>
      <c r="R337">
        <f>H337*C$7*C$6*C$16</f>
        <v>52704086.400000006</v>
      </c>
      <c r="S337" s="14">
        <f t="shared" si="38"/>
        <v>23275392.000000007</v>
      </c>
    </row>
    <row r="338" spans="6:19" x14ac:dyDescent="0.2">
      <c r="F338" s="16">
        <f t="shared" si="34"/>
        <v>2900000</v>
      </c>
      <c r="G338" s="17">
        <f>(F338/P338)*C$13</f>
        <v>9.9428571428571422E-2</v>
      </c>
      <c r="H338" s="19">
        <f>F338*(1-C$12-G338)</f>
        <v>2437657.1428571427</v>
      </c>
      <c r="I338">
        <f>F338*C$9</f>
        <v>4930000</v>
      </c>
      <c r="J338">
        <f>H338*(C$7-C$10)*C$5*C$4</f>
        <v>13309608</v>
      </c>
      <c r="K338" s="14">
        <f>(F338-H338)*((C$7-C$10)/2)*C$5*C$4</f>
        <v>1262196.0000000002</v>
      </c>
      <c r="L338" s="14">
        <f t="shared" si="35"/>
        <v>14571804</v>
      </c>
      <c r="M338">
        <f>L338/C$4</f>
        <v>11209080</v>
      </c>
      <c r="N338">
        <f>H338*C$7*C$8*C$6</f>
        <v>3685737.6</v>
      </c>
      <c r="O338">
        <f t="shared" si="36"/>
        <v>7000000</v>
      </c>
      <c r="P338">
        <f t="shared" si="39"/>
        <v>490000.00000000006</v>
      </c>
      <c r="Q338" s="14">
        <f t="shared" si="37"/>
        <v>30187541.600000001</v>
      </c>
      <c r="R338">
        <f>H338*C$7*C$6*C$16</f>
        <v>54364629.599999994</v>
      </c>
      <c r="S338" s="14">
        <f t="shared" si="38"/>
        <v>24177087.999999993</v>
      </c>
    </row>
    <row r="339" spans="6:19" x14ac:dyDescent="0.2">
      <c r="F339" s="16">
        <f t="shared" si="34"/>
        <v>3000000</v>
      </c>
      <c r="G339" s="17">
        <f>(F339/P339)*C$13</f>
        <v>0.10285714285714287</v>
      </c>
      <c r="H339" s="19">
        <f>F339*(1-C$12-G339)</f>
        <v>2511428.5714285714</v>
      </c>
      <c r="I339">
        <f>F339*C$9</f>
        <v>5100000</v>
      </c>
      <c r="J339">
        <f>H339*(C$7-C$10)*C$5*C$4</f>
        <v>13712400</v>
      </c>
      <c r="K339" s="14">
        <f>(F339-H339)*((C$7-C$10)/2)*C$5*C$4</f>
        <v>1333800.0000000002</v>
      </c>
      <c r="L339" s="14">
        <f t="shared" si="35"/>
        <v>15046200</v>
      </c>
      <c r="M339">
        <f>L339/C$4</f>
        <v>11574000</v>
      </c>
      <c r="N339">
        <f>H339*C$7*C$8*C$6</f>
        <v>3797279.9999999995</v>
      </c>
      <c r="O339">
        <f t="shared" si="36"/>
        <v>7000000</v>
      </c>
      <c r="P339">
        <f t="shared" si="39"/>
        <v>490000.00000000006</v>
      </c>
      <c r="Q339" s="14">
        <f t="shared" si="37"/>
        <v>30943480</v>
      </c>
      <c r="R339">
        <f>H339*C$7*C$6*C$16</f>
        <v>56009880</v>
      </c>
      <c r="S339" s="14">
        <f t="shared" si="38"/>
        <v>25066400</v>
      </c>
    </row>
    <row r="340" spans="6:19" x14ac:dyDescent="0.2">
      <c r="F340" s="16">
        <f t="shared" si="34"/>
        <v>3100000</v>
      </c>
      <c r="G340" s="17">
        <f>(F340/P340)*C$13</f>
        <v>0.10628571428571429</v>
      </c>
      <c r="H340" s="19">
        <f>F340*(1-C$12-G340)</f>
        <v>2584514.2857142854</v>
      </c>
      <c r="I340">
        <f>F340*C$9</f>
        <v>5270000</v>
      </c>
      <c r="J340">
        <f>H340*(C$7-C$10)*C$5*C$4</f>
        <v>14111448</v>
      </c>
      <c r="K340" s="14">
        <f>(F340-H340)*((C$7-C$10)/2)*C$5*C$4</f>
        <v>1407276.0000000007</v>
      </c>
      <c r="L340" s="14">
        <f t="shared" si="35"/>
        <v>15518724</v>
      </c>
      <c r="M340">
        <f>L340/C$4</f>
        <v>11937480</v>
      </c>
      <c r="N340">
        <f>H340*C$7*C$8*C$6</f>
        <v>3907785.5999999992</v>
      </c>
      <c r="O340">
        <f t="shared" si="36"/>
        <v>7000000</v>
      </c>
      <c r="P340">
        <f t="shared" si="39"/>
        <v>490000.00000000006</v>
      </c>
      <c r="Q340" s="14">
        <f t="shared" si="37"/>
        <v>31696509.599999998</v>
      </c>
      <c r="R340">
        <f>H340*C$7*C$6*C$16</f>
        <v>57639837.599999994</v>
      </c>
      <c r="S340" s="14">
        <f t="shared" si="38"/>
        <v>25943327.999999996</v>
      </c>
    </row>
    <row r="341" spans="6:19" x14ac:dyDescent="0.2">
      <c r="F341" s="16">
        <f t="shared" si="34"/>
        <v>3200000</v>
      </c>
      <c r="G341" s="17">
        <f>(F341/P341)*C$13</f>
        <v>0.10971428571428572</v>
      </c>
      <c r="H341" s="19">
        <f>F341*(1-C$12-G341)</f>
        <v>2656914.2857142854</v>
      </c>
      <c r="I341">
        <f>F341*C$9</f>
        <v>5440000</v>
      </c>
      <c r="J341">
        <f>H341*(C$7-C$10)*C$5*C$4</f>
        <v>14506752</v>
      </c>
      <c r="K341" s="14">
        <f>(F341-H341)*((C$7-C$10)/2)*C$5*C$4</f>
        <v>1482624.0000000007</v>
      </c>
      <c r="L341" s="14">
        <f t="shared" si="35"/>
        <v>15989376</v>
      </c>
      <c r="M341">
        <f>L341/C$4</f>
        <v>12299520</v>
      </c>
      <c r="N341">
        <f>H341*C$7*C$8*C$6</f>
        <v>4017254.3999999994</v>
      </c>
      <c r="O341">
        <f t="shared" si="36"/>
        <v>7000000</v>
      </c>
      <c r="P341">
        <f t="shared" si="39"/>
        <v>490000.00000000006</v>
      </c>
      <c r="Q341" s="14">
        <f t="shared" si="37"/>
        <v>32446630.399999999</v>
      </c>
      <c r="R341">
        <f>H341*C$7*C$6*C$16</f>
        <v>59254502.399999991</v>
      </c>
      <c r="S341" s="14">
        <f t="shared" si="38"/>
        <v>26807871.999999993</v>
      </c>
    </row>
    <row r="342" spans="6:19" x14ac:dyDescent="0.2">
      <c r="F342" s="16">
        <f t="shared" si="34"/>
        <v>3300000</v>
      </c>
      <c r="G342" s="17">
        <f>(F342/P342)*C$13</f>
        <v>0.11314285714285714</v>
      </c>
      <c r="H342" s="19">
        <f>F342*(1-C$12-G342)</f>
        <v>2728628.5714285714</v>
      </c>
      <c r="I342">
        <f>F342*C$9</f>
        <v>5610000</v>
      </c>
      <c r="J342">
        <f>H342*(C$7-C$10)*C$5*C$4</f>
        <v>14898312</v>
      </c>
      <c r="K342" s="14">
        <f>(F342-H342)*((C$7-C$10)/2)*C$5*C$4</f>
        <v>1559844</v>
      </c>
      <c r="L342" s="14">
        <f t="shared" si="35"/>
        <v>16458156</v>
      </c>
      <c r="M342">
        <f>L342/C$4</f>
        <v>12660120</v>
      </c>
      <c r="N342">
        <f>H342*C$7*C$8*C$6</f>
        <v>4125686.3999999994</v>
      </c>
      <c r="O342">
        <f t="shared" si="36"/>
        <v>7000000</v>
      </c>
      <c r="P342">
        <f t="shared" si="39"/>
        <v>490000.00000000006</v>
      </c>
      <c r="Q342" s="14">
        <f t="shared" si="37"/>
        <v>33193842.399999999</v>
      </c>
      <c r="R342">
        <f>H342*C$7*C$6*C$16</f>
        <v>60853874.400000006</v>
      </c>
      <c r="S342" s="14">
        <f t="shared" si="38"/>
        <v>27660032.000000007</v>
      </c>
    </row>
    <row r="343" spans="6:19" x14ac:dyDescent="0.2">
      <c r="F343" s="16">
        <f t="shared" si="34"/>
        <v>3400000</v>
      </c>
      <c r="G343" s="17">
        <f>(F343/P343)*C$13</f>
        <v>0.11657142857142856</v>
      </c>
      <c r="H343" s="19">
        <f>F343*(1-C$12-G343)</f>
        <v>2799657.1428571427</v>
      </c>
      <c r="I343">
        <f>F343*C$9</f>
        <v>5780000</v>
      </c>
      <c r="J343">
        <f>H343*(C$7-C$10)*C$5*C$4</f>
        <v>15286128</v>
      </c>
      <c r="K343" s="14">
        <f>(F343-H343)*((C$7-C$10)/2)*C$5*C$4</f>
        <v>1638936.0000000005</v>
      </c>
      <c r="L343" s="14">
        <f t="shared" si="35"/>
        <v>16925064</v>
      </c>
      <c r="M343">
        <f>L343/C$4</f>
        <v>13019280</v>
      </c>
      <c r="N343">
        <f>H343*C$7*C$8*C$6</f>
        <v>4233081.5999999996</v>
      </c>
      <c r="O343">
        <f t="shared" si="36"/>
        <v>7000000</v>
      </c>
      <c r="P343">
        <f t="shared" si="39"/>
        <v>490000.00000000006</v>
      </c>
      <c r="Q343" s="14">
        <f t="shared" si="37"/>
        <v>33938145.600000001</v>
      </c>
      <c r="R343">
        <f>H343*C$7*C$6*C$16</f>
        <v>62437953.599999994</v>
      </c>
      <c r="S343" s="14">
        <f t="shared" si="38"/>
        <v>28499807.999999993</v>
      </c>
    </row>
    <row r="344" spans="6:19" x14ac:dyDescent="0.2">
      <c r="F344" s="16">
        <f t="shared" si="34"/>
        <v>3500000</v>
      </c>
      <c r="G344" s="17">
        <f>(F344/P344)*C$13</f>
        <v>0.12000000000000001</v>
      </c>
      <c r="H344" s="19">
        <f>F344*(1-C$12-G344)</f>
        <v>2870000</v>
      </c>
      <c r="I344">
        <f>F344*C$9</f>
        <v>5950000</v>
      </c>
      <c r="J344">
        <f>H344*(C$7-C$10)*C$5*C$4</f>
        <v>15670200</v>
      </c>
      <c r="K344" s="14">
        <f>(F344-H344)*((C$7-C$10)/2)*C$5*C$4</f>
        <v>1719900</v>
      </c>
      <c r="L344" s="14">
        <f t="shared" si="35"/>
        <v>17390100</v>
      </c>
      <c r="M344">
        <f>L344/C$4</f>
        <v>13377000</v>
      </c>
      <c r="N344">
        <f>H344*C$7*C$8*C$6</f>
        <v>4339440</v>
      </c>
      <c r="O344">
        <f t="shared" si="36"/>
        <v>7000000</v>
      </c>
      <c r="P344">
        <f t="shared" si="39"/>
        <v>490000.00000000006</v>
      </c>
      <c r="Q344" s="14">
        <f t="shared" si="37"/>
        <v>34679540</v>
      </c>
      <c r="R344">
        <f>H344*C$7*C$6*C$16</f>
        <v>64006740.000000007</v>
      </c>
      <c r="S344" s="14">
        <f t="shared" si="38"/>
        <v>29327200.000000007</v>
      </c>
    </row>
    <row r="345" spans="6:19" x14ac:dyDescent="0.2">
      <c r="F345" s="16">
        <f t="shared" si="34"/>
        <v>3600000</v>
      </c>
      <c r="G345" s="17">
        <f>(F345/P345)*C$13</f>
        <v>0.12342857142857143</v>
      </c>
      <c r="H345" s="19">
        <f>F345*(1-C$12-G345)</f>
        <v>2939657.1428571427</v>
      </c>
      <c r="I345">
        <f>F345*C$9</f>
        <v>6120000</v>
      </c>
      <c r="J345">
        <f>H345*(C$7-C$10)*C$5*C$4</f>
        <v>16050528</v>
      </c>
      <c r="K345" s="14">
        <f>(F345-H345)*((C$7-C$10)/2)*C$5*C$4</f>
        <v>1802736.0000000005</v>
      </c>
      <c r="L345" s="14">
        <f t="shared" si="35"/>
        <v>17853264</v>
      </c>
      <c r="M345">
        <f>L345/C$4</f>
        <v>13733280</v>
      </c>
      <c r="N345">
        <f>H345*C$7*C$8*C$6</f>
        <v>4444761.5999999996</v>
      </c>
      <c r="O345">
        <f t="shared" si="36"/>
        <v>7000000</v>
      </c>
      <c r="P345">
        <f t="shared" si="39"/>
        <v>490000.00000000006</v>
      </c>
      <c r="Q345" s="14">
        <f t="shared" si="37"/>
        <v>35418025.600000001</v>
      </c>
      <c r="R345">
        <f>H345*C$7*C$6*C$16</f>
        <v>65560233.599999994</v>
      </c>
      <c r="S345" s="14">
        <f t="shared" si="38"/>
        <v>30142207.999999993</v>
      </c>
    </row>
    <row r="346" spans="6:19" x14ac:dyDescent="0.2">
      <c r="F346" s="16">
        <f t="shared" si="34"/>
        <v>3700000</v>
      </c>
      <c r="G346" s="17">
        <f>(F346/P346)*C$13</f>
        <v>0.12685714285714286</v>
      </c>
      <c r="H346" s="19">
        <f>F346*(1-C$12-G346)</f>
        <v>3008628.5714285709</v>
      </c>
      <c r="I346">
        <f>F346*C$9</f>
        <v>6290000</v>
      </c>
      <c r="J346">
        <f>H346*(C$7-C$10)*C$5*C$4</f>
        <v>16427111.999999998</v>
      </c>
      <c r="K346" s="14">
        <f>(F346-H346)*((C$7-C$10)/2)*C$5*C$4</f>
        <v>1887444.0000000016</v>
      </c>
      <c r="L346" s="14">
        <f t="shared" si="35"/>
        <v>18314556</v>
      </c>
      <c r="M346">
        <f>L346/C$4</f>
        <v>14088120</v>
      </c>
      <c r="N346">
        <f>H346*C$7*C$8*C$6</f>
        <v>4549046.3999999994</v>
      </c>
      <c r="O346">
        <f t="shared" si="36"/>
        <v>7000000</v>
      </c>
      <c r="P346">
        <f t="shared" si="39"/>
        <v>490000.00000000006</v>
      </c>
      <c r="Q346" s="14">
        <f t="shared" si="37"/>
        <v>36153602.399999999</v>
      </c>
      <c r="R346">
        <f>H346*C$7*C$6*C$16</f>
        <v>67098434.399999991</v>
      </c>
      <c r="S346" s="14">
        <f t="shared" si="38"/>
        <v>30944831.999999993</v>
      </c>
    </row>
    <row r="347" spans="6:19" x14ac:dyDescent="0.2">
      <c r="F347" s="16">
        <f t="shared" si="34"/>
        <v>3800000</v>
      </c>
      <c r="G347" s="17">
        <f>(F347/P347)*C$13</f>
        <v>0.13028571428571428</v>
      </c>
      <c r="H347" s="19">
        <f>F347*(1-C$12-G347)</f>
        <v>3076914.2857142854</v>
      </c>
      <c r="I347">
        <f>F347*C$9</f>
        <v>6460000</v>
      </c>
      <c r="J347">
        <f>H347*(C$7-C$10)*C$5*C$4</f>
        <v>16799952</v>
      </c>
      <c r="K347" s="14">
        <f>(F347-H347)*((C$7-C$10)/2)*C$5*C$4</f>
        <v>1974024.0000000007</v>
      </c>
      <c r="L347" s="14">
        <f t="shared" si="35"/>
        <v>18773976</v>
      </c>
      <c r="M347">
        <f>L347/C$4</f>
        <v>14441520</v>
      </c>
      <c r="N347">
        <f>H347*C$7*C$8*C$6</f>
        <v>4652294.3999999994</v>
      </c>
      <c r="O347">
        <f t="shared" si="36"/>
        <v>7000000</v>
      </c>
      <c r="P347">
        <f t="shared" si="39"/>
        <v>490000.00000000006</v>
      </c>
      <c r="Q347" s="14">
        <f t="shared" si="37"/>
        <v>36886270.399999999</v>
      </c>
      <c r="R347">
        <f>H347*C$7*C$6*C$16</f>
        <v>68621342.399999991</v>
      </c>
      <c r="S347" s="14">
        <f t="shared" si="38"/>
        <v>31735071.999999993</v>
      </c>
    </row>
    <row r="348" spans="6:19" x14ac:dyDescent="0.2">
      <c r="F348" s="16">
        <f t="shared" si="34"/>
        <v>3900000</v>
      </c>
      <c r="G348" s="17">
        <f>(F348/P348)*C$13</f>
        <v>0.1337142857142857</v>
      </c>
      <c r="H348" s="19">
        <f>F348*(1-C$12-G348)</f>
        <v>3144514.2857142854</v>
      </c>
      <c r="I348">
        <f>F348*C$9</f>
        <v>6630000</v>
      </c>
      <c r="J348">
        <f>H348*(C$7-C$10)*C$5*C$4</f>
        <v>17169048</v>
      </c>
      <c r="K348" s="14">
        <f>(F348-H348)*((C$7-C$10)/2)*C$5*C$4</f>
        <v>2062476.0000000007</v>
      </c>
      <c r="L348" s="14">
        <f t="shared" si="35"/>
        <v>19231524</v>
      </c>
      <c r="M348">
        <f>L348/C$4</f>
        <v>14793480</v>
      </c>
      <c r="N348">
        <f>H348*C$7*C$8*C$6</f>
        <v>4754505.5999999996</v>
      </c>
      <c r="O348">
        <f t="shared" si="36"/>
        <v>7000000</v>
      </c>
      <c r="P348">
        <f t="shared" si="39"/>
        <v>490000.00000000006</v>
      </c>
      <c r="Q348" s="14">
        <f t="shared" si="37"/>
        <v>37616029.600000001</v>
      </c>
      <c r="R348">
        <f>H348*C$7*C$6*C$16</f>
        <v>70128957.599999994</v>
      </c>
      <c r="S348" s="14">
        <f t="shared" si="38"/>
        <v>32512927.999999993</v>
      </c>
    </row>
    <row r="349" spans="6:19" x14ac:dyDescent="0.2">
      <c r="F349" s="16">
        <f t="shared" si="34"/>
        <v>4000000</v>
      </c>
      <c r="G349" s="17">
        <f>(F349/P349)*C$13</f>
        <v>0.13714285714285715</v>
      </c>
      <c r="H349" s="19">
        <f>F349*(1-C$12-G349)</f>
        <v>3211428.5714285714</v>
      </c>
      <c r="I349">
        <f>F349*C$9</f>
        <v>6800000</v>
      </c>
      <c r="J349">
        <f>H349*(C$7-C$10)*C$5*C$4</f>
        <v>17534400</v>
      </c>
      <c r="K349" s="14">
        <f>(F349-H349)*((C$7-C$10)/2)*C$5*C$4</f>
        <v>2152800</v>
      </c>
      <c r="L349" s="14">
        <f t="shared" si="35"/>
        <v>19687200</v>
      </c>
      <c r="M349">
        <f>L349/C$4</f>
        <v>15144000</v>
      </c>
      <c r="N349">
        <f>H349*C$7*C$8*C$6</f>
        <v>4855680</v>
      </c>
      <c r="O349">
        <f t="shared" si="36"/>
        <v>7000000</v>
      </c>
      <c r="P349">
        <f t="shared" si="39"/>
        <v>490000.00000000006</v>
      </c>
      <c r="Q349" s="14">
        <f t="shared" si="37"/>
        <v>38342880</v>
      </c>
      <c r="R349">
        <f>H349*C$7*C$6*C$16</f>
        <v>71621280</v>
      </c>
      <c r="S349" s="14">
        <f t="shared" si="38"/>
        <v>33278400</v>
      </c>
    </row>
    <row r="350" spans="6:19" x14ac:dyDescent="0.2">
      <c r="F350" s="16">
        <f t="shared" si="34"/>
        <v>4100000</v>
      </c>
      <c r="G350" s="17">
        <f>(F350/P350)*C$13</f>
        <v>0.14057142857142857</v>
      </c>
      <c r="H350" s="19">
        <f>F350*(1-C$12-G350)</f>
        <v>3277657.1428571427</v>
      </c>
      <c r="I350">
        <f>F350*C$9</f>
        <v>6970000</v>
      </c>
      <c r="J350">
        <f>H350*(C$7-C$10)*C$5*C$4</f>
        <v>17896008</v>
      </c>
      <c r="K350" s="14">
        <f>(F350-H350)*((C$7-C$10)/2)*C$5*C$4</f>
        <v>2244996.0000000005</v>
      </c>
      <c r="L350" s="14">
        <f t="shared" si="35"/>
        <v>20141004</v>
      </c>
      <c r="M350">
        <f>L350/C$4</f>
        <v>15493080</v>
      </c>
      <c r="N350">
        <f>H350*C$7*C$8*C$6</f>
        <v>4955817.5999999996</v>
      </c>
      <c r="O350">
        <f t="shared" si="36"/>
        <v>7000000</v>
      </c>
      <c r="P350">
        <f t="shared" si="39"/>
        <v>490000.00000000006</v>
      </c>
      <c r="Q350" s="14">
        <f t="shared" si="37"/>
        <v>39066821.600000001</v>
      </c>
      <c r="R350">
        <f>H350*C$7*C$6*C$16</f>
        <v>73098309.599999994</v>
      </c>
      <c r="S350" s="14">
        <f t="shared" si="38"/>
        <v>34031487.999999993</v>
      </c>
    </row>
    <row r="351" spans="6:19" x14ac:dyDescent="0.2">
      <c r="F351" s="16">
        <f t="shared" si="34"/>
        <v>4200000</v>
      </c>
      <c r="G351" s="17">
        <f>(F351/P351)*C$13</f>
        <v>0.14400000000000002</v>
      </c>
      <c r="H351" s="19">
        <f>F351*(1-C$12-G351)</f>
        <v>3343199.9999999995</v>
      </c>
      <c r="I351">
        <f>F351*C$9</f>
        <v>7140000</v>
      </c>
      <c r="J351">
        <f>H351*(C$7-C$10)*C$5*C$4</f>
        <v>18253872</v>
      </c>
      <c r="K351" s="14">
        <f>(F351-H351)*((C$7-C$10)/2)*C$5*C$4</f>
        <v>2339064.0000000014</v>
      </c>
      <c r="L351" s="14">
        <f t="shared" si="35"/>
        <v>20592936</v>
      </c>
      <c r="M351">
        <f>L351/C$4</f>
        <v>15840720</v>
      </c>
      <c r="N351">
        <f>H351*C$7*C$8*C$6</f>
        <v>5054918.3999999994</v>
      </c>
      <c r="O351">
        <f t="shared" si="36"/>
        <v>7000000</v>
      </c>
      <c r="P351">
        <f t="shared" si="39"/>
        <v>490000.00000000006</v>
      </c>
      <c r="Q351" s="14">
        <f t="shared" si="37"/>
        <v>39787854.399999999</v>
      </c>
      <c r="R351">
        <f>H351*C$7*C$6*C$16</f>
        <v>74560046.399999991</v>
      </c>
      <c r="S351" s="14">
        <f t="shared" si="38"/>
        <v>34772191.999999993</v>
      </c>
    </row>
    <row r="352" spans="6:19" x14ac:dyDescent="0.2">
      <c r="F352" s="16">
        <f t="shared" si="34"/>
        <v>4300000</v>
      </c>
      <c r="G352" s="17">
        <f>(F352/P352)*C$13</f>
        <v>0.14742857142857144</v>
      </c>
      <c r="H352" s="19">
        <f>F352*(1-C$12-G352)</f>
        <v>3408057.1428571423</v>
      </c>
      <c r="I352">
        <f>F352*C$9</f>
        <v>7310000</v>
      </c>
      <c r="J352">
        <f>H352*(C$7-C$10)*C$5*C$4</f>
        <v>18607992</v>
      </c>
      <c r="K352" s="14">
        <f>(F352-H352)*((C$7-C$10)/2)*C$5*C$4</f>
        <v>2435004.0000000014</v>
      </c>
      <c r="L352" s="14">
        <f t="shared" si="35"/>
        <v>21042996</v>
      </c>
      <c r="M352">
        <f>L352/C$4</f>
        <v>16186920</v>
      </c>
      <c r="N352">
        <f>H352*C$7*C$8*C$6</f>
        <v>5152982.3999999994</v>
      </c>
      <c r="O352">
        <f t="shared" si="36"/>
        <v>7000000</v>
      </c>
      <c r="P352">
        <f t="shared" si="39"/>
        <v>490000.00000000006</v>
      </c>
      <c r="Q352" s="14">
        <f t="shared" si="37"/>
        <v>40505978.399999999</v>
      </c>
      <c r="R352">
        <f>H352*C$7*C$6*C$16</f>
        <v>76006490.399999976</v>
      </c>
      <c r="S352" s="14">
        <f t="shared" si="38"/>
        <v>35500511.999999978</v>
      </c>
    </row>
    <row r="353" spans="6:19" x14ac:dyDescent="0.2">
      <c r="F353" s="16">
        <f t="shared" si="34"/>
        <v>4400000</v>
      </c>
      <c r="G353" s="17">
        <f>(F353/P353)*C$13</f>
        <v>0.15085714285714286</v>
      </c>
      <c r="H353" s="19">
        <f>F353*(1-C$12-G353)</f>
        <v>3472228.5714285714</v>
      </c>
      <c r="I353">
        <f>F353*C$9</f>
        <v>7480000</v>
      </c>
      <c r="J353">
        <f>H353*(C$7-C$10)*C$5*C$4</f>
        <v>18958368</v>
      </c>
      <c r="K353" s="14">
        <f>(F353-H353)*((C$7-C$10)/2)*C$5*C$4</f>
        <v>2532816</v>
      </c>
      <c r="L353" s="14">
        <f t="shared" si="35"/>
        <v>21491184</v>
      </c>
      <c r="M353">
        <f>L353/C$4</f>
        <v>16531680</v>
      </c>
      <c r="N353">
        <f>H353*C$7*C$8*C$6</f>
        <v>5250009.6000000006</v>
      </c>
      <c r="O353">
        <f t="shared" si="36"/>
        <v>7000000</v>
      </c>
      <c r="P353">
        <f t="shared" si="39"/>
        <v>490000.00000000006</v>
      </c>
      <c r="Q353" s="14">
        <f t="shared" si="37"/>
        <v>41221193.600000001</v>
      </c>
      <c r="R353">
        <f>H353*C$7*C$6*C$16</f>
        <v>77437641.599999994</v>
      </c>
      <c r="S353" s="14">
        <f t="shared" si="38"/>
        <v>36216447.999999993</v>
      </c>
    </row>
    <row r="354" spans="6:19" x14ac:dyDescent="0.2">
      <c r="F354" s="16">
        <f t="shared" si="34"/>
        <v>4500000</v>
      </c>
      <c r="G354" s="17">
        <f>(F354/P354)*C$13</f>
        <v>0.1542857142857143</v>
      </c>
      <c r="H354" s="19">
        <f>F354*(1-C$12-G354)</f>
        <v>3535714.285714285</v>
      </c>
      <c r="I354">
        <f>F354*C$9</f>
        <v>7650000</v>
      </c>
      <c r="J354">
        <f>H354*(C$7-C$10)*C$5*C$4</f>
        <v>19305000</v>
      </c>
      <c r="K354" s="14">
        <f>(F354-H354)*((C$7-C$10)/2)*C$5*C$4</f>
        <v>2632500.0000000023</v>
      </c>
      <c r="L354" s="14">
        <f t="shared" si="35"/>
        <v>21937500.000000004</v>
      </c>
      <c r="M354">
        <f>L354/C$4</f>
        <v>16875000.000000004</v>
      </c>
      <c r="N354">
        <f>H354*C$7*C$8*C$6</f>
        <v>5345999.9999999981</v>
      </c>
      <c r="O354">
        <f t="shared" si="36"/>
        <v>7000000</v>
      </c>
      <c r="P354">
        <f t="shared" si="39"/>
        <v>490000.00000000006</v>
      </c>
      <c r="Q354" s="14">
        <f t="shared" si="37"/>
        <v>41933500</v>
      </c>
      <c r="R354">
        <f>H354*C$7*C$6*C$16</f>
        <v>78853499.999999985</v>
      </c>
      <c r="S354" s="14">
        <f t="shared" si="38"/>
        <v>36919999.999999985</v>
      </c>
    </row>
    <row r="355" spans="6:19" x14ac:dyDescent="0.2">
      <c r="F355" s="16">
        <f t="shared" si="34"/>
        <v>4600000</v>
      </c>
      <c r="G355" s="17">
        <f>(F355/P355)*C$13</f>
        <v>0.15771428571428572</v>
      </c>
      <c r="H355" s="19">
        <f>F355*(1-C$12-G355)</f>
        <v>3598514.2857142854</v>
      </c>
      <c r="I355">
        <f>F355*C$9</f>
        <v>7820000</v>
      </c>
      <c r="J355">
        <f>H355*(C$7-C$10)*C$5*C$4</f>
        <v>19647888</v>
      </c>
      <c r="K355" s="14">
        <f>(F355-H355)*((C$7-C$10)/2)*C$5*C$4</f>
        <v>2734056.0000000009</v>
      </c>
      <c r="L355" s="14">
        <f t="shared" si="35"/>
        <v>22381944</v>
      </c>
      <c r="M355">
        <f>L355/C$4</f>
        <v>17216880</v>
      </c>
      <c r="N355">
        <f>H355*C$7*C$8*C$6</f>
        <v>5440953.5999999996</v>
      </c>
      <c r="O355">
        <f t="shared" si="36"/>
        <v>7000000</v>
      </c>
      <c r="P355">
        <f t="shared" si="39"/>
        <v>490000.00000000006</v>
      </c>
      <c r="Q355" s="14">
        <f t="shared" si="37"/>
        <v>42642897.600000001</v>
      </c>
      <c r="R355">
        <f>H355*C$7*C$6*C$16</f>
        <v>80254065.599999994</v>
      </c>
      <c r="S355" s="14">
        <f t="shared" si="38"/>
        <v>37611167.999999993</v>
      </c>
    </row>
    <row r="356" spans="6:19" x14ac:dyDescent="0.2">
      <c r="F356" s="16">
        <f t="shared" si="34"/>
        <v>4700000</v>
      </c>
      <c r="G356" s="17">
        <f>(F356/P356)*C$13</f>
        <v>0.16114285714285714</v>
      </c>
      <c r="H356" s="19">
        <f>F356*(1-C$12-G356)</f>
        <v>3660628.5714285714</v>
      </c>
      <c r="I356">
        <f>F356*C$9</f>
        <v>7990000</v>
      </c>
      <c r="J356">
        <f>H356*(C$7-C$10)*C$5*C$4</f>
        <v>19987032</v>
      </c>
      <c r="K356" s="14">
        <f>(F356-H356)*((C$7-C$10)/2)*C$5*C$4</f>
        <v>2837484</v>
      </c>
      <c r="L356" s="14">
        <f t="shared" si="35"/>
        <v>22824516</v>
      </c>
      <c r="M356">
        <f>L356/C$4</f>
        <v>17557320</v>
      </c>
      <c r="N356">
        <f>H356*C$7*C$8*C$6</f>
        <v>5534870.4000000004</v>
      </c>
      <c r="O356">
        <f t="shared" si="36"/>
        <v>7000000</v>
      </c>
      <c r="P356">
        <f t="shared" si="39"/>
        <v>490000.00000000006</v>
      </c>
      <c r="Q356" s="14">
        <f t="shared" si="37"/>
        <v>43349386.399999999</v>
      </c>
      <c r="R356">
        <f>H356*C$7*C$6*C$16</f>
        <v>81639338.399999991</v>
      </c>
      <c r="S356" s="14">
        <f t="shared" si="38"/>
        <v>38289951.999999993</v>
      </c>
    </row>
    <row r="357" spans="6:19" x14ac:dyDescent="0.2">
      <c r="F357" s="16">
        <f t="shared" si="34"/>
        <v>4800000</v>
      </c>
      <c r="G357" s="17">
        <f>(F357/P357)*C$13</f>
        <v>0.16457142857142856</v>
      </c>
      <c r="H357" s="19">
        <f>F357*(1-C$12-G357)</f>
        <v>3722057.1428571427</v>
      </c>
      <c r="I357">
        <f>F357*C$9</f>
        <v>8160000</v>
      </c>
      <c r="J357">
        <f>H357*(C$7-C$10)*C$5*C$4</f>
        <v>20322432</v>
      </c>
      <c r="K357" s="14">
        <f>(F357-H357)*((C$7-C$10)/2)*C$5*C$4</f>
        <v>2942784</v>
      </c>
      <c r="L357" s="14">
        <f t="shared" si="35"/>
        <v>23265216</v>
      </c>
      <c r="M357">
        <f>L357/C$4</f>
        <v>17896320</v>
      </c>
      <c r="N357">
        <f>H357*C$7*C$8*C$6</f>
        <v>5627750.3999999994</v>
      </c>
      <c r="O357">
        <f t="shared" si="36"/>
        <v>7000000</v>
      </c>
      <c r="P357">
        <f t="shared" si="39"/>
        <v>490000.00000000006</v>
      </c>
      <c r="Q357" s="14">
        <f t="shared" si="37"/>
        <v>44052966.399999999</v>
      </c>
      <c r="R357">
        <f>H357*C$7*C$6*C$16</f>
        <v>83009318.399999991</v>
      </c>
      <c r="S357" s="14">
        <f t="shared" si="38"/>
        <v>38956351.999999993</v>
      </c>
    </row>
    <row r="358" spans="6:19" x14ac:dyDescent="0.2">
      <c r="F358" s="16">
        <f t="shared" si="34"/>
        <v>4900000</v>
      </c>
      <c r="G358" s="17">
        <f>(F358/P358)*C$13</f>
        <v>0.16799999999999998</v>
      </c>
      <c r="H358" s="19">
        <f>F358*(1-C$12-G358)</f>
        <v>3782800</v>
      </c>
      <c r="I358">
        <f>F358*C$9</f>
        <v>8330000</v>
      </c>
      <c r="J358">
        <f>H358*(C$7-C$10)*C$5*C$4</f>
        <v>20654088</v>
      </c>
      <c r="K358" s="14">
        <f>(F358-H358)*((C$7-C$10)/2)*C$5*C$4</f>
        <v>3049956</v>
      </c>
      <c r="L358" s="14">
        <f t="shared" si="35"/>
        <v>23704044</v>
      </c>
      <c r="M358">
        <f>L358/C$4</f>
        <v>18233880</v>
      </c>
      <c r="N358">
        <f>H358*C$7*C$8*C$6</f>
        <v>5719593.5999999996</v>
      </c>
      <c r="O358">
        <f t="shared" si="36"/>
        <v>7000000</v>
      </c>
      <c r="P358">
        <f t="shared" si="39"/>
        <v>490000.00000000006</v>
      </c>
      <c r="Q358" s="14">
        <f t="shared" si="37"/>
        <v>44753637.600000001</v>
      </c>
      <c r="R358">
        <f>H358*C$7*C$6*C$16</f>
        <v>84364005.600000009</v>
      </c>
      <c r="S358" s="14">
        <f t="shared" si="38"/>
        <v>39610368.000000007</v>
      </c>
    </row>
    <row r="359" spans="6:19" x14ac:dyDescent="0.2">
      <c r="F359" s="16">
        <f t="shared" si="34"/>
        <v>5000000</v>
      </c>
      <c r="G359" s="17">
        <f>(F359/P359)*C$13</f>
        <v>0.17142857142857143</v>
      </c>
      <c r="H359" s="19">
        <f>F359*(1-C$12-G359)</f>
        <v>3842857.1428571423</v>
      </c>
      <c r="I359">
        <f>F359*C$9</f>
        <v>8500000</v>
      </c>
      <c r="J359">
        <f>H359*(C$7-C$10)*C$5*C$4</f>
        <v>20981999.999999996</v>
      </c>
      <c r="K359" s="14">
        <f>(F359-H359)*((C$7-C$10)/2)*C$5*C$4</f>
        <v>3159000.0000000014</v>
      </c>
      <c r="L359" s="14">
        <f t="shared" si="35"/>
        <v>24140999.999999996</v>
      </c>
      <c r="M359">
        <f>L359/C$4</f>
        <v>18569999.999999996</v>
      </c>
      <c r="N359">
        <f>H359*C$7*C$8*C$6</f>
        <v>5810400</v>
      </c>
      <c r="O359">
        <f t="shared" si="36"/>
        <v>7000000</v>
      </c>
      <c r="P359">
        <f t="shared" si="39"/>
        <v>490000.00000000006</v>
      </c>
      <c r="Q359" s="14">
        <f t="shared" si="37"/>
        <v>45451400</v>
      </c>
      <c r="R359">
        <f>H359*C$7*C$6*C$16</f>
        <v>85703400</v>
      </c>
      <c r="S359" s="14">
        <f t="shared" si="38"/>
        <v>40252000</v>
      </c>
    </row>
    <row r="360" spans="6:19" x14ac:dyDescent="0.2">
      <c r="F360" s="16">
        <f t="shared" si="34"/>
        <v>0</v>
      </c>
      <c r="G360" s="17">
        <f>(F360/P360)*C$13</f>
        <v>0</v>
      </c>
      <c r="H360" s="19">
        <f>F360*(1-C$12-G360)</f>
        <v>0</v>
      </c>
      <c r="I360">
        <f>F360*C$9</f>
        <v>0</v>
      </c>
      <c r="J360">
        <f>H360*(C$7-C$10)*C$5*C$4</f>
        <v>0</v>
      </c>
      <c r="K360" s="14">
        <f>(F360-H360)*((C$7-C$10)/2)*C$5*C$4</f>
        <v>0</v>
      </c>
      <c r="L360" s="14">
        <f t="shared" si="35"/>
        <v>0</v>
      </c>
      <c r="M360">
        <f>L360/C$4</f>
        <v>0</v>
      </c>
      <c r="N360">
        <f>H360*C$7*C$8*C$6</f>
        <v>0</v>
      </c>
      <c r="O360">
        <f t="shared" si="36"/>
        <v>8000000</v>
      </c>
      <c r="P360">
        <f t="shared" si="39"/>
        <v>560000</v>
      </c>
      <c r="Q360" s="14">
        <f t="shared" si="37"/>
        <v>8000000</v>
      </c>
      <c r="R360">
        <f>H360*C$7*C$6*C$16</f>
        <v>0</v>
      </c>
      <c r="S360" s="14">
        <f t="shared" si="38"/>
        <v>-8000000</v>
      </c>
    </row>
    <row r="361" spans="6:19" x14ac:dyDescent="0.2">
      <c r="F361" s="16">
        <f t="shared" si="34"/>
        <v>100000</v>
      </c>
      <c r="G361" s="17">
        <f>(F361/P361)*C$13</f>
        <v>3.0000000000000005E-3</v>
      </c>
      <c r="H361" s="19">
        <f>F361*(1-C$12-G361)</f>
        <v>93700</v>
      </c>
      <c r="I361">
        <f>F361*C$9</f>
        <v>170000</v>
      </c>
      <c r="J361">
        <f>H361*(C$7-C$10)*C$5*C$4</f>
        <v>511602</v>
      </c>
      <c r="K361" s="14">
        <f>(F361-H361)*((C$7-C$10)/2)*C$5*C$4</f>
        <v>17199</v>
      </c>
      <c r="L361" s="14">
        <f t="shared" si="35"/>
        <v>528801</v>
      </c>
      <c r="M361">
        <f>L361/C$4</f>
        <v>406770</v>
      </c>
      <c r="N361">
        <f>H361*C$7*C$8*C$6</f>
        <v>141674.4</v>
      </c>
      <c r="O361">
        <f t="shared" si="36"/>
        <v>8000000</v>
      </c>
      <c r="P361">
        <f t="shared" si="39"/>
        <v>560000</v>
      </c>
      <c r="Q361" s="14">
        <f t="shared" si="37"/>
        <v>8840475.4000000004</v>
      </c>
      <c r="R361">
        <f>H361*C$7*C$6*C$16</f>
        <v>2089697.4000000001</v>
      </c>
      <c r="S361" s="14">
        <f t="shared" si="38"/>
        <v>-6750778</v>
      </c>
    </row>
    <row r="362" spans="6:19" x14ac:dyDescent="0.2">
      <c r="F362" s="16">
        <f t="shared" si="34"/>
        <v>200000</v>
      </c>
      <c r="G362" s="17">
        <f>(F362/P362)*C$13</f>
        <v>6.000000000000001E-3</v>
      </c>
      <c r="H362" s="19">
        <f>F362*(1-C$12-G362)</f>
        <v>186800</v>
      </c>
      <c r="I362">
        <f>F362*C$9</f>
        <v>340000</v>
      </c>
      <c r="J362">
        <f>H362*(C$7-C$10)*C$5*C$4</f>
        <v>1019928</v>
      </c>
      <c r="K362" s="14">
        <f>(F362-H362)*((C$7-C$10)/2)*C$5*C$4</f>
        <v>36036</v>
      </c>
      <c r="L362" s="14">
        <f t="shared" si="35"/>
        <v>1055964</v>
      </c>
      <c r="M362">
        <f>L362/C$4</f>
        <v>812280</v>
      </c>
      <c r="N362">
        <f>H362*C$7*C$8*C$6</f>
        <v>282441.59999999998</v>
      </c>
      <c r="O362">
        <f t="shared" si="36"/>
        <v>8000000</v>
      </c>
      <c r="P362">
        <f t="shared" si="39"/>
        <v>560000</v>
      </c>
      <c r="Q362" s="14">
        <f t="shared" si="37"/>
        <v>9678405.5999999996</v>
      </c>
      <c r="R362">
        <f>H362*C$7*C$6*C$16</f>
        <v>4166013.6</v>
      </c>
      <c r="S362" s="14">
        <f t="shared" si="38"/>
        <v>-5512392</v>
      </c>
    </row>
    <row r="363" spans="6:19" x14ac:dyDescent="0.2">
      <c r="F363" s="16">
        <f t="shared" si="34"/>
        <v>300000</v>
      </c>
      <c r="G363" s="17">
        <f>(F363/P363)*C$13</f>
        <v>9.0000000000000011E-3</v>
      </c>
      <c r="H363" s="19">
        <f>F363*(1-C$12-G363)</f>
        <v>279300</v>
      </c>
      <c r="I363">
        <f>F363*C$9</f>
        <v>510000</v>
      </c>
      <c r="J363">
        <f>H363*(C$7-C$10)*C$5*C$4</f>
        <v>1524978</v>
      </c>
      <c r="K363" s="14">
        <f>(F363-H363)*((C$7-C$10)/2)*C$5*C$4</f>
        <v>56511</v>
      </c>
      <c r="L363" s="14">
        <f t="shared" si="35"/>
        <v>1581489</v>
      </c>
      <c r="M363">
        <f>L363/C$4</f>
        <v>1216530</v>
      </c>
      <c r="N363">
        <f>H363*C$7*C$8*C$6</f>
        <v>422301.6</v>
      </c>
      <c r="O363">
        <f t="shared" si="36"/>
        <v>8000000</v>
      </c>
      <c r="P363">
        <f t="shared" si="39"/>
        <v>560000</v>
      </c>
      <c r="Q363" s="14">
        <f t="shared" si="37"/>
        <v>10513790.6</v>
      </c>
      <c r="R363">
        <f>H363*C$7*C$6*C$16</f>
        <v>6228948.6000000006</v>
      </c>
      <c r="S363" s="14">
        <f t="shared" si="38"/>
        <v>-4284841.9999999991</v>
      </c>
    </row>
    <row r="364" spans="6:19" x14ac:dyDescent="0.2">
      <c r="F364" s="16">
        <f t="shared" si="34"/>
        <v>400000</v>
      </c>
      <c r="G364" s="17">
        <f>(F364/P364)*C$13</f>
        <v>1.2000000000000002E-2</v>
      </c>
      <c r="H364" s="19">
        <f>F364*(1-C$12-G364)</f>
        <v>371200</v>
      </c>
      <c r="I364">
        <f>F364*C$9</f>
        <v>680000</v>
      </c>
      <c r="J364">
        <f>H364*(C$7-C$10)*C$5*C$4</f>
        <v>2026752</v>
      </c>
      <c r="K364" s="14">
        <f>(F364-H364)*((C$7-C$10)/2)*C$5*C$4</f>
        <v>78624</v>
      </c>
      <c r="L364" s="14">
        <f t="shared" si="35"/>
        <v>2105376</v>
      </c>
      <c r="M364">
        <f>L364/C$4</f>
        <v>1619520</v>
      </c>
      <c r="N364">
        <f>H364*C$7*C$8*C$6</f>
        <v>561254.40000000002</v>
      </c>
      <c r="O364">
        <f t="shared" si="36"/>
        <v>8000000</v>
      </c>
      <c r="P364">
        <f t="shared" si="39"/>
        <v>560000</v>
      </c>
      <c r="Q364" s="14">
        <f t="shared" si="37"/>
        <v>11346630.4</v>
      </c>
      <c r="R364">
        <f>H364*C$7*C$6*C$16</f>
        <v>8278502.4000000004</v>
      </c>
      <c r="S364" s="14">
        <f t="shared" si="38"/>
        <v>-3068128</v>
      </c>
    </row>
    <row r="365" spans="6:19" x14ac:dyDescent="0.2">
      <c r="F365" s="16">
        <f t="shared" si="34"/>
        <v>500000</v>
      </c>
      <c r="G365" s="17">
        <f>(F365/P365)*C$13</f>
        <v>1.5000000000000003E-2</v>
      </c>
      <c r="H365" s="19">
        <f>F365*(1-C$12-G365)</f>
        <v>462499.99999999994</v>
      </c>
      <c r="I365">
        <f>F365*C$9</f>
        <v>850000</v>
      </c>
      <c r="J365">
        <f>H365*(C$7-C$10)*C$5*C$4</f>
        <v>2525249.9999999995</v>
      </c>
      <c r="K365" s="14">
        <f>(F365-H365)*((C$7-C$10)/2)*C$5*C$4</f>
        <v>102375.00000000016</v>
      </c>
      <c r="L365" s="14">
        <f t="shared" si="35"/>
        <v>2627624.9999999995</v>
      </c>
      <c r="M365">
        <f>L365/C$4</f>
        <v>2021249.9999999995</v>
      </c>
      <c r="N365">
        <f>H365*C$7*C$8*C$6</f>
        <v>699300</v>
      </c>
      <c r="O365">
        <f t="shared" si="36"/>
        <v>8000000</v>
      </c>
      <c r="P365">
        <f t="shared" si="39"/>
        <v>560000</v>
      </c>
      <c r="Q365" s="14">
        <f t="shared" si="37"/>
        <v>12176925</v>
      </c>
      <c r="R365">
        <f>H365*C$7*C$6*C$16</f>
        <v>10314675</v>
      </c>
      <c r="S365" s="14">
        <f t="shared" si="38"/>
        <v>-1862250</v>
      </c>
    </row>
    <row r="366" spans="6:19" x14ac:dyDescent="0.2">
      <c r="F366" s="16">
        <f t="shared" si="34"/>
        <v>600000</v>
      </c>
      <c r="G366" s="17">
        <f>(F366/P366)*C$13</f>
        <v>1.8000000000000002E-2</v>
      </c>
      <c r="H366" s="19">
        <f>F366*(1-C$12-G366)</f>
        <v>553200</v>
      </c>
      <c r="I366">
        <f>F366*C$9</f>
        <v>1020000</v>
      </c>
      <c r="J366">
        <f>H366*(C$7-C$10)*C$5*C$4</f>
        <v>3020472</v>
      </c>
      <c r="K366" s="14">
        <f>(F366-H366)*((C$7-C$10)/2)*C$5*C$4</f>
        <v>127764</v>
      </c>
      <c r="L366" s="14">
        <f t="shared" si="35"/>
        <v>3148236</v>
      </c>
      <c r="M366">
        <f>L366/C$4</f>
        <v>2421720</v>
      </c>
      <c r="N366">
        <f>H366*C$7*C$8*C$6</f>
        <v>836438.4</v>
      </c>
      <c r="O366">
        <f t="shared" si="36"/>
        <v>8000000</v>
      </c>
      <c r="P366">
        <f t="shared" si="39"/>
        <v>560000</v>
      </c>
      <c r="Q366" s="14">
        <f t="shared" si="37"/>
        <v>13004674.4</v>
      </c>
      <c r="R366">
        <f>H366*C$7*C$6*C$16</f>
        <v>12337466.4</v>
      </c>
      <c r="S366" s="14">
        <f t="shared" si="38"/>
        <v>-667208</v>
      </c>
    </row>
    <row r="367" spans="6:19" x14ac:dyDescent="0.2">
      <c r="F367" s="16">
        <f t="shared" si="34"/>
        <v>700000</v>
      </c>
      <c r="G367" s="17">
        <f>(F367/P367)*C$13</f>
        <v>2.1000000000000005E-2</v>
      </c>
      <c r="H367" s="19">
        <f>F367*(1-C$12-G367)</f>
        <v>643300</v>
      </c>
      <c r="I367">
        <f>F367*C$9</f>
        <v>1190000</v>
      </c>
      <c r="J367">
        <f>H367*(C$7-C$10)*C$5*C$4</f>
        <v>3512418</v>
      </c>
      <c r="K367" s="14">
        <f>(F367-H367)*((C$7-C$10)/2)*C$5*C$4</f>
        <v>154791</v>
      </c>
      <c r="L367" s="14">
        <f t="shared" si="35"/>
        <v>3667209</v>
      </c>
      <c r="M367">
        <f>L367/C$4</f>
        <v>2820930</v>
      </c>
      <c r="N367">
        <f>H367*C$7*C$8*C$6</f>
        <v>972669.6</v>
      </c>
      <c r="O367">
        <f t="shared" si="36"/>
        <v>8000000</v>
      </c>
      <c r="P367">
        <f t="shared" si="39"/>
        <v>560000</v>
      </c>
      <c r="Q367" s="14">
        <f t="shared" si="37"/>
        <v>13829878.6</v>
      </c>
      <c r="R367">
        <f>H367*C$7*C$6*C$16</f>
        <v>14346876.600000001</v>
      </c>
      <c r="S367" s="14">
        <f t="shared" si="38"/>
        <v>516998.00000000186</v>
      </c>
    </row>
    <row r="368" spans="6:19" x14ac:dyDescent="0.2">
      <c r="F368" s="16">
        <f t="shared" si="34"/>
        <v>800000</v>
      </c>
      <c r="G368" s="17">
        <f>(F368/P368)*C$13</f>
        <v>2.4000000000000004E-2</v>
      </c>
      <c r="H368" s="19">
        <f>F368*(1-C$12-G368)</f>
        <v>732799.99999999988</v>
      </c>
      <c r="I368">
        <f>F368*C$9</f>
        <v>1360000</v>
      </c>
      <c r="J368">
        <f>H368*(C$7-C$10)*C$5*C$4</f>
        <v>4001087.9999999995</v>
      </c>
      <c r="K368" s="14">
        <f>(F368-H368)*((C$7-C$10)/2)*C$5*C$4</f>
        <v>183456.00000000032</v>
      </c>
      <c r="L368" s="14">
        <f t="shared" si="35"/>
        <v>4184544</v>
      </c>
      <c r="M368">
        <f>L368/C$4</f>
        <v>3218880</v>
      </c>
      <c r="N368">
        <f>H368*C$7*C$8*C$6</f>
        <v>1107993.5999999999</v>
      </c>
      <c r="O368">
        <f t="shared" si="36"/>
        <v>8000000</v>
      </c>
      <c r="P368">
        <f t="shared" si="39"/>
        <v>560000</v>
      </c>
      <c r="Q368" s="14">
        <f t="shared" si="37"/>
        <v>14652537.6</v>
      </c>
      <c r="R368">
        <f>H368*C$7*C$6*C$16</f>
        <v>16342905.599999998</v>
      </c>
      <c r="S368" s="14">
        <f t="shared" si="38"/>
        <v>1690367.9999999981</v>
      </c>
    </row>
    <row r="369" spans="6:19" x14ac:dyDescent="0.2">
      <c r="F369" s="16">
        <f t="shared" si="34"/>
        <v>900000</v>
      </c>
      <c r="G369" s="17">
        <f>(F369/P369)*C$13</f>
        <v>2.7000000000000007E-2</v>
      </c>
      <c r="H369" s="19">
        <f>F369*(1-C$12-G369)</f>
        <v>821699.99999999988</v>
      </c>
      <c r="I369">
        <f>F369*C$9</f>
        <v>1530000</v>
      </c>
      <c r="J369">
        <f>H369*(C$7-C$10)*C$5*C$4</f>
        <v>4486482</v>
      </c>
      <c r="K369" s="14">
        <f>(F369-H369)*((C$7-C$10)/2)*C$5*C$4</f>
        <v>213759.00000000032</v>
      </c>
      <c r="L369" s="14">
        <f t="shared" si="35"/>
        <v>4700241</v>
      </c>
      <c r="M369">
        <f>L369/C$4</f>
        <v>3615570</v>
      </c>
      <c r="N369">
        <f>H369*C$7*C$8*C$6</f>
        <v>1242410.3999999999</v>
      </c>
      <c r="O369">
        <f t="shared" si="36"/>
        <v>8000000</v>
      </c>
      <c r="P369">
        <f t="shared" si="39"/>
        <v>560000</v>
      </c>
      <c r="Q369" s="14">
        <f t="shared" si="37"/>
        <v>15472651.4</v>
      </c>
      <c r="R369">
        <f>H369*C$7*C$6*C$16</f>
        <v>18325553.399999999</v>
      </c>
      <c r="S369" s="14">
        <f t="shared" si="38"/>
        <v>2852901.9999999981</v>
      </c>
    </row>
    <row r="370" spans="6:19" x14ac:dyDescent="0.2">
      <c r="F370" s="16">
        <f t="shared" si="34"/>
        <v>1000000</v>
      </c>
      <c r="G370" s="17">
        <f>(F370/P370)*C$13</f>
        <v>3.0000000000000006E-2</v>
      </c>
      <c r="H370" s="19">
        <f>F370*(1-C$12-G370)</f>
        <v>909999.99999999988</v>
      </c>
      <c r="I370">
        <f>F370*C$9</f>
        <v>1700000</v>
      </c>
      <c r="J370">
        <f>H370*(C$7-C$10)*C$5*C$4</f>
        <v>4968599.9999999991</v>
      </c>
      <c r="K370" s="14">
        <f>(F370-H370)*((C$7-C$10)/2)*C$5*C$4</f>
        <v>245700.00000000032</v>
      </c>
      <c r="L370" s="14">
        <f t="shared" si="35"/>
        <v>5214299.9999999991</v>
      </c>
      <c r="M370">
        <f>L370/C$4</f>
        <v>4010999.9999999991</v>
      </c>
      <c r="N370">
        <f>H370*C$7*C$8*C$6</f>
        <v>1375920</v>
      </c>
      <c r="O370">
        <f t="shared" si="36"/>
        <v>8000000</v>
      </c>
      <c r="P370">
        <f t="shared" si="39"/>
        <v>560000</v>
      </c>
      <c r="Q370" s="14">
        <f t="shared" si="37"/>
        <v>16290220</v>
      </c>
      <c r="R370">
        <f>H370*C$7*C$6*C$16</f>
        <v>20294820</v>
      </c>
      <c r="S370" s="14">
        <f t="shared" si="38"/>
        <v>4004600</v>
      </c>
    </row>
    <row r="371" spans="6:19" x14ac:dyDescent="0.2">
      <c r="F371" s="16">
        <f t="shared" si="34"/>
        <v>1100000</v>
      </c>
      <c r="G371" s="17">
        <f>(F371/P371)*C$13</f>
        <v>3.3000000000000002E-2</v>
      </c>
      <c r="H371" s="19">
        <f>F371*(1-C$12-G371)</f>
        <v>997699.99999999988</v>
      </c>
      <c r="I371">
        <f>F371*C$9</f>
        <v>1870000</v>
      </c>
      <c r="J371">
        <f>H371*(C$7-C$10)*C$5*C$4</f>
        <v>5447441.9999999991</v>
      </c>
      <c r="K371" s="14">
        <f>(F371-H371)*((C$7-C$10)/2)*C$5*C$4</f>
        <v>279279.00000000029</v>
      </c>
      <c r="L371" s="14">
        <f t="shared" si="35"/>
        <v>5726720.9999999991</v>
      </c>
      <c r="M371">
        <f>L371/C$4</f>
        <v>4405169.9999999991</v>
      </c>
      <c r="N371">
        <f>H371*C$7*C$8*C$6</f>
        <v>1508522.3999999997</v>
      </c>
      <c r="O371">
        <f t="shared" si="36"/>
        <v>8000000</v>
      </c>
      <c r="P371">
        <f t="shared" si="39"/>
        <v>560000</v>
      </c>
      <c r="Q371" s="14">
        <f t="shared" si="37"/>
        <v>17105243.399999999</v>
      </c>
      <c r="R371">
        <f>H371*C$7*C$6*C$16</f>
        <v>22250705.399999995</v>
      </c>
      <c r="S371" s="14">
        <f t="shared" si="38"/>
        <v>5145461.9999999963</v>
      </c>
    </row>
    <row r="372" spans="6:19" x14ac:dyDescent="0.2">
      <c r="F372" s="16">
        <f t="shared" si="34"/>
        <v>1200000</v>
      </c>
      <c r="G372" s="17">
        <f>(F372/P372)*C$13</f>
        <v>3.6000000000000004E-2</v>
      </c>
      <c r="H372" s="19">
        <f>F372*(1-C$12-G372)</f>
        <v>1084800</v>
      </c>
      <c r="I372">
        <f>F372*C$9</f>
        <v>2040000</v>
      </c>
      <c r="J372">
        <f>H372*(C$7-C$10)*C$5*C$4</f>
        <v>5923008</v>
      </c>
      <c r="K372" s="14">
        <f>(F372-H372)*((C$7-C$10)/2)*C$5*C$4</f>
        <v>314496</v>
      </c>
      <c r="L372" s="14">
        <f t="shared" si="35"/>
        <v>6237504</v>
      </c>
      <c r="M372">
        <f>L372/C$4</f>
        <v>4798080</v>
      </c>
      <c r="N372">
        <f>H372*C$7*C$8*C$6</f>
        <v>1640217.5999999999</v>
      </c>
      <c r="O372">
        <f t="shared" si="36"/>
        <v>8000000</v>
      </c>
      <c r="P372">
        <f t="shared" si="39"/>
        <v>560000</v>
      </c>
      <c r="Q372" s="14">
        <f t="shared" si="37"/>
        <v>17917721.600000001</v>
      </c>
      <c r="R372">
        <f>H372*C$7*C$6*C$16</f>
        <v>24193209.600000001</v>
      </c>
      <c r="S372" s="14">
        <f t="shared" si="38"/>
        <v>6275488</v>
      </c>
    </row>
    <row r="373" spans="6:19" x14ac:dyDescent="0.2">
      <c r="F373" s="16">
        <f t="shared" si="34"/>
        <v>1300000</v>
      </c>
      <c r="G373" s="17">
        <f>(F373/P373)*C$13</f>
        <v>3.9000000000000007E-2</v>
      </c>
      <c r="H373" s="19">
        <f>F373*(1-C$12-G373)</f>
        <v>1171300</v>
      </c>
      <c r="I373">
        <f>F373*C$9</f>
        <v>2210000</v>
      </c>
      <c r="J373">
        <f>H373*(C$7-C$10)*C$5*C$4</f>
        <v>6395298</v>
      </c>
      <c r="K373" s="14">
        <f>(F373-H373)*((C$7-C$10)/2)*C$5*C$4</f>
        <v>351351</v>
      </c>
      <c r="L373" s="14">
        <f t="shared" si="35"/>
        <v>6746649</v>
      </c>
      <c r="M373">
        <f>L373/C$4</f>
        <v>5189730</v>
      </c>
      <c r="N373">
        <f>H373*C$7*C$8*C$6</f>
        <v>1771005.5999999999</v>
      </c>
      <c r="O373">
        <f t="shared" si="36"/>
        <v>8000000</v>
      </c>
      <c r="P373">
        <f t="shared" si="39"/>
        <v>560000</v>
      </c>
      <c r="Q373" s="14">
        <f t="shared" si="37"/>
        <v>18727654.600000001</v>
      </c>
      <c r="R373">
        <f>H373*C$7*C$6*C$16</f>
        <v>26122332.600000001</v>
      </c>
      <c r="S373" s="14">
        <f t="shared" si="38"/>
        <v>7394678</v>
      </c>
    </row>
    <row r="374" spans="6:19" x14ac:dyDescent="0.2">
      <c r="F374" s="16">
        <f t="shared" si="34"/>
        <v>1400000</v>
      </c>
      <c r="G374" s="17">
        <f>(F374/P374)*C$13</f>
        <v>4.200000000000001E-2</v>
      </c>
      <c r="H374" s="19">
        <f>F374*(1-C$12-G374)</f>
        <v>1257199.9999999998</v>
      </c>
      <c r="I374">
        <f>F374*C$9</f>
        <v>2380000</v>
      </c>
      <c r="J374">
        <f>H374*(C$7-C$10)*C$5*C$4</f>
        <v>6864311.9999999991</v>
      </c>
      <c r="K374" s="14">
        <f>(F374-H374)*((C$7-C$10)/2)*C$5*C$4</f>
        <v>389844.00000000064</v>
      </c>
      <c r="L374" s="14">
        <f t="shared" si="35"/>
        <v>7254156</v>
      </c>
      <c r="M374">
        <f>L374/C$4</f>
        <v>5580120</v>
      </c>
      <c r="N374">
        <f>H374*C$7*C$8*C$6</f>
        <v>1900886.3999999994</v>
      </c>
      <c r="O374">
        <f t="shared" si="36"/>
        <v>8000000</v>
      </c>
      <c r="P374">
        <f t="shared" si="39"/>
        <v>560000</v>
      </c>
      <c r="Q374" s="14">
        <f t="shared" si="37"/>
        <v>19535042.399999999</v>
      </c>
      <c r="R374">
        <f>H374*C$7*C$6*C$16</f>
        <v>28038074.399999995</v>
      </c>
      <c r="S374" s="14">
        <f t="shared" si="38"/>
        <v>8503031.9999999963</v>
      </c>
    </row>
    <row r="375" spans="6:19" x14ac:dyDescent="0.2">
      <c r="F375" s="16">
        <f t="shared" ref="F375:F438" si="40">F324</f>
        <v>1500000</v>
      </c>
      <c r="G375" s="17">
        <f>(F375/P375)*C$13</f>
        <v>4.5000000000000005E-2</v>
      </c>
      <c r="H375" s="19">
        <f>F375*(1-C$12-G375)</f>
        <v>1342499.9999999998</v>
      </c>
      <c r="I375">
        <f>F375*C$9</f>
        <v>2550000</v>
      </c>
      <c r="J375">
        <f>H375*(C$7-C$10)*C$5*C$4</f>
        <v>7330049.9999999991</v>
      </c>
      <c r="K375" s="14">
        <f>(F375-H375)*((C$7-C$10)/2)*C$5*C$4</f>
        <v>429975.00000000064</v>
      </c>
      <c r="L375" s="14">
        <f t="shared" ref="L375:L438" si="41">J375+K375</f>
        <v>7760025</v>
      </c>
      <c r="M375">
        <f>L375/C$4</f>
        <v>5969250</v>
      </c>
      <c r="N375">
        <f>H375*C$7*C$8*C$6</f>
        <v>2029859.9999999995</v>
      </c>
      <c r="O375">
        <f t="shared" ref="O375:O438" si="42">O324+1000000</f>
        <v>8000000</v>
      </c>
      <c r="P375">
        <f t="shared" si="39"/>
        <v>560000</v>
      </c>
      <c r="Q375" s="14">
        <f t="shared" ref="Q375:Q438" si="43">N375+L375+I375+O375</f>
        <v>20339885</v>
      </c>
      <c r="R375">
        <f>H375*C$7*C$6*C$16</f>
        <v>29940434.999999996</v>
      </c>
      <c r="S375" s="14">
        <f t="shared" ref="S375:S438" si="44">R375-Q375</f>
        <v>9600549.9999999963</v>
      </c>
    </row>
    <row r="376" spans="6:19" x14ac:dyDescent="0.2">
      <c r="F376" s="16">
        <f t="shared" si="40"/>
        <v>1600000</v>
      </c>
      <c r="G376" s="17">
        <f>(F376/P376)*C$13</f>
        <v>4.8000000000000008E-2</v>
      </c>
      <c r="H376" s="19">
        <f>F376*(1-C$12-G376)</f>
        <v>1427199.9999999998</v>
      </c>
      <c r="I376">
        <f>F376*C$9</f>
        <v>2720000</v>
      </c>
      <c r="J376">
        <f>H376*(C$7-C$10)*C$5*C$4</f>
        <v>7792511.9999999991</v>
      </c>
      <c r="K376" s="14">
        <f>(F376-H376)*((C$7-C$10)/2)*C$5*C$4</f>
        <v>471744.00000000064</v>
      </c>
      <c r="L376" s="14">
        <f t="shared" si="41"/>
        <v>8264256</v>
      </c>
      <c r="M376">
        <f>L376/C$4</f>
        <v>6357120</v>
      </c>
      <c r="N376">
        <f>H376*C$7*C$8*C$6</f>
        <v>2157926.3999999999</v>
      </c>
      <c r="O376">
        <f t="shared" si="42"/>
        <v>8000000</v>
      </c>
      <c r="P376">
        <f t="shared" si="39"/>
        <v>560000</v>
      </c>
      <c r="Q376" s="14">
        <f t="shared" si="43"/>
        <v>21142182.399999999</v>
      </c>
      <c r="R376">
        <f>H376*C$7*C$6*C$16</f>
        <v>31829414.399999995</v>
      </c>
      <c r="S376" s="14">
        <f t="shared" si="44"/>
        <v>10687231.999999996</v>
      </c>
    </row>
    <row r="377" spans="6:19" x14ac:dyDescent="0.2">
      <c r="F377" s="16">
        <f t="shared" si="40"/>
        <v>1700000</v>
      </c>
      <c r="G377" s="17">
        <f>(F377/P377)*C$13</f>
        <v>5.1000000000000004E-2</v>
      </c>
      <c r="H377" s="19">
        <f>F377*(1-C$12-G377)</f>
        <v>1511299.9999999998</v>
      </c>
      <c r="I377">
        <f>F377*C$9</f>
        <v>2890000</v>
      </c>
      <c r="J377">
        <f>H377*(C$7-C$10)*C$5*C$4</f>
        <v>8251697.9999999991</v>
      </c>
      <c r="K377" s="14">
        <f>(F377-H377)*((C$7-C$10)/2)*C$5*C$4</f>
        <v>515151.00000000064</v>
      </c>
      <c r="L377" s="14">
        <f t="shared" si="41"/>
        <v>8766849</v>
      </c>
      <c r="M377">
        <f>L377/C$4</f>
        <v>6743730</v>
      </c>
      <c r="N377">
        <f>H377*C$7*C$8*C$6</f>
        <v>2285085.6</v>
      </c>
      <c r="O377">
        <f t="shared" si="42"/>
        <v>8000000</v>
      </c>
      <c r="P377">
        <f t="shared" si="39"/>
        <v>560000</v>
      </c>
      <c r="Q377" s="14">
        <f t="shared" si="43"/>
        <v>21941934.600000001</v>
      </c>
      <c r="R377">
        <f>H377*C$7*C$6*C$16</f>
        <v>33705012.599999994</v>
      </c>
      <c r="S377" s="14">
        <f t="shared" si="44"/>
        <v>11763077.999999993</v>
      </c>
    </row>
    <row r="378" spans="6:19" x14ac:dyDescent="0.2">
      <c r="F378" s="16">
        <f t="shared" si="40"/>
        <v>1800000</v>
      </c>
      <c r="G378" s="17">
        <f>(F378/P378)*C$13</f>
        <v>5.4000000000000013E-2</v>
      </c>
      <c r="H378" s="19">
        <f>F378*(1-C$12-G378)</f>
        <v>1594799.9999999998</v>
      </c>
      <c r="I378">
        <f>F378*C$9</f>
        <v>3060000</v>
      </c>
      <c r="J378">
        <f>H378*(C$7-C$10)*C$5*C$4</f>
        <v>8707608</v>
      </c>
      <c r="K378" s="14">
        <f>(F378-H378)*((C$7-C$10)/2)*C$5*C$4</f>
        <v>560196.00000000058</v>
      </c>
      <c r="L378" s="14">
        <f t="shared" si="41"/>
        <v>9267804</v>
      </c>
      <c r="M378">
        <f>L378/C$4</f>
        <v>7129080</v>
      </c>
      <c r="N378">
        <f>H378*C$7*C$8*C$6</f>
        <v>2411337.6</v>
      </c>
      <c r="O378">
        <f t="shared" si="42"/>
        <v>8000000</v>
      </c>
      <c r="P378">
        <f t="shared" si="39"/>
        <v>560000</v>
      </c>
      <c r="Q378" s="14">
        <f t="shared" si="43"/>
        <v>22739141.600000001</v>
      </c>
      <c r="R378">
        <f>H378*C$7*C$6*C$16</f>
        <v>35567229.599999994</v>
      </c>
      <c r="S378" s="14">
        <f t="shared" si="44"/>
        <v>12828087.999999993</v>
      </c>
    </row>
    <row r="379" spans="6:19" x14ac:dyDescent="0.2">
      <c r="F379" s="16">
        <f t="shared" si="40"/>
        <v>1900000</v>
      </c>
      <c r="G379" s="17">
        <f>(F379/P379)*C$13</f>
        <v>5.7000000000000009E-2</v>
      </c>
      <c r="H379" s="19">
        <f>F379*(1-C$12-G379)</f>
        <v>1677699.9999999998</v>
      </c>
      <c r="I379">
        <f>F379*C$9</f>
        <v>3230000</v>
      </c>
      <c r="J379">
        <f>H379*(C$7-C$10)*C$5*C$4</f>
        <v>9160242</v>
      </c>
      <c r="K379" s="14">
        <f>(F379-H379)*((C$7-C$10)/2)*C$5*C$4</f>
        <v>606879.00000000058</v>
      </c>
      <c r="L379" s="14">
        <f t="shared" si="41"/>
        <v>9767121</v>
      </c>
      <c r="M379">
        <f>L379/C$4</f>
        <v>7513170</v>
      </c>
      <c r="N379">
        <f>H379*C$7*C$8*C$6</f>
        <v>2536682.4</v>
      </c>
      <c r="O379">
        <f t="shared" si="42"/>
        <v>8000000</v>
      </c>
      <c r="P379">
        <f t="shared" si="39"/>
        <v>560000</v>
      </c>
      <c r="Q379" s="14">
        <f t="shared" si="43"/>
        <v>23533803.399999999</v>
      </c>
      <c r="R379">
        <f>H379*C$7*C$6*C$16</f>
        <v>37416065.399999999</v>
      </c>
      <c r="S379" s="14">
        <f t="shared" si="44"/>
        <v>13882262</v>
      </c>
    </row>
    <row r="380" spans="6:19" x14ac:dyDescent="0.2">
      <c r="F380" s="16">
        <f t="shared" si="40"/>
        <v>2000000</v>
      </c>
      <c r="G380" s="17">
        <f>(F380/P380)*C$13</f>
        <v>6.0000000000000012E-2</v>
      </c>
      <c r="H380" s="19">
        <f>F380*(1-C$12-G380)</f>
        <v>1759999.9999999998</v>
      </c>
      <c r="I380">
        <f>F380*C$9</f>
        <v>3400000</v>
      </c>
      <c r="J380">
        <f>H380*(C$7-C$10)*C$5*C$4</f>
        <v>9609600</v>
      </c>
      <c r="K380" s="14">
        <f>(F380-H380)*((C$7-C$10)/2)*C$5*C$4</f>
        <v>655200.00000000058</v>
      </c>
      <c r="L380" s="14">
        <f t="shared" si="41"/>
        <v>10264800</v>
      </c>
      <c r="M380">
        <f>L380/C$4</f>
        <v>7896000</v>
      </c>
      <c r="N380">
        <f>H380*C$7*C$8*C$6</f>
        <v>2661120</v>
      </c>
      <c r="O380">
        <f t="shared" si="42"/>
        <v>8000000</v>
      </c>
      <c r="P380">
        <f t="shared" si="39"/>
        <v>560000</v>
      </c>
      <c r="Q380" s="14">
        <f t="shared" si="43"/>
        <v>24325920</v>
      </c>
      <c r="R380">
        <f>H380*C$7*C$6*C$16</f>
        <v>39251520</v>
      </c>
      <c r="S380" s="14">
        <f t="shared" si="44"/>
        <v>14925600</v>
      </c>
    </row>
    <row r="381" spans="6:19" x14ac:dyDescent="0.2">
      <c r="F381" s="16">
        <f t="shared" si="40"/>
        <v>2100000</v>
      </c>
      <c r="G381" s="17">
        <f>(F381/P381)*C$13</f>
        <v>6.3000000000000014E-2</v>
      </c>
      <c r="H381" s="19">
        <f>F381*(1-C$12-G381)</f>
        <v>1841699.9999999998</v>
      </c>
      <c r="I381">
        <f>F381*C$9</f>
        <v>3570000</v>
      </c>
      <c r="J381">
        <f>H381*(C$7-C$10)*C$5*C$4</f>
        <v>10055681.999999998</v>
      </c>
      <c r="K381" s="14">
        <f>(F381-H381)*((C$7-C$10)/2)*C$5*C$4</f>
        <v>705159.00000000058</v>
      </c>
      <c r="L381" s="14">
        <f t="shared" si="41"/>
        <v>10760840.999999998</v>
      </c>
      <c r="M381">
        <f>L381/C$4</f>
        <v>8277569.9999999981</v>
      </c>
      <c r="N381">
        <f>H381*C$7*C$8*C$6</f>
        <v>2784650.4</v>
      </c>
      <c r="O381">
        <f t="shared" si="42"/>
        <v>8000000</v>
      </c>
      <c r="P381">
        <f t="shared" si="39"/>
        <v>560000</v>
      </c>
      <c r="Q381" s="14">
        <f t="shared" si="43"/>
        <v>25115491.399999999</v>
      </c>
      <c r="R381">
        <f>H381*C$7*C$6*C$16</f>
        <v>41073593.399999999</v>
      </c>
      <c r="S381" s="14">
        <f t="shared" si="44"/>
        <v>15958102</v>
      </c>
    </row>
    <row r="382" spans="6:19" x14ac:dyDescent="0.2">
      <c r="F382" s="16">
        <f t="shared" si="40"/>
        <v>2200000</v>
      </c>
      <c r="G382" s="17">
        <f>(F382/P382)*C$13</f>
        <v>6.6000000000000003E-2</v>
      </c>
      <c r="H382" s="19">
        <f>F382*(1-C$12-G382)</f>
        <v>1922799.9999999998</v>
      </c>
      <c r="I382">
        <f>F382*C$9</f>
        <v>3740000</v>
      </c>
      <c r="J382">
        <f>H382*(C$7-C$10)*C$5*C$4</f>
        <v>10498487.999999998</v>
      </c>
      <c r="K382" s="14">
        <f>(F382-H382)*((C$7-C$10)/2)*C$5*C$4</f>
        <v>756756.00000000058</v>
      </c>
      <c r="L382" s="14">
        <f t="shared" si="41"/>
        <v>11255243.999999998</v>
      </c>
      <c r="M382">
        <f>L382/C$4</f>
        <v>8657879.9999999981</v>
      </c>
      <c r="N382">
        <f>H382*C$7*C$8*C$6</f>
        <v>2907273.5999999996</v>
      </c>
      <c r="O382">
        <f t="shared" si="42"/>
        <v>8000000</v>
      </c>
      <c r="P382">
        <f t="shared" si="39"/>
        <v>560000</v>
      </c>
      <c r="Q382" s="14">
        <f t="shared" si="43"/>
        <v>25902517.599999998</v>
      </c>
      <c r="R382">
        <f>H382*C$7*C$6*C$16</f>
        <v>42882285.599999994</v>
      </c>
      <c r="S382" s="14">
        <f t="shared" si="44"/>
        <v>16979767.999999996</v>
      </c>
    </row>
    <row r="383" spans="6:19" x14ac:dyDescent="0.2">
      <c r="F383" s="16">
        <f t="shared" si="40"/>
        <v>2300000</v>
      </c>
      <c r="G383" s="17">
        <f>(F383/P383)*C$13</f>
        <v>6.9000000000000006E-2</v>
      </c>
      <c r="H383" s="19">
        <f>F383*(1-C$12-G383)</f>
        <v>2003300</v>
      </c>
      <c r="I383">
        <f>F383*C$9</f>
        <v>3910000</v>
      </c>
      <c r="J383">
        <f>H383*(C$7-C$10)*C$5*C$4</f>
        <v>10938018</v>
      </c>
      <c r="K383" s="14">
        <f>(F383-H383)*((C$7-C$10)/2)*C$5*C$4</f>
        <v>809991</v>
      </c>
      <c r="L383" s="14">
        <f t="shared" si="41"/>
        <v>11748009</v>
      </c>
      <c r="M383">
        <f>L383/C$4</f>
        <v>9036930</v>
      </c>
      <c r="N383">
        <f>H383*C$7*C$8*C$6</f>
        <v>3028989.6</v>
      </c>
      <c r="O383">
        <f t="shared" si="42"/>
        <v>8000000</v>
      </c>
      <c r="P383">
        <f t="shared" si="39"/>
        <v>560000</v>
      </c>
      <c r="Q383" s="14">
        <f t="shared" si="43"/>
        <v>26686998.600000001</v>
      </c>
      <c r="R383">
        <f>H383*C$7*C$6*C$16</f>
        <v>44677596.600000001</v>
      </c>
      <c r="S383" s="14">
        <f t="shared" si="44"/>
        <v>17990598</v>
      </c>
    </row>
    <row r="384" spans="6:19" x14ac:dyDescent="0.2">
      <c r="F384" s="16">
        <f t="shared" si="40"/>
        <v>2400000</v>
      </c>
      <c r="G384" s="17">
        <f>(F384/P384)*C$13</f>
        <v>7.2000000000000008E-2</v>
      </c>
      <c r="H384" s="19">
        <f>F384*(1-C$12-G384)</f>
        <v>2083199.9999999998</v>
      </c>
      <c r="I384">
        <f>F384*C$9</f>
        <v>4080000</v>
      </c>
      <c r="J384">
        <f>H384*(C$7-C$10)*C$5*C$4</f>
        <v>11374271.999999998</v>
      </c>
      <c r="K384" s="14">
        <f>(F384-H384)*((C$7-C$10)/2)*C$5*C$4</f>
        <v>864864.00000000081</v>
      </c>
      <c r="L384" s="14">
        <f t="shared" si="41"/>
        <v>12239135.999999998</v>
      </c>
      <c r="M384">
        <f>L384/C$4</f>
        <v>9414719.9999999981</v>
      </c>
      <c r="N384">
        <f>H384*C$7*C$8*C$6</f>
        <v>3149798.3999999994</v>
      </c>
      <c r="O384">
        <f t="shared" si="42"/>
        <v>8000000</v>
      </c>
      <c r="P384">
        <f t="shared" si="39"/>
        <v>560000</v>
      </c>
      <c r="Q384" s="14">
        <f t="shared" si="43"/>
        <v>27468934.399999999</v>
      </c>
      <c r="R384">
        <f>H384*C$7*C$6*C$16</f>
        <v>46459526.399999991</v>
      </c>
      <c r="S384" s="14">
        <f t="shared" si="44"/>
        <v>18990591.999999993</v>
      </c>
    </row>
    <row r="385" spans="6:19" x14ac:dyDescent="0.2">
      <c r="F385" s="16">
        <f t="shared" si="40"/>
        <v>2500000</v>
      </c>
      <c r="G385" s="17">
        <f>(F385/P385)*C$13</f>
        <v>7.5000000000000011E-2</v>
      </c>
      <c r="H385" s="19">
        <f>F385*(1-C$12-G385)</f>
        <v>2162500</v>
      </c>
      <c r="I385">
        <f>F385*C$9</f>
        <v>4250000</v>
      </c>
      <c r="J385">
        <f>H385*(C$7-C$10)*C$5*C$4</f>
        <v>11807250</v>
      </c>
      <c r="K385" s="14">
        <f>(F385-H385)*((C$7-C$10)/2)*C$5*C$4</f>
        <v>921375</v>
      </c>
      <c r="L385" s="14">
        <f t="shared" si="41"/>
        <v>12728625</v>
      </c>
      <c r="M385">
        <f>L385/C$4</f>
        <v>9791250</v>
      </c>
      <c r="N385">
        <f>H385*C$7*C$8*C$6</f>
        <v>3269700</v>
      </c>
      <c r="O385">
        <f t="shared" si="42"/>
        <v>8000000</v>
      </c>
      <c r="P385">
        <f t="shared" si="39"/>
        <v>560000</v>
      </c>
      <c r="Q385" s="14">
        <f t="shared" si="43"/>
        <v>28248325</v>
      </c>
      <c r="R385">
        <f>H385*C$7*C$6*C$16</f>
        <v>48228075</v>
      </c>
      <c r="S385" s="14">
        <f t="shared" si="44"/>
        <v>19979750</v>
      </c>
    </row>
    <row r="386" spans="6:19" x14ac:dyDescent="0.2">
      <c r="F386" s="16">
        <f t="shared" si="40"/>
        <v>2600000</v>
      </c>
      <c r="G386" s="17">
        <f>(F386/P386)*C$13</f>
        <v>7.8000000000000014E-2</v>
      </c>
      <c r="H386" s="19">
        <f>F386*(1-C$12-G386)</f>
        <v>2241199.9999999995</v>
      </c>
      <c r="I386">
        <f>F386*C$9</f>
        <v>4420000</v>
      </c>
      <c r="J386">
        <f>H386*(C$7-C$10)*C$5*C$4</f>
        <v>12236951.999999998</v>
      </c>
      <c r="K386" s="14">
        <f>(F386-H386)*((C$7-C$10)/2)*C$5*C$4</f>
        <v>979524.00000000128</v>
      </c>
      <c r="L386" s="14">
        <f t="shared" si="41"/>
        <v>13216476</v>
      </c>
      <c r="M386">
        <f>L386/C$4</f>
        <v>10166520</v>
      </c>
      <c r="N386">
        <f>H386*C$7*C$8*C$6</f>
        <v>3388694.3999999994</v>
      </c>
      <c r="O386">
        <f t="shared" si="42"/>
        <v>8000000</v>
      </c>
      <c r="P386">
        <f t="shared" si="39"/>
        <v>560000</v>
      </c>
      <c r="Q386" s="14">
        <f t="shared" si="43"/>
        <v>29025170.399999999</v>
      </c>
      <c r="R386">
        <f>H386*C$7*C$6*C$16</f>
        <v>49983242.399999991</v>
      </c>
      <c r="S386" s="14">
        <f t="shared" si="44"/>
        <v>20958071.999999993</v>
      </c>
    </row>
    <row r="387" spans="6:19" x14ac:dyDescent="0.2">
      <c r="F387" s="16">
        <f t="shared" si="40"/>
        <v>2700000</v>
      </c>
      <c r="G387" s="17">
        <f>(F387/P387)*C$13</f>
        <v>8.1000000000000003E-2</v>
      </c>
      <c r="H387" s="19">
        <f>F387*(1-C$12-G387)</f>
        <v>2319300</v>
      </c>
      <c r="I387">
        <f>F387*C$9</f>
        <v>4590000</v>
      </c>
      <c r="J387">
        <f>H387*(C$7-C$10)*C$5*C$4</f>
        <v>12663378</v>
      </c>
      <c r="K387" s="14">
        <f>(F387-H387)*((C$7-C$10)/2)*C$5*C$4</f>
        <v>1039311</v>
      </c>
      <c r="L387" s="14">
        <f t="shared" si="41"/>
        <v>13702689</v>
      </c>
      <c r="M387">
        <f>L387/C$4</f>
        <v>10540530</v>
      </c>
      <c r="N387">
        <f>H387*C$7*C$8*C$6</f>
        <v>3506781.6</v>
      </c>
      <c r="O387">
        <f t="shared" si="42"/>
        <v>8000000</v>
      </c>
      <c r="P387">
        <f t="shared" si="39"/>
        <v>560000</v>
      </c>
      <c r="Q387" s="14">
        <f t="shared" si="43"/>
        <v>29799470.600000001</v>
      </c>
      <c r="R387">
        <f>H387*C$7*C$6*C$16</f>
        <v>51725028.600000001</v>
      </c>
      <c r="S387" s="14">
        <f t="shared" si="44"/>
        <v>21925558</v>
      </c>
    </row>
    <row r="388" spans="6:19" x14ac:dyDescent="0.2">
      <c r="F388" s="16">
        <f t="shared" si="40"/>
        <v>2800000</v>
      </c>
      <c r="G388" s="17">
        <f>(F388/P388)*C$13</f>
        <v>8.4000000000000019E-2</v>
      </c>
      <c r="H388" s="19">
        <f>F388*(1-C$12-G388)</f>
        <v>2396799.9999999995</v>
      </c>
      <c r="I388">
        <f>F388*C$9</f>
        <v>4760000</v>
      </c>
      <c r="J388">
        <f>H388*(C$7-C$10)*C$5*C$4</f>
        <v>13086527.999999998</v>
      </c>
      <c r="K388" s="14">
        <f>(F388-H388)*((C$7-C$10)/2)*C$5*C$4</f>
        <v>1100736.0000000012</v>
      </c>
      <c r="L388" s="14">
        <f t="shared" si="41"/>
        <v>14187264</v>
      </c>
      <c r="M388">
        <f>L388/C$4</f>
        <v>10913280</v>
      </c>
      <c r="N388">
        <f>H388*C$7*C$8*C$6</f>
        <v>3623961.5999999992</v>
      </c>
      <c r="O388">
        <f t="shared" si="42"/>
        <v>8000000</v>
      </c>
      <c r="P388">
        <f t="shared" ref="P388:P451" si="45">O388*0.07</f>
        <v>560000</v>
      </c>
      <c r="Q388" s="14">
        <f t="shared" si="43"/>
        <v>30571225.599999998</v>
      </c>
      <c r="R388">
        <f>H388*C$7*C$6*C$16</f>
        <v>53453433.599999994</v>
      </c>
      <c r="S388" s="14">
        <f t="shared" si="44"/>
        <v>22882207.999999996</v>
      </c>
    </row>
    <row r="389" spans="6:19" x14ac:dyDescent="0.2">
      <c r="F389" s="16">
        <f t="shared" si="40"/>
        <v>2900000</v>
      </c>
      <c r="G389" s="17">
        <f>(F389/P389)*C$13</f>
        <v>8.7000000000000022E-2</v>
      </c>
      <c r="H389" s="19">
        <f>F389*(1-C$12-G389)</f>
        <v>2473700</v>
      </c>
      <c r="I389">
        <f>F389*C$9</f>
        <v>4930000</v>
      </c>
      <c r="J389">
        <f>H389*(C$7-C$10)*C$5*C$4</f>
        <v>13506402</v>
      </c>
      <c r="K389" s="14">
        <f>(F389-H389)*((C$7-C$10)/2)*C$5*C$4</f>
        <v>1163799</v>
      </c>
      <c r="L389" s="14">
        <f t="shared" si="41"/>
        <v>14670201</v>
      </c>
      <c r="M389">
        <f>L389/C$4</f>
        <v>11284770</v>
      </c>
      <c r="N389">
        <f>H389*C$7*C$8*C$6</f>
        <v>3740234.4</v>
      </c>
      <c r="O389">
        <f t="shared" si="42"/>
        <v>8000000</v>
      </c>
      <c r="P389">
        <f t="shared" si="45"/>
        <v>560000</v>
      </c>
      <c r="Q389" s="14">
        <f t="shared" si="43"/>
        <v>31340435.399999999</v>
      </c>
      <c r="R389">
        <f>H389*C$7*C$6*C$16</f>
        <v>55168457.400000006</v>
      </c>
      <c r="S389" s="14">
        <f t="shared" si="44"/>
        <v>23828022.000000007</v>
      </c>
    </row>
    <row r="390" spans="6:19" x14ac:dyDescent="0.2">
      <c r="F390" s="16">
        <f t="shared" si="40"/>
        <v>3000000</v>
      </c>
      <c r="G390" s="17">
        <f>(F390/P390)*C$13</f>
        <v>9.0000000000000011E-2</v>
      </c>
      <c r="H390" s="19">
        <f>F390*(1-C$12-G390)</f>
        <v>2550000</v>
      </c>
      <c r="I390">
        <f>F390*C$9</f>
        <v>5100000</v>
      </c>
      <c r="J390">
        <f>H390*(C$7-C$10)*C$5*C$4</f>
        <v>13923000</v>
      </c>
      <c r="K390" s="14">
        <f>(F390-H390)*((C$7-C$10)/2)*C$5*C$4</f>
        <v>1228500</v>
      </c>
      <c r="L390" s="14">
        <f t="shared" si="41"/>
        <v>15151500</v>
      </c>
      <c r="M390">
        <f>L390/C$4</f>
        <v>11655000</v>
      </c>
      <c r="N390">
        <f>H390*C$7*C$8*C$6</f>
        <v>3855600</v>
      </c>
      <c r="O390">
        <f t="shared" si="42"/>
        <v>8000000</v>
      </c>
      <c r="P390">
        <f t="shared" si="45"/>
        <v>560000</v>
      </c>
      <c r="Q390" s="14">
        <f t="shared" si="43"/>
        <v>32107100</v>
      </c>
      <c r="R390">
        <f>H390*C$7*C$6*C$16</f>
        <v>56870100</v>
      </c>
      <c r="S390" s="14">
        <f t="shared" si="44"/>
        <v>24763000</v>
      </c>
    </row>
    <row r="391" spans="6:19" x14ac:dyDescent="0.2">
      <c r="F391" s="16">
        <f t="shared" si="40"/>
        <v>3100000</v>
      </c>
      <c r="G391" s="17">
        <f>(F391/P391)*C$13</f>
        <v>9.3000000000000013E-2</v>
      </c>
      <c r="H391" s="19">
        <f>F391*(1-C$12-G391)</f>
        <v>2625700</v>
      </c>
      <c r="I391">
        <f>F391*C$9</f>
        <v>5270000</v>
      </c>
      <c r="J391">
        <f>H391*(C$7-C$10)*C$5*C$4</f>
        <v>14336322</v>
      </c>
      <c r="K391" s="14">
        <f>(F391-H391)*((C$7-C$10)/2)*C$5*C$4</f>
        <v>1294839</v>
      </c>
      <c r="L391" s="14">
        <f t="shared" si="41"/>
        <v>15631161</v>
      </c>
      <c r="M391">
        <f>L391/C$4</f>
        <v>12023970</v>
      </c>
      <c r="N391">
        <f>H391*C$7*C$8*C$6</f>
        <v>3970058.4</v>
      </c>
      <c r="O391">
        <f t="shared" si="42"/>
        <v>8000000</v>
      </c>
      <c r="P391">
        <f t="shared" si="45"/>
        <v>560000</v>
      </c>
      <c r="Q391" s="14">
        <f t="shared" si="43"/>
        <v>32871219.399999999</v>
      </c>
      <c r="R391">
        <f>H391*C$7*C$6*C$16</f>
        <v>58558361.400000006</v>
      </c>
      <c r="S391" s="14">
        <f t="shared" si="44"/>
        <v>25687142.000000007</v>
      </c>
    </row>
    <row r="392" spans="6:19" x14ac:dyDescent="0.2">
      <c r="F392" s="16">
        <f t="shared" si="40"/>
        <v>3200000</v>
      </c>
      <c r="G392" s="17">
        <f>(F392/P392)*C$13</f>
        <v>9.6000000000000016E-2</v>
      </c>
      <c r="H392" s="19">
        <f>F392*(1-C$12-G392)</f>
        <v>2700800</v>
      </c>
      <c r="I392">
        <f>F392*C$9</f>
        <v>5440000</v>
      </c>
      <c r="J392">
        <f>H392*(C$7-C$10)*C$5*C$4</f>
        <v>14746368</v>
      </c>
      <c r="K392" s="14">
        <f>(F392-H392)*((C$7-C$10)/2)*C$5*C$4</f>
        <v>1362816</v>
      </c>
      <c r="L392" s="14">
        <f t="shared" si="41"/>
        <v>16109184</v>
      </c>
      <c r="M392">
        <f>L392/C$4</f>
        <v>12391680</v>
      </c>
      <c r="N392">
        <f>H392*C$7*C$8*C$6</f>
        <v>4083609.5999999996</v>
      </c>
      <c r="O392">
        <f t="shared" si="42"/>
        <v>8000000</v>
      </c>
      <c r="P392">
        <f t="shared" si="45"/>
        <v>560000</v>
      </c>
      <c r="Q392" s="14">
        <f t="shared" si="43"/>
        <v>33632793.600000001</v>
      </c>
      <c r="R392">
        <f>H392*C$7*C$6*C$16</f>
        <v>60233241.600000001</v>
      </c>
      <c r="S392" s="14">
        <f t="shared" si="44"/>
        <v>26600448</v>
      </c>
    </row>
    <row r="393" spans="6:19" x14ac:dyDescent="0.2">
      <c r="F393" s="16">
        <f t="shared" si="40"/>
        <v>3300000</v>
      </c>
      <c r="G393" s="17">
        <f>(F393/P393)*C$13</f>
        <v>9.9000000000000019E-2</v>
      </c>
      <c r="H393" s="19">
        <f>F393*(1-C$12-G393)</f>
        <v>2775300</v>
      </c>
      <c r="I393">
        <f>F393*C$9</f>
        <v>5610000</v>
      </c>
      <c r="J393">
        <f>H393*(C$7-C$10)*C$5*C$4</f>
        <v>15153138</v>
      </c>
      <c r="K393" s="14">
        <f>(F393-H393)*((C$7-C$10)/2)*C$5*C$4</f>
        <v>1432431</v>
      </c>
      <c r="L393" s="14">
        <f t="shared" si="41"/>
        <v>16585569</v>
      </c>
      <c r="M393">
        <f>L393/C$4</f>
        <v>12758130</v>
      </c>
      <c r="N393">
        <f>H393*C$7*C$8*C$6</f>
        <v>4196253.5999999996</v>
      </c>
      <c r="O393">
        <f t="shared" si="42"/>
        <v>8000000</v>
      </c>
      <c r="P393">
        <f t="shared" si="45"/>
        <v>560000</v>
      </c>
      <c r="Q393" s="14">
        <f t="shared" si="43"/>
        <v>34391822.600000001</v>
      </c>
      <c r="R393">
        <f>H393*C$7*C$6*C$16</f>
        <v>61894740.600000001</v>
      </c>
      <c r="S393" s="14">
        <f t="shared" si="44"/>
        <v>27502918</v>
      </c>
    </row>
    <row r="394" spans="6:19" x14ac:dyDescent="0.2">
      <c r="F394" s="16">
        <f t="shared" si="40"/>
        <v>3400000</v>
      </c>
      <c r="G394" s="17">
        <f>(F394/P394)*C$13</f>
        <v>0.10200000000000001</v>
      </c>
      <c r="H394" s="19">
        <f>F394*(1-C$12-G394)</f>
        <v>2849200</v>
      </c>
      <c r="I394">
        <f>F394*C$9</f>
        <v>5780000</v>
      </c>
      <c r="J394">
        <f>H394*(C$7-C$10)*C$5*C$4</f>
        <v>15556632</v>
      </c>
      <c r="K394" s="14">
        <f>(F394-H394)*((C$7-C$10)/2)*C$5*C$4</f>
        <v>1503684</v>
      </c>
      <c r="L394" s="14">
        <f t="shared" si="41"/>
        <v>17060316</v>
      </c>
      <c r="M394">
        <f>L394/C$4</f>
        <v>13123320</v>
      </c>
      <c r="N394">
        <f>H394*C$7*C$8*C$6</f>
        <v>4307990.3999999994</v>
      </c>
      <c r="O394">
        <f t="shared" si="42"/>
        <v>8000000</v>
      </c>
      <c r="P394">
        <f t="shared" si="45"/>
        <v>560000</v>
      </c>
      <c r="Q394" s="14">
        <f t="shared" si="43"/>
        <v>35148306.399999999</v>
      </c>
      <c r="R394">
        <f>H394*C$7*C$6*C$16</f>
        <v>63542858.400000006</v>
      </c>
      <c r="S394" s="14">
        <f t="shared" si="44"/>
        <v>28394552.000000007</v>
      </c>
    </row>
    <row r="395" spans="6:19" x14ac:dyDescent="0.2">
      <c r="F395" s="16">
        <f t="shared" si="40"/>
        <v>3500000</v>
      </c>
      <c r="G395" s="17">
        <f>(F395/P395)*C$13</f>
        <v>0.10500000000000001</v>
      </c>
      <c r="H395" s="19">
        <f>F395*(1-C$12-G395)</f>
        <v>2922500</v>
      </c>
      <c r="I395">
        <f>F395*C$9</f>
        <v>5950000</v>
      </c>
      <c r="J395">
        <f>H395*(C$7-C$10)*C$5*C$4</f>
        <v>15956850</v>
      </c>
      <c r="K395" s="14">
        <f>(F395-H395)*((C$7-C$10)/2)*C$5*C$4</f>
        <v>1576575</v>
      </c>
      <c r="L395" s="14">
        <f t="shared" si="41"/>
        <v>17533425</v>
      </c>
      <c r="M395">
        <f>L395/C$4</f>
        <v>13487250</v>
      </c>
      <c r="N395">
        <f>H395*C$7*C$8*C$6</f>
        <v>4418820</v>
      </c>
      <c r="O395">
        <f t="shared" si="42"/>
        <v>8000000</v>
      </c>
      <c r="P395">
        <f t="shared" si="45"/>
        <v>560000</v>
      </c>
      <c r="Q395" s="14">
        <f t="shared" si="43"/>
        <v>35902245</v>
      </c>
      <c r="R395">
        <f>H395*C$7*C$6*C$16</f>
        <v>65177595.000000007</v>
      </c>
      <c r="S395" s="14">
        <f t="shared" si="44"/>
        <v>29275350.000000007</v>
      </c>
    </row>
    <row r="396" spans="6:19" x14ac:dyDescent="0.2">
      <c r="F396" s="16">
        <f t="shared" si="40"/>
        <v>3600000</v>
      </c>
      <c r="G396" s="17">
        <f>(F396/P396)*C$13</f>
        <v>0.10800000000000003</v>
      </c>
      <c r="H396" s="19">
        <f>F396*(1-C$12-G396)</f>
        <v>2995200</v>
      </c>
      <c r="I396">
        <f>F396*C$9</f>
        <v>6120000</v>
      </c>
      <c r="J396">
        <f>H396*(C$7-C$10)*C$5*C$4</f>
        <v>16353792</v>
      </c>
      <c r="K396" s="14">
        <f>(F396-H396)*((C$7-C$10)/2)*C$5*C$4</f>
        <v>1651104</v>
      </c>
      <c r="L396" s="14">
        <f t="shared" si="41"/>
        <v>18004896</v>
      </c>
      <c r="M396">
        <f>L396/C$4</f>
        <v>13849920</v>
      </c>
      <c r="N396">
        <f>H396*C$7*C$8*C$6</f>
        <v>4528742.3999999994</v>
      </c>
      <c r="O396">
        <f t="shared" si="42"/>
        <v>8000000</v>
      </c>
      <c r="P396">
        <f t="shared" si="45"/>
        <v>560000</v>
      </c>
      <c r="Q396" s="14">
        <f t="shared" si="43"/>
        <v>36653638.399999999</v>
      </c>
      <c r="R396">
        <f>H396*C$7*C$6*C$16</f>
        <v>66798950.400000006</v>
      </c>
      <c r="S396" s="14">
        <f t="shared" si="44"/>
        <v>30145312.000000007</v>
      </c>
    </row>
    <row r="397" spans="6:19" x14ac:dyDescent="0.2">
      <c r="F397" s="16">
        <f t="shared" si="40"/>
        <v>3700000</v>
      </c>
      <c r="G397" s="17">
        <f>(F397/P397)*C$13</f>
        <v>0.11100000000000002</v>
      </c>
      <c r="H397" s="19">
        <f>F397*(1-C$12-G397)</f>
        <v>3067300</v>
      </c>
      <c r="I397">
        <f>F397*C$9</f>
        <v>6290000</v>
      </c>
      <c r="J397">
        <f>H397*(C$7-C$10)*C$5*C$4</f>
        <v>16747458</v>
      </c>
      <c r="K397" s="14">
        <f>(F397-H397)*((C$7-C$10)/2)*C$5*C$4</f>
        <v>1727271</v>
      </c>
      <c r="L397" s="14">
        <f t="shared" si="41"/>
        <v>18474729</v>
      </c>
      <c r="M397">
        <f>L397/C$4</f>
        <v>14211330</v>
      </c>
      <c r="N397">
        <f>H397*C$7*C$8*C$6</f>
        <v>4637757.5999999996</v>
      </c>
      <c r="O397">
        <f t="shared" si="42"/>
        <v>8000000</v>
      </c>
      <c r="P397">
        <f t="shared" si="45"/>
        <v>560000</v>
      </c>
      <c r="Q397" s="14">
        <f t="shared" si="43"/>
        <v>37402486.600000001</v>
      </c>
      <c r="R397">
        <f>H397*C$7*C$6*C$16</f>
        <v>68406924.600000009</v>
      </c>
      <c r="S397" s="14">
        <f t="shared" si="44"/>
        <v>31004438.000000007</v>
      </c>
    </row>
    <row r="398" spans="6:19" x14ac:dyDescent="0.2">
      <c r="F398" s="16">
        <f t="shared" si="40"/>
        <v>3800000</v>
      </c>
      <c r="G398" s="17">
        <f>(F398/P398)*C$13</f>
        <v>0.11400000000000002</v>
      </c>
      <c r="H398" s="19">
        <f>F398*(1-C$12-G398)</f>
        <v>3138800</v>
      </c>
      <c r="I398">
        <f>F398*C$9</f>
        <v>6460000</v>
      </c>
      <c r="J398">
        <f>H398*(C$7-C$10)*C$5*C$4</f>
        <v>17137848</v>
      </c>
      <c r="K398" s="14">
        <f>(F398-H398)*((C$7-C$10)/2)*C$5*C$4</f>
        <v>1805076</v>
      </c>
      <c r="L398" s="14">
        <f t="shared" si="41"/>
        <v>18942924</v>
      </c>
      <c r="M398">
        <f>L398/C$4</f>
        <v>14571480</v>
      </c>
      <c r="N398">
        <f>H398*C$7*C$8*C$6</f>
        <v>4745865.5999999996</v>
      </c>
      <c r="O398">
        <f t="shared" si="42"/>
        <v>8000000</v>
      </c>
      <c r="P398">
        <f t="shared" si="45"/>
        <v>560000</v>
      </c>
      <c r="Q398" s="14">
        <f t="shared" si="43"/>
        <v>38148789.600000001</v>
      </c>
      <c r="R398">
        <f>H398*C$7*C$6*C$16</f>
        <v>70001517.600000009</v>
      </c>
      <c r="S398" s="14">
        <f t="shared" si="44"/>
        <v>31852728.000000007</v>
      </c>
    </row>
    <row r="399" spans="6:19" x14ac:dyDescent="0.2">
      <c r="F399" s="16">
        <f t="shared" si="40"/>
        <v>3900000</v>
      </c>
      <c r="G399" s="17">
        <f>(F399/P399)*C$13</f>
        <v>0.11700000000000002</v>
      </c>
      <c r="H399" s="19">
        <f>F399*(1-C$12-G399)</f>
        <v>3209700</v>
      </c>
      <c r="I399">
        <f>F399*C$9</f>
        <v>6630000</v>
      </c>
      <c r="J399">
        <f>H399*(C$7-C$10)*C$5*C$4</f>
        <v>17524962</v>
      </c>
      <c r="K399" s="14">
        <f>(F399-H399)*((C$7-C$10)/2)*C$5*C$4</f>
        <v>1884519</v>
      </c>
      <c r="L399" s="14">
        <f t="shared" si="41"/>
        <v>19409481</v>
      </c>
      <c r="M399">
        <f>L399/C$4</f>
        <v>14930370</v>
      </c>
      <c r="N399">
        <f>H399*C$7*C$8*C$6</f>
        <v>4853066.3999999994</v>
      </c>
      <c r="O399">
        <f t="shared" si="42"/>
        <v>8000000</v>
      </c>
      <c r="P399">
        <f t="shared" si="45"/>
        <v>560000</v>
      </c>
      <c r="Q399" s="14">
        <f t="shared" si="43"/>
        <v>38892547.399999999</v>
      </c>
      <c r="R399">
        <f>H399*C$7*C$6*C$16</f>
        <v>71582729.400000006</v>
      </c>
      <c r="S399" s="14">
        <f t="shared" si="44"/>
        <v>32690182.000000007</v>
      </c>
    </row>
    <row r="400" spans="6:19" x14ac:dyDescent="0.2">
      <c r="F400" s="16">
        <f t="shared" si="40"/>
        <v>4000000</v>
      </c>
      <c r="G400" s="17">
        <f>(F400/P400)*C$13</f>
        <v>0.12000000000000002</v>
      </c>
      <c r="H400" s="19">
        <f>F400*(1-C$12-G400)</f>
        <v>3280000</v>
      </c>
      <c r="I400">
        <f>F400*C$9</f>
        <v>6800000</v>
      </c>
      <c r="J400">
        <f>H400*(C$7-C$10)*C$5*C$4</f>
        <v>17908800</v>
      </c>
      <c r="K400" s="14">
        <f>(F400-H400)*((C$7-C$10)/2)*C$5*C$4</f>
        <v>1965600</v>
      </c>
      <c r="L400" s="14">
        <f t="shared" si="41"/>
        <v>19874400</v>
      </c>
      <c r="M400">
        <f>L400/C$4</f>
        <v>15288000</v>
      </c>
      <c r="N400">
        <f>H400*C$7*C$8*C$6</f>
        <v>4959360</v>
      </c>
      <c r="O400">
        <f t="shared" si="42"/>
        <v>8000000</v>
      </c>
      <c r="P400">
        <f t="shared" si="45"/>
        <v>560000</v>
      </c>
      <c r="Q400" s="14">
        <f t="shared" si="43"/>
        <v>39633760</v>
      </c>
      <c r="R400">
        <f>H400*C$7*C$6*C$16</f>
        <v>73150560</v>
      </c>
      <c r="S400" s="14">
        <f t="shared" si="44"/>
        <v>33516800</v>
      </c>
    </row>
    <row r="401" spans="6:19" x14ac:dyDescent="0.2">
      <c r="F401" s="16">
        <f t="shared" si="40"/>
        <v>4100000</v>
      </c>
      <c r="G401" s="17">
        <f>(F401/P401)*C$13</f>
        <v>0.12300000000000001</v>
      </c>
      <c r="H401" s="19">
        <f>F401*(1-C$12-G401)</f>
        <v>3349700</v>
      </c>
      <c r="I401">
        <f>F401*C$9</f>
        <v>6970000</v>
      </c>
      <c r="J401">
        <f>H401*(C$7-C$10)*C$5*C$4</f>
        <v>18289362</v>
      </c>
      <c r="K401" s="14">
        <f>(F401-H401)*((C$7-C$10)/2)*C$5*C$4</f>
        <v>2048319</v>
      </c>
      <c r="L401" s="14">
        <f t="shared" si="41"/>
        <v>20337681</v>
      </c>
      <c r="M401">
        <f>L401/C$4</f>
        <v>15644370</v>
      </c>
      <c r="N401">
        <f>H401*C$7*C$8*C$6</f>
        <v>5064746.3999999994</v>
      </c>
      <c r="O401">
        <f t="shared" si="42"/>
        <v>8000000</v>
      </c>
      <c r="P401">
        <f t="shared" si="45"/>
        <v>560000</v>
      </c>
      <c r="Q401" s="14">
        <f t="shared" si="43"/>
        <v>40372427.399999999</v>
      </c>
      <c r="R401">
        <f>H401*C$7*C$6*C$16</f>
        <v>74705009.400000006</v>
      </c>
      <c r="S401" s="14">
        <f t="shared" si="44"/>
        <v>34332582.000000007</v>
      </c>
    </row>
    <row r="402" spans="6:19" x14ac:dyDescent="0.2">
      <c r="F402" s="16">
        <f t="shared" si="40"/>
        <v>4200000</v>
      </c>
      <c r="G402" s="17">
        <f>(F402/P402)*C$13</f>
        <v>0.12600000000000003</v>
      </c>
      <c r="H402" s="19">
        <f>F402*(1-C$12-G402)</f>
        <v>3418800</v>
      </c>
      <c r="I402">
        <f>F402*C$9</f>
        <v>7140000</v>
      </c>
      <c r="J402">
        <f>H402*(C$7-C$10)*C$5*C$4</f>
        <v>18666648</v>
      </c>
      <c r="K402" s="14">
        <f>(F402-H402)*((C$7-C$10)/2)*C$5*C$4</f>
        <v>2132676</v>
      </c>
      <c r="L402" s="14">
        <f t="shared" si="41"/>
        <v>20799324</v>
      </c>
      <c r="M402">
        <f>L402/C$4</f>
        <v>15999480</v>
      </c>
      <c r="N402">
        <f>H402*C$7*C$8*C$6</f>
        <v>5169225.5999999996</v>
      </c>
      <c r="O402">
        <f t="shared" si="42"/>
        <v>8000000</v>
      </c>
      <c r="P402">
        <f t="shared" si="45"/>
        <v>560000</v>
      </c>
      <c r="Q402" s="14">
        <f t="shared" si="43"/>
        <v>41108549.600000001</v>
      </c>
      <c r="R402">
        <f>H402*C$7*C$6*C$16</f>
        <v>76246077.600000009</v>
      </c>
      <c r="S402" s="14">
        <f t="shared" si="44"/>
        <v>35137528.000000007</v>
      </c>
    </row>
    <row r="403" spans="6:19" x14ac:dyDescent="0.2">
      <c r="F403" s="16">
        <f t="shared" si="40"/>
        <v>4300000</v>
      </c>
      <c r="G403" s="17">
        <f>(F403/P403)*C$13</f>
        <v>0.12900000000000003</v>
      </c>
      <c r="H403" s="19">
        <f>F403*(1-C$12-G403)</f>
        <v>3487299.9999999995</v>
      </c>
      <c r="I403">
        <f>F403*C$9</f>
        <v>7310000</v>
      </c>
      <c r="J403">
        <f>H403*(C$7-C$10)*C$5*C$4</f>
        <v>19040658</v>
      </c>
      <c r="K403" s="14">
        <f>(F403-H403)*((C$7-C$10)/2)*C$5*C$4</f>
        <v>2218671.0000000014</v>
      </c>
      <c r="L403" s="14">
        <f t="shared" si="41"/>
        <v>21259329</v>
      </c>
      <c r="M403">
        <f>L403/C$4</f>
        <v>16353330</v>
      </c>
      <c r="N403">
        <f>H403*C$7*C$8*C$6</f>
        <v>5272797.5999999996</v>
      </c>
      <c r="O403">
        <f t="shared" si="42"/>
        <v>8000000</v>
      </c>
      <c r="P403">
        <f t="shared" si="45"/>
        <v>560000</v>
      </c>
      <c r="Q403" s="14">
        <f t="shared" si="43"/>
        <v>41842126.600000001</v>
      </c>
      <c r="R403">
        <f>H403*C$7*C$6*C$16</f>
        <v>77773764.599999994</v>
      </c>
      <c r="S403" s="14">
        <f t="shared" si="44"/>
        <v>35931637.999999993</v>
      </c>
    </row>
    <row r="404" spans="6:19" x14ac:dyDescent="0.2">
      <c r="F404" s="16">
        <f t="shared" si="40"/>
        <v>4400000</v>
      </c>
      <c r="G404" s="17">
        <f>(F404/P404)*C$13</f>
        <v>0.13200000000000001</v>
      </c>
      <c r="H404" s="19">
        <f>F404*(1-C$12-G404)</f>
        <v>3555199.9999999995</v>
      </c>
      <c r="I404">
        <f>F404*C$9</f>
        <v>7480000</v>
      </c>
      <c r="J404">
        <f>H404*(C$7-C$10)*C$5*C$4</f>
        <v>19411392</v>
      </c>
      <c r="K404" s="14">
        <f>(F404-H404)*((C$7-C$10)/2)*C$5*C$4</f>
        <v>2306304.0000000014</v>
      </c>
      <c r="L404" s="14">
        <f t="shared" si="41"/>
        <v>21717696</v>
      </c>
      <c r="M404">
        <f>L404/C$4</f>
        <v>16705920</v>
      </c>
      <c r="N404">
        <f>H404*C$7*C$8*C$6</f>
        <v>5375462.3999999994</v>
      </c>
      <c r="O404">
        <f t="shared" si="42"/>
        <v>8000000</v>
      </c>
      <c r="P404">
        <f t="shared" si="45"/>
        <v>560000</v>
      </c>
      <c r="Q404" s="14">
        <f t="shared" si="43"/>
        <v>42573158.399999999</v>
      </c>
      <c r="R404">
        <f>H404*C$7*C$6*C$16</f>
        <v>79288070.399999991</v>
      </c>
      <c r="S404" s="14">
        <f t="shared" si="44"/>
        <v>36714911.999999993</v>
      </c>
    </row>
    <row r="405" spans="6:19" x14ac:dyDescent="0.2">
      <c r="F405" s="16">
        <f t="shared" si="40"/>
        <v>4500000</v>
      </c>
      <c r="G405" s="17">
        <f>(F405/P405)*C$13</f>
        <v>0.13500000000000004</v>
      </c>
      <c r="H405" s="19">
        <f>F405*(1-C$12-G405)</f>
        <v>3622499.9999999995</v>
      </c>
      <c r="I405">
        <f>F405*C$9</f>
        <v>7650000</v>
      </c>
      <c r="J405">
        <f>H405*(C$7-C$10)*C$5*C$4</f>
        <v>19778849.999999996</v>
      </c>
      <c r="K405" s="14">
        <f>(F405-H405)*((C$7-C$10)/2)*C$5*C$4</f>
        <v>2395575.0000000014</v>
      </c>
      <c r="L405" s="14">
        <f t="shared" si="41"/>
        <v>22174424.999999996</v>
      </c>
      <c r="M405">
        <f>L405/C$4</f>
        <v>17057249.999999996</v>
      </c>
      <c r="N405">
        <f>H405*C$7*C$8*C$6</f>
        <v>5477220</v>
      </c>
      <c r="O405">
        <f t="shared" si="42"/>
        <v>8000000</v>
      </c>
      <c r="P405">
        <f t="shared" si="45"/>
        <v>560000</v>
      </c>
      <c r="Q405" s="14">
        <f t="shared" si="43"/>
        <v>43301645</v>
      </c>
      <c r="R405">
        <f>H405*C$7*C$6*C$16</f>
        <v>80788995</v>
      </c>
      <c r="S405" s="14">
        <f t="shared" si="44"/>
        <v>37487350</v>
      </c>
    </row>
    <row r="406" spans="6:19" x14ac:dyDescent="0.2">
      <c r="F406" s="16">
        <f t="shared" si="40"/>
        <v>4600000</v>
      </c>
      <c r="G406" s="17">
        <f>(F406/P406)*C$13</f>
        <v>0.13800000000000001</v>
      </c>
      <c r="H406" s="19">
        <f>F406*(1-C$12-G406)</f>
        <v>3689199.9999999995</v>
      </c>
      <c r="I406">
        <f>F406*C$9</f>
        <v>7820000</v>
      </c>
      <c r="J406">
        <f>H406*(C$7-C$10)*C$5*C$4</f>
        <v>20143031.999999996</v>
      </c>
      <c r="K406" s="14">
        <f>(F406-H406)*((C$7-C$10)/2)*C$5*C$4</f>
        <v>2486484.0000000014</v>
      </c>
      <c r="L406" s="14">
        <f t="shared" si="41"/>
        <v>22629515.999999996</v>
      </c>
      <c r="M406">
        <f>L406/C$4</f>
        <v>17407319.999999996</v>
      </c>
      <c r="N406">
        <f>H406*C$7*C$8*C$6</f>
        <v>5578070.3999999994</v>
      </c>
      <c r="O406">
        <f t="shared" si="42"/>
        <v>8000000</v>
      </c>
      <c r="P406">
        <f t="shared" si="45"/>
        <v>560000</v>
      </c>
      <c r="Q406" s="14">
        <f t="shared" si="43"/>
        <v>44027586.399999991</v>
      </c>
      <c r="R406">
        <f>H406*C$7*C$6*C$16</f>
        <v>82276538.399999991</v>
      </c>
      <c r="S406" s="14">
        <f t="shared" si="44"/>
        <v>38248952</v>
      </c>
    </row>
    <row r="407" spans="6:19" x14ac:dyDescent="0.2">
      <c r="F407" s="16">
        <f t="shared" si="40"/>
        <v>4700000</v>
      </c>
      <c r="G407" s="17">
        <f>(F407/P407)*C$13</f>
        <v>0.14100000000000001</v>
      </c>
      <c r="H407" s="19">
        <f>F407*(1-C$12-G407)</f>
        <v>3755299.9999999995</v>
      </c>
      <c r="I407">
        <f>F407*C$9</f>
        <v>7990000</v>
      </c>
      <c r="J407">
        <f>H407*(C$7-C$10)*C$5*C$4</f>
        <v>20503937.999999996</v>
      </c>
      <c r="K407" s="14">
        <f>(F407-H407)*((C$7-C$10)/2)*C$5*C$4</f>
        <v>2579031.0000000014</v>
      </c>
      <c r="L407" s="14">
        <f t="shared" si="41"/>
        <v>23082968.999999996</v>
      </c>
      <c r="M407">
        <f>L407/C$4</f>
        <v>17756129.999999996</v>
      </c>
      <c r="N407">
        <f>H407*C$7*C$8*C$6</f>
        <v>5678013.5999999987</v>
      </c>
      <c r="O407">
        <f t="shared" si="42"/>
        <v>8000000</v>
      </c>
      <c r="P407">
        <f t="shared" si="45"/>
        <v>560000</v>
      </c>
      <c r="Q407" s="14">
        <f t="shared" si="43"/>
        <v>44750982.599999994</v>
      </c>
      <c r="R407">
        <f>H407*C$7*C$6*C$16</f>
        <v>83750700.599999979</v>
      </c>
      <c r="S407" s="14">
        <f t="shared" si="44"/>
        <v>38999717.999999985</v>
      </c>
    </row>
    <row r="408" spans="6:19" x14ac:dyDescent="0.2">
      <c r="F408" s="16">
        <f t="shared" si="40"/>
        <v>4800000</v>
      </c>
      <c r="G408" s="17">
        <f>(F408/P408)*C$13</f>
        <v>0.14400000000000002</v>
      </c>
      <c r="H408" s="19">
        <f>F408*(1-C$12-G408)</f>
        <v>3820799.9999999995</v>
      </c>
      <c r="I408">
        <f>F408*C$9</f>
        <v>8160000</v>
      </c>
      <c r="J408">
        <f>H408*(C$7-C$10)*C$5*C$4</f>
        <v>20861567.999999996</v>
      </c>
      <c r="K408" s="14">
        <f>(F408-H408)*((C$7-C$10)/2)*C$5*C$4</f>
        <v>2673216.0000000014</v>
      </c>
      <c r="L408" s="14">
        <f t="shared" si="41"/>
        <v>23534783.999999996</v>
      </c>
      <c r="M408">
        <f>L408/C$4</f>
        <v>18103679.999999996</v>
      </c>
      <c r="N408">
        <f>H408*C$7*C$8*C$6</f>
        <v>5777049.5999999987</v>
      </c>
      <c r="O408">
        <f t="shared" si="42"/>
        <v>8000000</v>
      </c>
      <c r="P408">
        <f t="shared" si="45"/>
        <v>560000</v>
      </c>
      <c r="Q408" s="14">
        <f t="shared" si="43"/>
        <v>45471833.599999994</v>
      </c>
      <c r="R408">
        <f>H408*C$7*C$6*C$16</f>
        <v>85211481.599999979</v>
      </c>
      <c r="S408" s="14">
        <f t="shared" si="44"/>
        <v>39739647.999999985</v>
      </c>
    </row>
    <row r="409" spans="6:19" x14ac:dyDescent="0.2">
      <c r="F409" s="16">
        <f t="shared" si="40"/>
        <v>4900000</v>
      </c>
      <c r="G409" s="17">
        <f>(F409/P409)*C$13</f>
        <v>0.14700000000000002</v>
      </c>
      <c r="H409" s="19">
        <f>F409*(1-C$12-G409)</f>
        <v>3885699.9999999995</v>
      </c>
      <c r="I409">
        <f>F409*C$9</f>
        <v>8330000</v>
      </c>
      <c r="J409">
        <f>H409*(C$7-C$10)*C$5*C$4</f>
        <v>21215921.999999996</v>
      </c>
      <c r="K409" s="14">
        <f>(F409-H409)*((C$7-C$10)/2)*C$5*C$4</f>
        <v>2769039.0000000014</v>
      </c>
      <c r="L409" s="14">
        <f t="shared" si="41"/>
        <v>23984960.999999996</v>
      </c>
      <c r="M409">
        <f>L409/C$4</f>
        <v>18449969.999999996</v>
      </c>
      <c r="N409">
        <f>H409*C$7*C$8*C$6</f>
        <v>5875178.3999999994</v>
      </c>
      <c r="O409">
        <f t="shared" si="42"/>
        <v>8000000</v>
      </c>
      <c r="P409">
        <f t="shared" si="45"/>
        <v>560000</v>
      </c>
      <c r="Q409" s="14">
        <f t="shared" si="43"/>
        <v>46190139.399999991</v>
      </c>
      <c r="R409">
        <f>H409*C$7*C$6*C$16</f>
        <v>86658881.399999976</v>
      </c>
      <c r="S409" s="14">
        <f t="shared" si="44"/>
        <v>40468741.999999985</v>
      </c>
    </row>
    <row r="410" spans="6:19" x14ac:dyDescent="0.2">
      <c r="F410" s="16">
        <f t="shared" si="40"/>
        <v>5000000</v>
      </c>
      <c r="G410" s="17">
        <f>(F410/P410)*C$13</f>
        <v>0.15000000000000002</v>
      </c>
      <c r="H410" s="19">
        <f>F410*(1-C$12-G410)</f>
        <v>3949999.9999999995</v>
      </c>
      <c r="I410">
        <f>F410*C$9</f>
        <v>8500000</v>
      </c>
      <c r="J410">
        <f>H410*(C$7-C$10)*C$5*C$4</f>
        <v>21566999.999999996</v>
      </c>
      <c r="K410" s="14">
        <f>(F410-H410)*((C$7-C$10)/2)*C$5*C$4</f>
        <v>2866500.0000000014</v>
      </c>
      <c r="L410" s="14">
        <f t="shared" si="41"/>
        <v>24433499.999999996</v>
      </c>
      <c r="M410">
        <f>L410/C$4</f>
        <v>18794999.999999996</v>
      </c>
      <c r="N410">
        <f>H410*C$7*C$8*C$6</f>
        <v>5972399.9999999991</v>
      </c>
      <c r="O410">
        <f t="shared" si="42"/>
        <v>8000000</v>
      </c>
      <c r="P410">
        <f t="shared" si="45"/>
        <v>560000</v>
      </c>
      <c r="Q410" s="14">
        <f t="shared" si="43"/>
        <v>46905900</v>
      </c>
      <c r="R410">
        <f>H410*C$7*C$6*C$16</f>
        <v>88092899.999999985</v>
      </c>
      <c r="S410" s="14">
        <f t="shared" si="44"/>
        <v>41186999.999999985</v>
      </c>
    </row>
    <row r="411" spans="6:19" x14ac:dyDescent="0.2">
      <c r="F411" s="16">
        <f t="shared" si="40"/>
        <v>0</v>
      </c>
      <c r="G411" s="17">
        <f>(F411/P411)*C$13</f>
        <v>0</v>
      </c>
      <c r="H411" s="19">
        <f>F411*(1-C$12-G411)</f>
        <v>0</v>
      </c>
      <c r="I411">
        <f>F411*C$9</f>
        <v>0</v>
      </c>
      <c r="J411">
        <f>H411*(C$7-C$10)*C$5*C$4</f>
        <v>0</v>
      </c>
      <c r="K411" s="14">
        <f>(F411-H411)*((C$7-C$10)/2)*C$5*C$4</f>
        <v>0</v>
      </c>
      <c r="L411" s="14">
        <f t="shared" si="41"/>
        <v>0</v>
      </c>
      <c r="M411">
        <f>L411/C$4</f>
        <v>0</v>
      </c>
      <c r="N411">
        <f>H411*C$7*C$8*C$6</f>
        <v>0</v>
      </c>
      <c r="O411">
        <f t="shared" si="42"/>
        <v>9000000</v>
      </c>
      <c r="P411">
        <f t="shared" si="45"/>
        <v>630000.00000000012</v>
      </c>
      <c r="Q411" s="14">
        <f t="shared" si="43"/>
        <v>9000000</v>
      </c>
      <c r="R411">
        <f>H411*C$7*C$6*C$16</f>
        <v>0</v>
      </c>
      <c r="S411" s="14">
        <f t="shared" si="44"/>
        <v>-9000000</v>
      </c>
    </row>
    <row r="412" spans="6:19" x14ac:dyDescent="0.2">
      <c r="F412" s="16">
        <f t="shared" si="40"/>
        <v>100000</v>
      </c>
      <c r="G412" s="17">
        <f>(F412/P412)*C$13</f>
        <v>2.6666666666666666E-3</v>
      </c>
      <c r="H412" s="19">
        <f>F412*(1-C$12-G412)</f>
        <v>93733.333333333328</v>
      </c>
      <c r="I412">
        <f>F412*C$9</f>
        <v>170000</v>
      </c>
      <c r="J412">
        <f>H412*(C$7-C$10)*C$5*C$4</f>
        <v>511783.99999999994</v>
      </c>
      <c r="K412" s="14">
        <f>(F412-H412)*((C$7-C$10)/2)*C$5*C$4</f>
        <v>17108.000000000011</v>
      </c>
      <c r="L412" s="14">
        <f t="shared" si="41"/>
        <v>528892</v>
      </c>
      <c r="M412">
        <f>L412/C$4</f>
        <v>406840</v>
      </c>
      <c r="N412">
        <f>H412*C$7*C$8*C$6</f>
        <v>141724.79999999999</v>
      </c>
      <c r="O412">
        <f t="shared" si="42"/>
        <v>9000000</v>
      </c>
      <c r="P412">
        <f t="shared" si="45"/>
        <v>630000.00000000012</v>
      </c>
      <c r="Q412" s="14">
        <f t="shared" si="43"/>
        <v>9840616.8000000007</v>
      </c>
      <c r="R412">
        <f>H412*C$7*C$6*C$16</f>
        <v>2090440.8</v>
      </c>
      <c r="S412" s="14">
        <f t="shared" si="44"/>
        <v>-7750176.0000000009</v>
      </c>
    </row>
    <row r="413" spans="6:19" x14ac:dyDescent="0.2">
      <c r="F413" s="16">
        <f t="shared" si="40"/>
        <v>200000</v>
      </c>
      <c r="G413" s="17">
        <f>(F413/P413)*C$13</f>
        <v>5.3333333333333332E-3</v>
      </c>
      <c r="H413" s="19">
        <f>F413*(1-C$12-G413)</f>
        <v>186933.33333333334</v>
      </c>
      <c r="I413">
        <f>F413*C$9</f>
        <v>340000</v>
      </c>
      <c r="J413">
        <f>H413*(C$7-C$10)*C$5*C$4</f>
        <v>1020656.0000000002</v>
      </c>
      <c r="K413" s="14">
        <f>(F413-H413)*((C$7-C$10)/2)*C$5*C$4</f>
        <v>35671.999999999971</v>
      </c>
      <c r="L413" s="14">
        <f t="shared" si="41"/>
        <v>1056328.0000000002</v>
      </c>
      <c r="M413">
        <f>L413/C$4</f>
        <v>812560.00000000012</v>
      </c>
      <c r="N413">
        <f>H413*C$7*C$8*C$6</f>
        <v>282643.20000000001</v>
      </c>
      <c r="O413">
        <f t="shared" si="42"/>
        <v>9000000</v>
      </c>
      <c r="P413">
        <f t="shared" si="45"/>
        <v>630000.00000000012</v>
      </c>
      <c r="Q413" s="14">
        <f t="shared" si="43"/>
        <v>10678971.199999999</v>
      </c>
      <c r="R413">
        <f>H413*C$7*C$6*C$16</f>
        <v>4168987.2</v>
      </c>
      <c r="S413" s="14">
        <f t="shared" si="44"/>
        <v>-6509983.9999999991</v>
      </c>
    </row>
    <row r="414" spans="6:19" x14ac:dyDescent="0.2">
      <c r="F414" s="16">
        <f t="shared" si="40"/>
        <v>300000</v>
      </c>
      <c r="G414" s="17">
        <f>(F414/P414)*C$13</f>
        <v>8.0000000000000002E-3</v>
      </c>
      <c r="H414" s="19">
        <f>F414*(1-C$12-G414)</f>
        <v>279600</v>
      </c>
      <c r="I414">
        <f>F414*C$9</f>
        <v>510000</v>
      </c>
      <c r="J414">
        <f>H414*(C$7-C$10)*C$5*C$4</f>
        <v>1526616</v>
      </c>
      <c r="K414" s="14">
        <f>(F414-H414)*((C$7-C$10)/2)*C$5*C$4</f>
        <v>55692</v>
      </c>
      <c r="L414" s="14">
        <f t="shared" si="41"/>
        <v>1582308</v>
      </c>
      <c r="M414">
        <f>L414/C$4</f>
        <v>1217160</v>
      </c>
      <c r="N414">
        <f>H414*C$7*C$8*C$6</f>
        <v>422755.2</v>
      </c>
      <c r="O414">
        <f t="shared" si="42"/>
        <v>9000000</v>
      </c>
      <c r="P414">
        <f t="shared" si="45"/>
        <v>630000.00000000012</v>
      </c>
      <c r="Q414" s="14">
        <f t="shared" si="43"/>
        <v>11515063.199999999</v>
      </c>
      <c r="R414">
        <f>H414*C$7*C$6*C$16</f>
        <v>6235639.2000000002</v>
      </c>
      <c r="S414" s="14">
        <f t="shared" si="44"/>
        <v>-5279423.9999999991</v>
      </c>
    </row>
    <row r="415" spans="6:19" x14ac:dyDescent="0.2">
      <c r="F415" s="16">
        <f t="shared" si="40"/>
        <v>400000</v>
      </c>
      <c r="G415" s="17">
        <f>(F415/P415)*C$13</f>
        <v>1.0666666666666666E-2</v>
      </c>
      <c r="H415" s="19">
        <f>F415*(1-C$12-G415)</f>
        <v>371733.33333333331</v>
      </c>
      <c r="I415">
        <f>F415*C$9</f>
        <v>680000</v>
      </c>
      <c r="J415">
        <f>H415*(C$7-C$10)*C$5*C$4</f>
        <v>2029663.9999999998</v>
      </c>
      <c r="K415" s="14">
        <f>(F415-H415)*((C$7-C$10)/2)*C$5*C$4</f>
        <v>77168.000000000044</v>
      </c>
      <c r="L415" s="14">
        <f t="shared" si="41"/>
        <v>2106832</v>
      </c>
      <c r="M415">
        <f>L415/C$4</f>
        <v>1620640</v>
      </c>
      <c r="N415">
        <f>H415*C$7*C$8*C$6</f>
        <v>562060.79999999993</v>
      </c>
      <c r="O415">
        <f t="shared" si="42"/>
        <v>9000000</v>
      </c>
      <c r="P415">
        <f t="shared" si="45"/>
        <v>630000.00000000012</v>
      </c>
      <c r="Q415" s="14">
        <f t="shared" si="43"/>
        <v>12348892.800000001</v>
      </c>
      <c r="R415">
        <f>H415*C$7*C$6*C$16</f>
        <v>8290396.8000000007</v>
      </c>
      <c r="S415" s="14">
        <f t="shared" si="44"/>
        <v>-4058496</v>
      </c>
    </row>
    <row r="416" spans="6:19" x14ac:dyDescent="0.2">
      <c r="F416" s="16">
        <f t="shared" si="40"/>
        <v>500000</v>
      </c>
      <c r="G416" s="17">
        <f>(F416/P416)*C$13</f>
        <v>1.3333333333333332E-2</v>
      </c>
      <c r="H416" s="19">
        <f>F416*(1-C$12-G416)</f>
        <v>463333.33333333331</v>
      </c>
      <c r="I416">
        <f>F416*C$9</f>
        <v>850000</v>
      </c>
      <c r="J416">
        <f>H416*(C$7-C$10)*C$5*C$4</f>
        <v>2529800</v>
      </c>
      <c r="K416" s="14">
        <f>(F416-H416)*((C$7-C$10)/2)*C$5*C$4</f>
        <v>100100.00000000006</v>
      </c>
      <c r="L416" s="14">
        <f t="shared" si="41"/>
        <v>2629900</v>
      </c>
      <c r="M416">
        <f>L416/C$4</f>
        <v>2023000</v>
      </c>
      <c r="N416">
        <f>H416*C$7*C$8*C$6</f>
        <v>700560</v>
      </c>
      <c r="O416">
        <f t="shared" si="42"/>
        <v>9000000</v>
      </c>
      <c r="P416">
        <f t="shared" si="45"/>
        <v>630000.00000000012</v>
      </c>
      <c r="Q416" s="14">
        <f t="shared" si="43"/>
        <v>13180460</v>
      </c>
      <c r="R416">
        <f>H416*C$7*C$6*C$16</f>
        <v>10333260</v>
      </c>
      <c r="S416" s="14">
        <f t="shared" si="44"/>
        <v>-2847200</v>
      </c>
    </row>
    <row r="417" spans="6:19" x14ac:dyDescent="0.2">
      <c r="F417" s="16">
        <f t="shared" si="40"/>
        <v>600000</v>
      </c>
      <c r="G417" s="17">
        <f>(F417/P417)*C$13</f>
        <v>1.6E-2</v>
      </c>
      <c r="H417" s="19">
        <f>F417*(1-C$12-G417)</f>
        <v>554400</v>
      </c>
      <c r="I417">
        <f>F417*C$9</f>
        <v>1020000</v>
      </c>
      <c r="J417">
        <f>H417*(C$7-C$10)*C$5*C$4</f>
        <v>3027024</v>
      </c>
      <c r="K417" s="14">
        <f>(F417-H417)*((C$7-C$10)/2)*C$5*C$4</f>
        <v>124488</v>
      </c>
      <c r="L417" s="14">
        <f t="shared" si="41"/>
        <v>3151512</v>
      </c>
      <c r="M417">
        <f>L417/C$4</f>
        <v>2424240</v>
      </c>
      <c r="N417">
        <f>H417*C$7*C$8*C$6</f>
        <v>838252.79999999993</v>
      </c>
      <c r="O417">
        <f t="shared" si="42"/>
        <v>9000000</v>
      </c>
      <c r="P417">
        <f t="shared" si="45"/>
        <v>630000.00000000012</v>
      </c>
      <c r="Q417" s="14">
        <f t="shared" si="43"/>
        <v>14009764.800000001</v>
      </c>
      <c r="R417">
        <f>H417*C$7*C$6*C$16</f>
        <v>12364228.800000001</v>
      </c>
      <c r="S417" s="14">
        <f t="shared" si="44"/>
        <v>-1645536</v>
      </c>
    </row>
    <row r="418" spans="6:19" x14ac:dyDescent="0.2">
      <c r="F418" s="16">
        <f t="shared" si="40"/>
        <v>700000</v>
      </c>
      <c r="G418" s="17">
        <f>(F418/P418)*C$13</f>
        <v>1.8666666666666665E-2</v>
      </c>
      <c r="H418" s="19">
        <f>F418*(1-C$12-G418)</f>
        <v>644933.33333333337</v>
      </c>
      <c r="I418">
        <f>F418*C$9</f>
        <v>1190000</v>
      </c>
      <c r="J418">
        <f>H418*(C$7-C$10)*C$5*C$4</f>
        <v>3521336.0000000009</v>
      </c>
      <c r="K418" s="14">
        <f>(F418-H418)*((C$7-C$10)/2)*C$5*C$4</f>
        <v>150331.99999999988</v>
      </c>
      <c r="L418" s="14">
        <f t="shared" si="41"/>
        <v>3671668.0000000009</v>
      </c>
      <c r="M418">
        <f>L418/C$4</f>
        <v>2824360.0000000005</v>
      </c>
      <c r="N418">
        <f>H418*C$7*C$8*C$6</f>
        <v>975139.2</v>
      </c>
      <c r="O418">
        <f t="shared" si="42"/>
        <v>9000000</v>
      </c>
      <c r="P418">
        <f t="shared" si="45"/>
        <v>630000.00000000012</v>
      </c>
      <c r="Q418" s="14">
        <f t="shared" si="43"/>
        <v>14836807.200000001</v>
      </c>
      <c r="R418">
        <f>H418*C$7*C$6*C$16</f>
        <v>14383303.200000001</v>
      </c>
      <c r="S418" s="14">
        <f t="shared" si="44"/>
        <v>-453504</v>
      </c>
    </row>
    <row r="419" spans="6:19" x14ac:dyDescent="0.2">
      <c r="F419" s="16">
        <f t="shared" si="40"/>
        <v>800000</v>
      </c>
      <c r="G419" s="17">
        <f>(F419/P419)*C$13</f>
        <v>2.1333333333333333E-2</v>
      </c>
      <c r="H419" s="19">
        <f>F419*(1-C$12-G419)</f>
        <v>734933.33333333326</v>
      </c>
      <c r="I419">
        <f>F419*C$9</f>
        <v>1360000</v>
      </c>
      <c r="J419">
        <f>H419*(C$7-C$10)*C$5*C$4</f>
        <v>4012735.9999999995</v>
      </c>
      <c r="K419" s="14">
        <f>(F419-H419)*((C$7-C$10)/2)*C$5*C$4</f>
        <v>177632.0000000002</v>
      </c>
      <c r="L419" s="14">
        <f t="shared" si="41"/>
        <v>4190367.9999999995</v>
      </c>
      <c r="M419">
        <f>L419/C$4</f>
        <v>3223359.9999999995</v>
      </c>
      <c r="N419">
        <f>H419*C$7*C$8*C$6</f>
        <v>1111219.2</v>
      </c>
      <c r="O419">
        <f t="shared" si="42"/>
        <v>9000000</v>
      </c>
      <c r="P419">
        <f t="shared" si="45"/>
        <v>630000.00000000012</v>
      </c>
      <c r="Q419" s="14">
        <f t="shared" si="43"/>
        <v>15661587.199999999</v>
      </c>
      <c r="R419">
        <f>H419*C$7*C$6*C$16</f>
        <v>16390483.199999997</v>
      </c>
      <c r="S419" s="14">
        <f t="shared" si="44"/>
        <v>728895.99999999814</v>
      </c>
    </row>
    <row r="420" spans="6:19" x14ac:dyDescent="0.2">
      <c r="F420" s="16">
        <f t="shared" si="40"/>
        <v>900000</v>
      </c>
      <c r="G420" s="17">
        <f>(F420/P420)*C$13</f>
        <v>2.4E-2</v>
      </c>
      <c r="H420" s="19">
        <f>F420*(1-C$12-G420)</f>
        <v>824399.99999999988</v>
      </c>
      <c r="I420">
        <f>F420*C$9</f>
        <v>1530000</v>
      </c>
      <c r="J420">
        <f>H420*(C$7-C$10)*C$5*C$4</f>
        <v>4501224</v>
      </c>
      <c r="K420" s="14">
        <f>(F420-H420)*((C$7-C$10)/2)*C$5*C$4</f>
        <v>206388.00000000032</v>
      </c>
      <c r="L420" s="14">
        <f t="shared" si="41"/>
        <v>4707612</v>
      </c>
      <c r="M420">
        <f>L420/C$4</f>
        <v>3621240</v>
      </c>
      <c r="N420">
        <f>H420*C$7*C$8*C$6</f>
        <v>1246492.8</v>
      </c>
      <c r="O420">
        <f t="shared" si="42"/>
        <v>9000000</v>
      </c>
      <c r="P420">
        <f t="shared" si="45"/>
        <v>630000.00000000012</v>
      </c>
      <c r="Q420" s="14">
        <f t="shared" si="43"/>
        <v>16484104.800000001</v>
      </c>
      <c r="R420">
        <f>H420*C$7*C$6*C$16</f>
        <v>18385768.799999997</v>
      </c>
      <c r="S420" s="14">
        <f t="shared" si="44"/>
        <v>1901663.9999999963</v>
      </c>
    </row>
    <row r="421" spans="6:19" x14ac:dyDescent="0.2">
      <c r="F421" s="16">
        <f t="shared" si="40"/>
        <v>1000000</v>
      </c>
      <c r="G421" s="17">
        <f>(F421/P421)*C$13</f>
        <v>2.6666666666666665E-2</v>
      </c>
      <c r="H421" s="19">
        <f>F421*(1-C$12-G421)</f>
        <v>913333.33333333337</v>
      </c>
      <c r="I421">
        <f>F421*C$9</f>
        <v>1700000</v>
      </c>
      <c r="J421">
        <f>H421*(C$7-C$10)*C$5*C$4</f>
        <v>4986800</v>
      </c>
      <c r="K421" s="14">
        <f>(F421-H421)*((C$7-C$10)/2)*C$5*C$4</f>
        <v>236599.99999999988</v>
      </c>
      <c r="L421" s="14">
        <f t="shared" si="41"/>
        <v>5223400</v>
      </c>
      <c r="M421">
        <f>L421/C$4</f>
        <v>4018000</v>
      </c>
      <c r="N421">
        <f>H421*C$7*C$8*C$6</f>
        <v>1380960</v>
      </c>
      <c r="O421">
        <f t="shared" si="42"/>
        <v>9000000</v>
      </c>
      <c r="P421">
        <f t="shared" si="45"/>
        <v>630000.00000000012</v>
      </c>
      <c r="Q421" s="14">
        <f t="shared" si="43"/>
        <v>17304360</v>
      </c>
      <c r="R421">
        <f>H421*C$7*C$6*C$16</f>
        <v>20369160</v>
      </c>
      <c r="S421" s="14">
        <f t="shared" si="44"/>
        <v>3064800</v>
      </c>
    </row>
    <row r="422" spans="6:19" x14ac:dyDescent="0.2">
      <c r="F422" s="16">
        <f t="shared" si="40"/>
        <v>1100000</v>
      </c>
      <c r="G422" s="17">
        <f>(F422/P422)*C$13</f>
        <v>2.9333333333333329E-2</v>
      </c>
      <c r="H422" s="19">
        <f>F422*(1-C$12-G422)</f>
        <v>1001733.3333333333</v>
      </c>
      <c r="I422">
        <f>F422*C$9</f>
        <v>1870000</v>
      </c>
      <c r="J422">
        <f>H422*(C$7-C$10)*C$5*C$4</f>
        <v>5469464</v>
      </c>
      <c r="K422" s="14">
        <f>(F422-H422)*((C$7-C$10)/2)*C$5*C$4</f>
        <v>268268.00000000017</v>
      </c>
      <c r="L422" s="14">
        <f t="shared" si="41"/>
        <v>5737732</v>
      </c>
      <c r="M422">
        <f>L422/C$4</f>
        <v>4413640</v>
      </c>
      <c r="N422">
        <f>H422*C$7*C$8*C$6</f>
        <v>1514620.8</v>
      </c>
      <c r="O422">
        <f t="shared" si="42"/>
        <v>9000000</v>
      </c>
      <c r="P422">
        <f t="shared" si="45"/>
        <v>630000.00000000012</v>
      </c>
      <c r="Q422" s="14">
        <f t="shared" si="43"/>
        <v>18122352.800000001</v>
      </c>
      <c r="R422">
        <f>H422*C$7*C$6*C$16</f>
        <v>22340656.800000001</v>
      </c>
      <c r="S422" s="14">
        <f t="shared" si="44"/>
        <v>4218304</v>
      </c>
    </row>
    <row r="423" spans="6:19" x14ac:dyDescent="0.2">
      <c r="F423" s="16">
        <f t="shared" si="40"/>
        <v>1200000</v>
      </c>
      <c r="G423" s="17">
        <f>(F423/P423)*C$13</f>
        <v>3.2000000000000001E-2</v>
      </c>
      <c r="H423" s="19">
        <f>F423*(1-C$12-G423)</f>
        <v>1089600</v>
      </c>
      <c r="I423">
        <f>F423*C$9</f>
        <v>2040000</v>
      </c>
      <c r="J423">
        <f>H423*(C$7-C$10)*C$5*C$4</f>
        <v>5949216</v>
      </c>
      <c r="K423" s="14">
        <f>(F423-H423)*((C$7-C$10)/2)*C$5*C$4</f>
        <v>301392</v>
      </c>
      <c r="L423" s="14">
        <f t="shared" si="41"/>
        <v>6250608</v>
      </c>
      <c r="M423">
        <f>L423/C$4</f>
        <v>4808160</v>
      </c>
      <c r="N423">
        <f>H423*C$7*C$8*C$6</f>
        <v>1647475.2</v>
      </c>
      <c r="O423">
        <f t="shared" si="42"/>
        <v>9000000</v>
      </c>
      <c r="P423">
        <f t="shared" si="45"/>
        <v>630000.00000000012</v>
      </c>
      <c r="Q423" s="14">
        <f t="shared" si="43"/>
        <v>18938083.199999999</v>
      </c>
      <c r="R423">
        <f>H423*C$7*C$6*C$16</f>
        <v>24300259.200000003</v>
      </c>
      <c r="S423" s="14">
        <f t="shared" si="44"/>
        <v>5362176.0000000037</v>
      </c>
    </row>
    <row r="424" spans="6:19" x14ac:dyDescent="0.2">
      <c r="F424" s="16">
        <f t="shared" si="40"/>
        <v>1300000</v>
      </c>
      <c r="G424" s="17">
        <f>(F424/P424)*C$13</f>
        <v>3.4666666666666665E-2</v>
      </c>
      <c r="H424" s="19">
        <f>F424*(1-C$12-G424)</f>
        <v>1176933.3333333333</v>
      </c>
      <c r="I424">
        <f>F424*C$9</f>
        <v>2210000</v>
      </c>
      <c r="J424">
        <f>H424*(C$7-C$10)*C$5*C$4</f>
        <v>6426056</v>
      </c>
      <c r="K424" s="14">
        <f>(F424-H424)*((C$7-C$10)/2)*C$5*C$4</f>
        <v>335972.00000000017</v>
      </c>
      <c r="L424" s="14">
        <f t="shared" si="41"/>
        <v>6762028</v>
      </c>
      <c r="M424">
        <f>L424/C$4</f>
        <v>5201560</v>
      </c>
      <c r="N424">
        <f>H424*C$7*C$8*C$6</f>
        <v>1779523.2</v>
      </c>
      <c r="O424">
        <f t="shared" si="42"/>
        <v>9000000</v>
      </c>
      <c r="P424">
        <f t="shared" si="45"/>
        <v>630000.00000000012</v>
      </c>
      <c r="Q424" s="14">
        <f t="shared" si="43"/>
        <v>19751551.199999999</v>
      </c>
      <c r="R424">
        <f>H424*C$7*C$6*C$16</f>
        <v>26247967.200000003</v>
      </c>
      <c r="S424" s="14">
        <f t="shared" si="44"/>
        <v>6496416.0000000037</v>
      </c>
    </row>
    <row r="425" spans="6:19" x14ac:dyDescent="0.2">
      <c r="F425" s="16">
        <f t="shared" si="40"/>
        <v>1400000</v>
      </c>
      <c r="G425" s="17">
        <f>(F425/P425)*C$13</f>
        <v>3.7333333333333329E-2</v>
      </c>
      <c r="H425" s="19">
        <f>F425*(1-C$12-G425)</f>
        <v>1263733.3333333333</v>
      </c>
      <c r="I425">
        <f>F425*C$9</f>
        <v>2380000</v>
      </c>
      <c r="J425">
        <f>H425*(C$7-C$10)*C$5*C$4</f>
        <v>6899983.9999999991</v>
      </c>
      <c r="K425" s="14">
        <f>(F425-H425)*((C$7-C$10)/2)*C$5*C$4</f>
        <v>372008.00000000023</v>
      </c>
      <c r="L425" s="14">
        <f t="shared" si="41"/>
        <v>7271991.9999999991</v>
      </c>
      <c r="M425">
        <f>L425/C$4</f>
        <v>5593839.9999999991</v>
      </c>
      <c r="N425">
        <f>H425*C$7*C$8*C$6</f>
        <v>1910764.7999999998</v>
      </c>
      <c r="O425">
        <f t="shared" si="42"/>
        <v>9000000</v>
      </c>
      <c r="P425">
        <f t="shared" si="45"/>
        <v>630000.00000000012</v>
      </c>
      <c r="Q425" s="14">
        <f t="shared" si="43"/>
        <v>20562756.799999997</v>
      </c>
      <c r="R425">
        <f>H425*C$7*C$6*C$16</f>
        <v>28183780.800000001</v>
      </c>
      <c r="S425" s="14">
        <f t="shared" si="44"/>
        <v>7621024.0000000037</v>
      </c>
    </row>
    <row r="426" spans="6:19" x14ac:dyDescent="0.2">
      <c r="F426" s="16">
        <f t="shared" si="40"/>
        <v>1500000</v>
      </c>
      <c r="G426" s="17">
        <f>(F426/P426)*C$13</f>
        <v>0.04</v>
      </c>
      <c r="H426" s="19">
        <f>F426*(1-C$12-G426)</f>
        <v>1349999.9999999998</v>
      </c>
      <c r="I426">
        <f>F426*C$9</f>
        <v>2550000</v>
      </c>
      <c r="J426">
        <f>H426*(C$7-C$10)*C$5*C$4</f>
        <v>7370999.9999999991</v>
      </c>
      <c r="K426" s="14">
        <f>(F426-H426)*((C$7-C$10)/2)*C$5*C$4</f>
        <v>409500.00000000064</v>
      </c>
      <c r="L426" s="14">
        <f t="shared" si="41"/>
        <v>7780500</v>
      </c>
      <c r="M426">
        <f>L426/C$4</f>
        <v>5985000</v>
      </c>
      <c r="N426">
        <f>H426*C$7*C$8*C$6</f>
        <v>2041199.9999999995</v>
      </c>
      <c r="O426">
        <f t="shared" si="42"/>
        <v>9000000</v>
      </c>
      <c r="P426">
        <f t="shared" si="45"/>
        <v>630000.00000000012</v>
      </c>
      <c r="Q426" s="14">
        <f t="shared" si="43"/>
        <v>21371700</v>
      </c>
      <c r="R426">
        <f>H426*C$7*C$6*C$16</f>
        <v>30107699.999999996</v>
      </c>
      <c r="S426" s="14">
        <f t="shared" si="44"/>
        <v>8735999.9999999963</v>
      </c>
    </row>
    <row r="427" spans="6:19" x14ac:dyDescent="0.2">
      <c r="F427" s="16">
        <f t="shared" si="40"/>
        <v>1600000</v>
      </c>
      <c r="G427" s="17">
        <f>(F427/P427)*C$13</f>
        <v>4.2666666666666665E-2</v>
      </c>
      <c r="H427" s="19">
        <f>F427*(1-C$12-G427)</f>
        <v>1435733.3333333333</v>
      </c>
      <c r="I427">
        <f>F427*C$9</f>
        <v>2720000</v>
      </c>
      <c r="J427">
        <f>H427*(C$7-C$10)*C$5*C$4</f>
        <v>7839103.9999999991</v>
      </c>
      <c r="K427" s="14">
        <f>(F427-H427)*((C$7-C$10)/2)*C$5*C$4</f>
        <v>448448.00000000023</v>
      </c>
      <c r="L427" s="14">
        <f t="shared" si="41"/>
        <v>8287551.9999999991</v>
      </c>
      <c r="M427">
        <f>L427/C$4</f>
        <v>6375039.9999999991</v>
      </c>
      <c r="N427">
        <f>H427*C$7*C$8*C$6</f>
        <v>2170828.7999999998</v>
      </c>
      <c r="O427">
        <f t="shared" si="42"/>
        <v>9000000</v>
      </c>
      <c r="P427">
        <f t="shared" si="45"/>
        <v>630000.00000000012</v>
      </c>
      <c r="Q427" s="14">
        <f t="shared" si="43"/>
        <v>22178380.799999997</v>
      </c>
      <c r="R427">
        <f>H427*C$7*C$6*C$16</f>
        <v>32019724.800000001</v>
      </c>
      <c r="S427" s="14">
        <f t="shared" si="44"/>
        <v>9841344.0000000037</v>
      </c>
    </row>
    <row r="428" spans="6:19" x14ac:dyDescent="0.2">
      <c r="F428" s="16">
        <f t="shared" si="40"/>
        <v>1700000</v>
      </c>
      <c r="G428" s="17">
        <f>(F428/P428)*C$13</f>
        <v>4.533333333333333E-2</v>
      </c>
      <c r="H428" s="19">
        <f>F428*(1-C$12-G428)</f>
        <v>1520933.3333333333</v>
      </c>
      <c r="I428">
        <f>F428*C$9</f>
        <v>2890000</v>
      </c>
      <c r="J428">
        <f>H428*(C$7-C$10)*C$5*C$4</f>
        <v>8304295.9999999991</v>
      </c>
      <c r="K428" s="14">
        <f>(F428-H428)*((C$7-C$10)/2)*C$5*C$4</f>
        <v>488852.00000000023</v>
      </c>
      <c r="L428" s="14">
        <f t="shared" si="41"/>
        <v>8793148</v>
      </c>
      <c r="M428">
        <f>L428/C$4</f>
        <v>6763960</v>
      </c>
      <c r="N428">
        <f>H428*C$7*C$8*C$6</f>
        <v>2299651.1999999997</v>
      </c>
      <c r="O428">
        <f t="shared" si="42"/>
        <v>9000000</v>
      </c>
      <c r="P428">
        <f t="shared" si="45"/>
        <v>630000.00000000012</v>
      </c>
      <c r="Q428" s="14">
        <f t="shared" si="43"/>
        <v>22982799.199999999</v>
      </c>
      <c r="R428">
        <f>H428*C$7*C$6*C$16</f>
        <v>33919855.200000003</v>
      </c>
      <c r="S428" s="14">
        <f t="shared" si="44"/>
        <v>10937056.000000004</v>
      </c>
    </row>
    <row r="429" spans="6:19" x14ac:dyDescent="0.2">
      <c r="F429" s="16">
        <f t="shared" si="40"/>
        <v>1800000</v>
      </c>
      <c r="G429" s="17">
        <f>(F429/P429)*C$13</f>
        <v>4.8000000000000001E-2</v>
      </c>
      <c r="H429" s="19">
        <f>F429*(1-C$12-G429)</f>
        <v>1605599.9999999998</v>
      </c>
      <c r="I429">
        <f>F429*C$9</f>
        <v>3060000</v>
      </c>
      <c r="J429">
        <f>H429*(C$7-C$10)*C$5*C$4</f>
        <v>8766576</v>
      </c>
      <c r="K429" s="14">
        <f>(F429-H429)*((C$7-C$10)/2)*C$5*C$4</f>
        <v>530712.00000000058</v>
      </c>
      <c r="L429" s="14">
        <f t="shared" si="41"/>
        <v>9297288</v>
      </c>
      <c r="M429">
        <f>L429/C$4</f>
        <v>7151760</v>
      </c>
      <c r="N429">
        <f>H429*C$7*C$8*C$6</f>
        <v>2427667.1999999997</v>
      </c>
      <c r="O429">
        <f t="shared" si="42"/>
        <v>9000000</v>
      </c>
      <c r="P429">
        <f t="shared" si="45"/>
        <v>630000.00000000012</v>
      </c>
      <c r="Q429" s="14">
        <f t="shared" si="43"/>
        <v>23784955.199999999</v>
      </c>
      <c r="R429">
        <f>H429*C$7*C$6*C$16</f>
        <v>35808091.199999996</v>
      </c>
      <c r="S429" s="14">
        <f t="shared" si="44"/>
        <v>12023135.999999996</v>
      </c>
    </row>
    <row r="430" spans="6:19" x14ac:dyDescent="0.2">
      <c r="F430" s="16">
        <f t="shared" si="40"/>
        <v>1900000</v>
      </c>
      <c r="G430" s="17">
        <f>(F430/P430)*C$13</f>
        <v>5.0666666666666665E-2</v>
      </c>
      <c r="H430" s="19">
        <f>F430*(1-C$12-G430)</f>
        <v>1689733.3333333333</v>
      </c>
      <c r="I430">
        <f>F430*C$9</f>
        <v>3230000</v>
      </c>
      <c r="J430">
        <f>H430*(C$7-C$10)*C$5*C$4</f>
        <v>9225944</v>
      </c>
      <c r="K430" s="14">
        <f>(F430-H430)*((C$7-C$10)/2)*C$5*C$4</f>
        <v>574028.00000000023</v>
      </c>
      <c r="L430" s="14">
        <f t="shared" si="41"/>
        <v>9799972</v>
      </c>
      <c r="M430">
        <f>L430/C$4</f>
        <v>7538440</v>
      </c>
      <c r="N430">
        <f>H430*C$7*C$8*C$6</f>
        <v>2554876.7999999998</v>
      </c>
      <c r="O430">
        <f t="shared" si="42"/>
        <v>9000000</v>
      </c>
      <c r="P430">
        <f t="shared" si="45"/>
        <v>630000.00000000012</v>
      </c>
      <c r="Q430" s="14">
        <f t="shared" si="43"/>
        <v>24584848.800000001</v>
      </c>
      <c r="R430">
        <f>H430*C$7*C$6*C$16</f>
        <v>37684432.800000004</v>
      </c>
      <c r="S430" s="14">
        <f t="shared" si="44"/>
        <v>13099584.000000004</v>
      </c>
    </row>
    <row r="431" spans="6:19" x14ac:dyDescent="0.2">
      <c r="F431" s="16">
        <f t="shared" si="40"/>
        <v>2000000</v>
      </c>
      <c r="G431" s="17">
        <f>(F431/P431)*C$13</f>
        <v>5.333333333333333E-2</v>
      </c>
      <c r="H431" s="19">
        <f>F431*(1-C$12-G431)</f>
        <v>1773333.3333333333</v>
      </c>
      <c r="I431">
        <f>F431*C$9</f>
        <v>3400000</v>
      </c>
      <c r="J431">
        <f>H431*(C$7-C$10)*C$5*C$4</f>
        <v>9682400</v>
      </c>
      <c r="K431" s="14">
        <f>(F431-H431)*((C$7-C$10)/2)*C$5*C$4</f>
        <v>618800.00000000012</v>
      </c>
      <c r="L431" s="14">
        <f t="shared" si="41"/>
        <v>10301200</v>
      </c>
      <c r="M431">
        <f>L431/C$4</f>
        <v>7924000</v>
      </c>
      <c r="N431">
        <f>H431*C$7*C$8*C$6</f>
        <v>2681280</v>
      </c>
      <c r="O431">
        <f t="shared" si="42"/>
        <v>9000000</v>
      </c>
      <c r="P431">
        <f t="shared" si="45"/>
        <v>630000.00000000012</v>
      </c>
      <c r="Q431" s="14">
        <f t="shared" si="43"/>
        <v>25382480</v>
      </c>
      <c r="R431">
        <f>H431*C$7*C$6*C$16</f>
        <v>39548880</v>
      </c>
      <c r="S431" s="14">
        <f t="shared" si="44"/>
        <v>14166400</v>
      </c>
    </row>
    <row r="432" spans="6:19" x14ac:dyDescent="0.2">
      <c r="F432" s="16">
        <f t="shared" si="40"/>
        <v>2100000</v>
      </c>
      <c r="G432" s="17">
        <f>(F432/P432)*C$13</f>
        <v>5.5999999999999994E-2</v>
      </c>
      <c r="H432" s="19">
        <f>F432*(1-C$12-G432)</f>
        <v>1856399.9999999998</v>
      </c>
      <c r="I432">
        <f>F432*C$9</f>
        <v>3570000</v>
      </c>
      <c r="J432">
        <f>H432*(C$7-C$10)*C$5*C$4</f>
        <v>10135943.999999998</v>
      </c>
      <c r="K432" s="14">
        <f>(F432-H432)*((C$7-C$10)/2)*C$5*C$4</f>
        <v>665028.00000000058</v>
      </c>
      <c r="L432" s="14">
        <f t="shared" si="41"/>
        <v>10800971.999999998</v>
      </c>
      <c r="M432">
        <f>L432/C$4</f>
        <v>8308439.9999999981</v>
      </c>
      <c r="N432">
        <f>H432*C$7*C$8*C$6</f>
        <v>2806876.8</v>
      </c>
      <c r="O432">
        <f t="shared" si="42"/>
        <v>9000000</v>
      </c>
      <c r="P432">
        <f t="shared" si="45"/>
        <v>630000.00000000012</v>
      </c>
      <c r="Q432" s="14">
        <f t="shared" si="43"/>
        <v>26177848.799999997</v>
      </c>
      <c r="R432">
        <f>H432*C$7*C$6*C$16</f>
        <v>41401432.799999997</v>
      </c>
      <c r="S432" s="14">
        <f t="shared" si="44"/>
        <v>15223584</v>
      </c>
    </row>
    <row r="433" spans="6:19" x14ac:dyDescent="0.2">
      <c r="F433" s="16">
        <f t="shared" si="40"/>
        <v>2200000</v>
      </c>
      <c r="G433" s="17">
        <f>(F433/P433)*C$13</f>
        <v>5.8666666666666659E-2</v>
      </c>
      <c r="H433" s="19">
        <f>F433*(1-C$12-G433)</f>
        <v>1938933.3333333333</v>
      </c>
      <c r="I433">
        <f>F433*C$9</f>
        <v>3740000</v>
      </c>
      <c r="J433">
        <f>H433*(C$7-C$10)*C$5*C$4</f>
        <v>10586576</v>
      </c>
      <c r="K433" s="14">
        <f>(F433-H433)*((C$7-C$10)/2)*C$5*C$4</f>
        <v>712712.00000000023</v>
      </c>
      <c r="L433" s="14">
        <f t="shared" si="41"/>
        <v>11299288</v>
      </c>
      <c r="M433">
        <f>L433/C$4</f>
        <v>8691760</v>
      </c>
      <c r="N433">
        <f>H433*C$7*C$8*C$6</f>
        <v>2931667.1999999997</v>
      </c>
      <c r="O433">
        <f t="shared" si="42"/>
        <v>9000000</v>
      </c>
      <c r="P433">
        <f t="shared" si="45"/>
        <v>630000.00000000012</v>
      </c>
      <c r="Q433" s="14">
        <f t="shared" si="43"/>
        <v>26970955.199999999</v>
      </c>
      <c r="R433">
        <f>H433*C$7*C$6*C$16</f>
        <v>43242091.200000003</v>
      </c>
      <c r="S433" s="14">
        <f t="shared" si="44"/>
        <v>16271136.000000004</v>
      </c>
    </row>
    <row r="434" spans="6:19" x14ac:dyDescent="0.2">
      <c r="F434" s="16">
        <f t="shared" si="40"/>
        <v>2300000</v>
      </c>
      <c r="G434" s="17">
        <f>(F434/P434)*C$13</f>
        <v>6.133333333333333E-2</v>
      </c>
      <c r="H434" s="19">
        <f>F434*(1-C$12-G434)</f>
        <v>2020933.3333333333</v>
      </c>
      <c r="I434">
        <f>F434*C$9</f>
        <v>3910000</v>
      </c>
      <c r="J434">
        <f>H434*(C$7-C$10)*C$5*C$4</f>
        <v>11034295.999999998</v>
      </c>
      <c r="K434" s="14">
        <f>(F434-H434)*((C$7-C$10)/2)*C$5*C$4</f>
        <v>761852.00000000023</v>
      </c>
      <c r="L434" s="14">
        <f t="shared" si="41"/>
        <v>11796147.999999998</v>
      </c>
      <c r="M434">
        <f>L434/C$4</f>
        <v>9073959.9999999981</v>
      </c>
      <c r="N434">
        <f>H434*C$7*C$8*C$6</f>
        <v>3055651.1999999997</v>
      </c>
      <c r="O434">
        <f t="shared" si="42"/>
        <v>9000000</v>
      </c>
      <c r="P434">
        <f t="shared" si="45"/>
        <v>630000.00000000012</v>
      </c>
      <c r="Q434" s="14">
        <f t="shared" si="43"/>
        <v>27761799.199999996</v>
      </c>
      <c r="R434">
        <f>H434*C$7*C$6*C$16</f>
        <v>45070855.200000003</v>
      </c>
      <c r="S434" s="14">
        <f t="shared" si="44"/>
        <v>17309056.000000007</v>
      </c>
    </row>
    <row r="435" spans="6:19" x14ac:dyDescent="0.2">
      <c r="F435" s="16">
        <f t="shared" si="40"/>
        <v>2400000</v>
      </c>
      <c r="G435" s="17">
        <f>(F435/P435)*C$13</f>
        <v>6.4000000000000001E-2</v>
      </c>
      <c r="H435" s="19">
        <f>F435*(1-C$12-G435)</f>
        <v>2102399.9999999995</v>
      </c>
      <c r="I435">
        <f>F435*C$9</f>
        <v>4080000</v>
      </c>
      <c r="J435">
        <f>H435*(C$7-C$10)*C$5*C$4</f>
        <v>11479103.999999998</v>
      </c>
      <c r="K435" s="14">
        <f>(F435-H435)*((C$7-C$10)/2)*C$5*C$4</f>
        <v>812448.00000000128</v>
      </c>
      <c r="L435" s="14">
        <f t="shared" si="41"/>
        <v>12291552</v>
      </c>
      <c r="M435">
        <f>L435/C$4</f>
        <v>9455040</v>
      </c>
      <c r="N435">
        <f>H435*C$7*C$8*C$6</f>
        <v>3178828.7999999993</v>
      </c>
      <c r="O435">
        <f t="shared" si="42"/>
        <v>9000000</v>
      </c>
      <c r="P435">
        <f t="shared" si="45"/>
        <v>630000.00000000012</v>
      </c>
      <c r="Q435" s="14">
        <f t="shared" si="43"/>
        <v>28550380.799999997</v>
      </c>
      <c r="R435">
        <f>H435*C$7*C$6*C$16</f>
        <v>46887724.79999999</v>
      </c>
      <c r="S435" s="14">
        <f t="shared" si="44"/>
        <v>18337343.999999993</v>
      </c>
    </row>
    <row r="436" spans="6:19" x14ac:dyDescent="0.2">
      <c r="F436" s="16">
        <f t="shared" si="40"/>
        <v>2500000</v>
      </c>
      <c r="G436" s="17">
        <f>(F436/P436)*C$13</f>
        <v>6.6666666666666666E-2</v>
      </c>
      <c r="H436" s="19">
        <f>F436*(1-C$12-G436)</f>
        <v>2183333.333333333</v>
      </c>
      <c r="I436">
        <f>F436*C$9</f>
        <v>4250000</v>
      </c>
      <c r="J436">
        <f>H436*(C$7-C$10)*C$5*C$4</f>
        <v>11920999.999999998</v>
      </c>
      <c r="K436" s="14">
        <f>(F436-H436)*((C$7-C$10)/2)*C$5*C$4</f>
        <v>864500.00000000081</v>
      </c>
      <c r="L436" s="14">
        <f t="shared" si="41"/>
        <v>12785499.999999998</v>
      </c>
      <c r="M436">
        <f>L436/C$4</f>
        <v>9834999.9999999981</v>
      </c>
      <c r="N436">
        <f>H436*C$7*C$8*C$6</f>
        <v>3301199.9999999995</v>
      </c>
      <c r="O436">
        <f t="shared" si="42"/>
        <v>9000000</v>
      </c>
      <c r="P436">
        <f t="shared" si="45"/>
        <v>630000.00000000012</v>
      </c>
      <c r="Q436" s="14">
        <f t="shared" si="43"/>
        <v>29336700</v>
      </c>
      <c r="R436">
        <f>H436*C$7*C$6*C$16</f>
        <v>48692699.999999993</v>
      </c>
      <c r="S436" s="14">
        <f t="shared" si="44"/>
        <v>19355999.999999993</v>
      </c>
    </row>
    <row r="437" spans="6:19" x14ac:dyDescent="0.2">
      <c r="F437" s="16">
        <f t="shared" si="40"/>
        <v>2600000</v>
      </c>
      <c r="G437" s="17">
        <f>(F437/P437)*C$13</f>
        <v>6.933333333333333E-2</v>
      </c>
      <c r="H437" s="19">
        <f>F437*(1-C$12-G437)</f>
        <v>2263733.333333333</v>
      </c>
      <c r="I437">
        <f>F437*C$9</f>
        <v>4420000</v>
      </c>
      <c r="J437">
        <f>H437*(C$7-C$10)*C$5*C$4</f>
        <v>12359983.999999998</v>
      </c>
      <c r="K437" s="14">
        <f>(F437-H437)*((C$7-C$10)/2)*C$5*C$4</f>
        <v>918008.00000000081</v>
      </c>
      <c r="L437" s="14">
        <f t="shared" si="41"/>
        <v>13277991.999999998</v>
      </c>
      <c r="M437">
        <f>L437/C$4</f>
        <v>10213839.999999998</v>
      </c>
      <c r="N437">
        <f>H437*C$7*C$8*C$6</f>
        <v>3422764.7999999993</v>
      </c>
      <c r="O437">
        <f t="shared" si="42"/>
        <v>9000000</v>
      </c>
      <c r="P437">
        <f t="shared" si="45"/>
        <v>630000.00000000012</v>
      </c>
      <c r="Q437" s="14">
        <f t="shared" si="43"/>
        <v>30120756.799999997</v>
      </c>
      <c r="R437">
        <f>H437*C$7*C$6*C$16</f>
        <v>50485780.79999999</v>
      </c>
      <c r="S437" s="14">
        <f t="shared" si="44"/>
        <v>20365023.999999993</v>
      </c>
    </row>
    <row r="438" spans="6:19" x14ac:dyDescent="0.2">
      <c r="F438" s="16">
        <f t="shared" si="40"/>
        <v>2700000</v>
      </c>
      <c r="G438" s="17">
        <f>(F438/P438)*C$13</f>
        <v>7.1999999999999995E-2</v>
      </c>
      <c r="H438" s="19">
        <f>F438*(1-C$12-G438)</f>
        <v>2343600</v>
      </c>
      <c r="I438">
        <f>F438*C$9</f>
        <v>4590000</v>
      </c>
      <c r="J438">
        <f>H438*(C$7-C$10)*C$5*C$4</f>
        <v>12796056</v>
      </c>
      <c r="K438" s="14">
        <f>(F438-H438)*((C$7-C$10)/2)*C$5*C$4</f>
        <v>972972</v>
      </c>
      <c r="L438" s="14">
        <f t="shared" si="41"/>
        <v>13769028</v>
      </c>
      <c r="M438">
        <f>L438/C$4</f>
        <v>10591560</v>
      </c>
      <c r="N438">
        <f>H438*C$7*C$8*C$6</f>
        <v>3543523.1999999997</v>
      </c>
      <c r="O438">
        <f t="shared" si="42"/>
        <v>9000000</v>
      </c>
      <c r="P438">
        <f t="shared" si="45"/>
        <v>630000.00000000012</v>
      </c>
      <c r="Q438" s="14">
        <f t="shared" si="43"/>
        <v>30902551.199999999</v>
      </c>
      <c r="R438">
        <f>H438*C$7*C$6*C$16</f>
        <v>52266967.200000003</v>
      </c>
      <c r="S438" s="14">
        <f t="shared" si="44"/>
        <v>21364416.000000004</v>
      </c>
    </row>
    <row r="439" spans="6:19" x14ac:dyDescent="0.2">
      <c r="F439" s="16">
        <f t="shared" ref="F439:F502" si="46">F388</f>
        <v>2800000</v>
      </c>
      <c r="G439" s="17">
        <f>(F439/P439)*C$13</f>
        <v>7.4666666666666659E-2</v>
      </c>
      <c r="H439" s="19">
        <f>F439*(1-C$12-G439)</f>
        <v>2422933.333333333</v>
      </c>
      <c r="I439">
        <f>F439*C$9</f>
        <v>4760000</v>
      </c>
      <c r="J439">
        <f>H439*(C$7-C$10)*C$5*C$4</f>
        <v>13229215.999999998</v>
      </c>
      <c r="K439" s="14">
        <f>(F439-H439)*((C$7-C$10)/2)*C$5*C$4</f>
        <v>1029392.0000000008</v>
      </c>
      <c r="L439" s="14">
        <f t="shared" ref="L439:L502" si="47">J439+K439</f>
        <v>14258607.999999998</v>
      </c>
      <c r="M439">
        <f>L439/C$4</f>
        <v>10968159.999999998</v>
      </c>
      <c r="N439">
        <f>H439*C$7*C$8*C$6</f>
        <v>3663475.1999999993</v>
      </c>
      <c r="O439">
        <f t="shared" ref="O439:O502" si="48">O388+1000000</f>
        <v>9000000</v>
      </c>
      <c r="P439">
        <f t="shared" si="45"/>
        <v>630000.00000000012</v>
      </c>
      <c r="Q439" s="14">
        <f t="shared" ref="Q439:Q502" si="49">N439+L439+I439+O439</f>
        <v>31682083.199999996</v>
      </c>
      <c r="R439">
        <f>H439*C$7*C$6*C$16</f>
        <v>54036259.199999996</v>
      </c>
      <c r="S439" s="14">
        <f t="shared" ref="S439:S502" si="50">R439-Q439</f>
        <v>22354176</v>
      </c>
    </row>
    <row r="440" spans="6:19" x14ac:dyDescent="0.2">
      <c r="F440" s="16">
        <f t="shared" si="46"/>
        <v>2900000</v>
      </c>
      <c r="G440" s="17">
        <f>(F440/P440)*C$13</f>
        <v>7.7333333333333323E-2</v>
      </c>
      <c r="H440" s="19">
        <f>F440*(1-C$12-G440)</f>
        <v>2501733.333333333</v>
      </c>
      <c r="I440">
        <f>F440*C$9</f>
        <v>4930000</v>
      </c>
      <c r="J440">
        <f>H440*(C$7-C$10)*C$5*C$4</f>
        <v>13659463.999999998</v>
      </c>
      <c r="K440" s="14">
        <f>(F440-H440)*((C$7-C$10)/2)*C$5*C$4</f>
        <v>1087268.0000000007</v>
      </c>
      <c r="L440" s="14">
        <f t="shared" si="47"/>
        <v>14746731.999999998</v>
      </c>
      <c r="M440">
        <f>L440/C$4</f>
        <v>11343639.999999998</v>
      </c>
      <c r="N440">
        <f>H440*C$7*C$8*C$6</f>
        <v>3782620.7999999989</v>
      </c>
      <c r="O440">
        <f t="shared" si="48"/>
        <v>9000000</v>
      </c>
      <c r="P440">
        <f t="shared" si="45"/>
        <v>630000.00000000012</v>
      </c>
      <c r="Q440" s="14">
        <f t="shared" si="49"/>
        <v>32459352.799999997</v>
      </c>
      <c r="R440">
        <f>H440*C$7*C$6*C$16</f>
        <v>55793656.79999999</v>
      </c>
      <c r="S440" s="14">
        <f t="shared" si="50"/>
        <v>23334303.999999993</v>
      </c>
    </row>
    <row r="441" spans="6:19" x14ac:dyDescent="0.2">
      <c r="F441" s="16">
        <f t="shared" si="46"/>
        <v>3000000</v>
      </c>
      <c r="G441" s="17">
        <f>(F441/P441)*C$13</f>
        <v>0.08</v>
      </c>
      <c r="H441" s="19">
        <f>F441*(1-C$12-G441)</f>
        <v>2580000</v>
      </c>
      <c r="I441">
        <f>F441*C$9</f>
        <v>5100000</v>
      </c>
      <c r="J441">
        <f>H441*(C$7-C$10)*C$5*C$4</f>
        <v>14086800</v>
      </c>
      <c r="K441" s="14">
        <f>(F441-H441)*((C$7-C$10)/2)*C$5*C$4</f>
        <v>1146600</v>
      </c>
      <c r="L441" s="14">
        <f t="shared" si="47"/>
        <v>15233400</v>
      </c>
      <c r="M441">
        <f>L441/C$4</f>
        <v>11718000</v>
      </c>
      <c r="N441">
        <f>H441*C$7*C$8*C$6</f>
        <v>3900960</v>
      </c>
      <c r="O441">
        <f t="shared" si="48"/>
        <v>9000000</v>
      </c>
      <c r="P441">
        <f t="shared" si="45"/>
        <v>630000.00000000012</v>
      </c>
      <c r="Q441" s="14">
        <f t="shared" si="49"/>
        <v>33234360</v>
      </c>
      <c r="R441">
        <f>H441*C$7*C$6*C$16</f>
        <v>57539160</v>
      </c>
      <c r="S441" s="14">
        <f t="shared" si="50"/>
        <v>24304800</v>
      </c>
    </row>
    <row r="442" spans="6:19" x14ac:dyDescent="0.2">
      <c r="F442" s="16">
        <f t="shared" si="46"/>
        <v>3100000</v>
      </c>
      <c r="G442" s="17">
        <f>(F442/P442)*C$13</f>
        <v>8.2666666666666666E-2</v>
      </c>
      <c r="H442" s="19">
        <f>F442*(1-C$12-G442)</f>
        <v>2657733.333333333</v>
      </c>
      <c r="I442">
        <f>F442*C$9</f>
        <v>5270000</v>
      </c>
      <c r="J442">
        <f>H442*(C$7-C$10)*C$5*C$4</f>
        <v>14511223.999999998</v>
      </c>
      <c r="K442" s="14">
        <f>(F442-H442)*((C$7-C$10)/2)*C$5*C$4</f>
        <v>1207388.0000000007</v>
      </c>
      <c r="L442" s="14">
        <f t="shared" si="47"/>
        <v>15718611.999999998</v>
      </c>
      <c r="M442">
        <f>L442/C$4</f>
        <v>12091239.999999998</v>
      </c>
      <c r="N442">
        <f>H442*C$7*C$8*C$6</f>
        <v>4018492.7999999989</v>
      </c>
      <c r="O442">
        <f t="shared" si="48"/>
        <v>9000000</v>
      </c>
      <c r="P442">
        <f t="shared" si="45"/>
        <v>630000.00000000012</v>
      </c>
      <c r="Q442" s="14">
        <f t="shared" si="49"/>
        <v>34007104.799999997</v>
      </c>
      <c r="R442">
        <f>H442*C$7*C$6*C$16</f>
        <v>59272768.79999999</v>
      </c>
      <c r="S442" s="14">
        <f t="shared" si="50"/>
        <v>25265663.999999993</v>
      </c>
    </row>
    <row r="443" spans="6:19" x14ac:dyDescent="0.2">
      <c r="F443" s="16">
        <f t="shared" si="46"/>
        <v>3200000</v>
      </c>
      <c r="G443" s="17">
        <f>(F443/P443)*C$13</f>
        <v>8.533333333333333E-2</v>
      </c>
      <c r="H443" s="19">
        <f>F443*(1-C$12-G443)</f>
        <v>2734933.333333333</v>
      </c>
      <c r="I443">
        <f>F443*C$9</f>
        <v>5440000</v>
      </c>
      <c r="J443">
        <f>H443*(C$7-C$10)*C$5*C$4</f>
        <v>14932735.999999998</v>
      </c>
      <c r="K443" s="14">
        <f>(F443-H443)*((C$7-C$10)/2)*C$5*C$4</f>
        <v>1269632.0000000007</v>
      </c>
      <c r="L443" s="14">
        <f t="shared" si="47"/>
        <v>16202367.999999998</v>
      </c>
      <c r="M443">
        <f>L443/C$4</f>
        <v>12463359.999999998</v>
      </c>
      <c r="N443">
        <f>H443*C$7*C$8*C$6</f>
        <v>4135219.1999999993</v>
      </c>
      <c r="O443">
        <f t="shared" si="48"/>
        <v>9000000</v>
      </c>
      <c r="P443">
        <f t="shared" si="45"/>
        <v>630000.00000000012</v>
      </c>
      <c r="Q443" s="14">
        <f t="shared" si="49"/>
        <v>34777587.199999996</v>
      </c>
      <c r="R443">
        <f>H443*C$7*C$6*C$16</f>
        <v>60994483.199999996</v>
      </c>
      <c r="S443" s="14">
        <f t="shared" si="50"/>
        <v>26216896</v>
      </c>
    </row>
    <row r="444" spans="6:19" x14ac:dyDescent="0.2">
      <c r="F444" s="16">
        <f t="shared" si="46"/>
        <v>3300000</v>
      </c>
      <c r="G444" s="17">
        <f>(F444/P444)*C$13</f>
        <v>8.7999999999999995E-2</v>
      </c>
      <c r="H444" s="19">
        <f>F444*(1-C$12-G444)</f>
        <v>2811600</v>
      </c>
      <c r="I444">
        <f>F444*C$9</f>
        <v>5610000</v>
      </c>
      <c r="J444">
        <f>H444*(C$7-C$10)*C$5*C$4</f>
        <v>15351336</v>
      </c>
      <c r="K444" s="14">
        <f>(F444-H444)*((C$7-C$10)/2)*C$5*C$4</f>
        <v>1333332</v>
      </c>
      <c r="L444" s="14">
        <f t="shared" si="47"/>
        <v>16684668</v>
      </c>
      <c r="M444">
        <f>L444/C$4</f>
        <v>12834360</v>
      </c>
      <c r="N444">
        <f>H444*C$7*C$8*C$6</f>
        <v>4251139.2</v>
      </c>
      <c r="O444">
        <f t="shared" si="48"/>
        <v>9000000</v>
      </c>
      <c r="P444">
        <f t="shared" si="45"/>
        <v>630000.00000000012</v>
      </c>
      <c r="Q444" s="14">
        <f t="shared" si="49"/>
        <v>35545807.200000003</v>
      </c>
      <c r="R444">
        <f>H444*C$7*C$6*C$16</f>
        <v>62704303.200000003</v>
      </c>
      <c r="S444" s="14">
        <f t="shared" si="50"/>
        <v>27158496</v>
      </c>
    </row>
    <row r="445" spans="6:19" x14ac:dyDescent="0.2">
      <c r="F445" s="16">
        <f t="shared" si="46"/>
        <v>3400000</v>
      </c>
      <c r="G445" s="17">
        <f>(F445/P445)*C$13</f>
        <v>9.0666666666666659E-2</v>
      </c>
      <c r="H445" s="19">
        <f>F445*(1-C$12-G445)</f>
        <v>2887733.333333333</v>
      </c>
      <c r="I445">
        <f>F445*C$9</f>
        <v>5780000</v>
      </c>
      <c r="J445">
        <f>H445*(C$7-C$10)*C$5*C$4</f>
        <v>15767023.999999998</v>
      </c>
      <c r="K445" s="14">
        <f>(F445-H445)*((C$7-C$10)/2)*C$5*C$4</f>
        <v>1398488.0000000009</v>
      </c>
      <c r="L445" s="14">
        <f t="shared" si="47"/>
        <v>17165512</v>
      </c>
      <c r="M445">
        <f>L445/C$4</f>
        <v>13204240</v>
      </c>
      <c r="N445">
        <f>H445*C$7*C$8*C$6</f>
        <v>4366252.8</v>
      </c>
      <c r="O445">
        <f t="shared" si="48"/>
        <v>9000000</v>
      </c>
      <c r="P445">
        <f t="shared" si="45"/>
        <v>630000.00000000012</v>
      </c>
      <c r="Q445" s="14">
        <f t="shared" si="49"/>
        <v>36311764.799999997</v>
      </c>
      <c r="R445">
        <f>H445*C$7*C$6*C$16</f>
        <v>64402228.79999999</v>
      </c>
      <c r="S445" s="14">
        <f t="shared" si="50"/>
        <v>28090463.999999993</v>
      </c>
    </row>
    <row r="446" spans="6:19" x14ac:dyDescent="0.2">
      <c r="F446" s="16">
        <f t="shared" si="46"/>
        <v>3500000</v>
      </c>
      <c r="G446" s="17">
        <f>(F446/P446)*C$13</f>
        <v>9.3333333333333324E-2</v>
      </c>
      <c r="H446" s="19">
        <f>F446*(1-C$12-G446)</f>
        <v>2963333.3333333335</v>
      </c>
      <c r="I446">
        <f>F446*C$9</f>
        <v>5950000</v>
      </c>
      <c r="J446">
        <f>H446*(C$7-C$10)*C$5*C$4</f>
        <v>16179800.000000004</v>
      </c>
      <c r="K446" s="14">
        <f>(F446-H446)*((C$7-C$10)/2)*C$5*C$4</f>
        <v>1465099.9999999995</v>
      </c>
      <c r="L446" s="14">
        <f t="shared" si="47"/>
        <v>17644900.000000004</v>
      </c>
      <c r="M446">
        <f>L446/C$4</f>
        <v>13573000.000000002</v>
      </c>
      <c r="N446">
        <f>H446*C$7*C$8*C$6</f>
        <v>4480560</v>
      </c>
      <c r="O446">
        <f t="shared" si="48"/>
        <v>9000000</v>
      </c>
      <c r="P446">
        <f t="shared" si="45"/>
        <v>630000.00000000012</v>
      </c>
      <c r="Q446" s="14">
        <f t="shared" si="49"/>
        <v>37075460</v>
      </c>
      <c r="R446">
        <f>H446*C$7*C$6*C$16</f>
        <v>66088260.000000007</v>
      </c>
      <c r="S446" s="14">
        <f t="shared" si="50"/>
        <v>29012800.000000007</v>
      </c>
    </row>
    <row r="447" spans="6:19" x14ac:dyDescent="0.2">
      <c r="F447" s="16">
        <f t="shared" si="46"/>
        <v>3600000</v>
      </c>
      <c r="G447" s="17">
        <f>(F447/P447)*C$13</f>
        <v>9.6000000000000002E-2</v>
      </c>
      <c r="H447" s="19">
        <f>F447*(1-C$12-G447)</f>
        <v>3038400</v>
      </c>
      <c r="I447">
        <f>F447*C$9</f>
        <v>6120000</v>
      </c>
      <c r="J447">
        <f>H447*(C$7-C$10)*C$5*C$4</f>
        <v>16589664</v>
      </c>
      <c r="K447" s="14">
        <f>(F447-H447)*((C$7-C$10)/2)*C$5*C$4</f>
        <v>1533168</v>
      </c>
      <c r="L447" s="14">
        <f t="shared" si="47"/>
        <v>18122832</v>
      </c>
      <c r="M447">
        <f>L447/C$4</f>
        <v>13940640</v>
      </c>
      <c r="N447">
        <f>H447*C$7*C$8*C$6</f>
        <v>4594060.8</v>
      </c>
      <c r="O447">
        <f t="shared" si="48"/>
        <v>9000000</v>
      </c>
      <c r="P447">
        <f t="shared" si="45"/>
        <v>630000.00000000012</v>
      </c>
      <c r="Q447" s="14">
        <f t="shared" si="49"/>
        <v>37836892.799999997</v>
      </c>
      <c r="R447">
        <f>H447*C$7*C$6*C$16</f>
        <v>67762396.799999997</v>
      </c>
      <c r="S447" s="14">
        <f t="shared" si="50"/>
        <v>29925504</v>
      </c>
    </row>
    <row r="448" spans="6:19" x14ac:dyDescent="0.2">
      <c r="F448" s="16">
        <f t="shared" si="46"/>
        <v>3700000</v>
      </c>
      <c r="G448" s="17">
        <f>(F448/P448)*C$13</f>
        <v>9.8666666666666653E-2</v>
      </c>
      <c r="H448" s="19">
        <f>F448*(1-C$12-G448)</f>
        <v>3112933.333333333</v>
      </c>
      <c r="I448">
        <f>F448*C$9</f>
        <v>6290000</v>
      </c>
      <c r="J448">
        <f>H448*(C$7-C$10)*C$5*C$4</f>
        <v>16996616</v>
      </c>
      <c r="K448" s="14">
        <f>(F448-H448)*((C$7-C$10)/2)*C$5*C$4</f>
        <v>1602692.0000000009</v>
      </c>
      <c r="L448" s="14">
        <f t="shared" si="47"/>
        <v>18599308</v>
      </c>
      <c r="M448">
        <f>L448/C$4</f>
        <v>14307160</v>
      </c>
      <c r="N448">
        <f>H448*C$7*C$8*C$6</f>
        <v>4706755.2</v>
      </c>
      <c r="O448">
        <f t="shared" si="48"/>
        <v>9000000</v>
      </c>
      <c r="P448">
        <f t="shared" si="45"/>
        <v>630000.00000000012</v>
      </c>
      <c r="Q448" s="14">
        <f t="shared" si="49"/>
        <v>38596063.200000003</v>
      </c>
      <c r="R448">
        <f>H448*C$7*C$6*C$16</f>
        <v>69424639.199999988</v>
      </c>
      <c r="S448" s="14">
        <f t="shared" si="50"/>
        <v>30828575.999999985</v>
      </c>
    </row>
    <row r="449" spans="6:19" x14ac:dyDescent="0.2">
      <c r="F449" s="16">
        <f t="shared" si="46"/>
        <v>3800000</v>
      </c>
      <c r="G449" s="17">
        <f>(F449/P449)*C$13</f>
        <v>0.10133333333333333</v>
      </c>
      <c r="H449" s="19">
        <f>F449*(1-C$12-G449)</f>
        <v>3186933.3333333335</v>
      </c>
      <c r="I449">
        <f>F449*C$9</f>
        <v>6460000</v>
      </c>
      <c r="J449">
        <f>H449*(C$7-C$10)*C$5*C$4</f>
        <v>17400656.000000004</v>
      </c>
      <c r="K449" s="14">
        <f>(F449-H449)*((C$7-C$10)/2)*C$5*C$4</f>
        <v>1673671.9999999998</v>
      </c>
      <c r="L449" s="14">
        <f t="shared" si="47"/>
        <v>19074328.000000004</v>
      </c>
      <c r="M449">
        <f>L449/C$4</f>
        <v>14672560.000000002</v>
      </c>
      <c r="N449">
        <f>H449*C$7*C$8*C$6</f>
        <v>4818643.2</v>
      </c>
      <c r="O449">
        <f t="shared" si="48"/>
        <v>9000000</v>
      </c>
      <c r="P449">
        <f t="shared" si="45"/>
        <v>630000.00000000012</v>
      </c>
      <c r="Q449" s="14">
        <f t="shared" si="49"/>
        <v>39352971.200000003</v>
      </c>
      <c r="R449">
        <f>H449*C$7*C$6*C$16</f>
        <v>71074987.200000003</v>
      </c>
      <c r="S449" s="14">
        <f t="shared" si="50"/>
        <v>31722016</v>
      </c>
    </row>
    <row r="450" spans="6:19" x14ac:dyDescent="0.2">
      <c r="F450" s="16">
        <f t="shared" si="46"/>
        <v>3900000</v>
      </c>
      <c r="G450" s="17">
        <f>(F450/P450)*C$13</f>
        <v>0.104</v>
      </c>
      <c r="H450" s="19">
        <f>F450*(1-C$12-G450)</f>
        <v>3260400</v>
      </c>
      <c r="I450">
        <f>F450*C$9</f>
        <v>6630000</v>
      </c>
      <c r="J450">
        <f>H450*(C$7-C$10)*C$5*C$4</f>
        <v>17801784</v>
      </c>
      <c r="K450" s="14">
        <f>(F450-H450)*((C$7-C$10)/2)*C$5*C$4</f>
        <v>1746108</v>
      </c>
      <c r="L450" s="14">
        <f t="shared" si="47"/>
        <v>19547892</v>
      </c>
      <c r="M450">
        <f>L450/C$4</f>
        <v>15036840</v>
      </c>
      <c r="N450">
        <f>H450*C$7*C$8*C$6</f>
        <v>4929724.8</v>
      </c>
      <c r="O450">
        <f t="shared" si="48"/>
        <v>9000000</v>
      </c>
      <c r="P450">
        <f t="shared" si="45"/>
        <v>630000.00000000012</v>
      </c>
      <c r="Q450" s="14">
        <f t="shared" si="49"/>
        <v>40107616.799999997</v>
      </c>
      <c r="R450">
        <f>H450*C$7*C$6*C$16</f>
        <v>72713440.799999997</v>
      </c>
      <c r="S450" s="14">
        <f t="shared" si="50"/>
        <v>32605824</v>
      </c>
    </row>
    <row r="451" spans="6:19" x14ac:dyDescent="0.2">
      <c r="F451" s="16">
        <f t="shared" si="46"/>
        <v>4000000</v>
      </c>
      <c r="G451" s="17">
        <f>(F451/P451)*C$13</f>
        <v>0.10666666666666666</v>
      </c>
      <c r="H451" s="19">
        <f>F451*(1-C$12-G451)</f>
        <v>3333333.333333333</v>
      </c>
      <c r="I451">
        <f>F451*C$9</f>
        <v>6800000</v>
      </c>
      <c r="J451">
        <f>H451*(C$7-C$10)*C$5*C$4</f>
        <v>18200000</v>
      </c>
      <c r="K451" s="14">
        <f>(F451-H451)*((C$7-C$10)/2)*C$5*C$4</f>
        <v>1820000.0000000009</v>
      </c>
      <c r="L451" s="14">
        <f t="shared" si="47"/>
        <v>20020000</v>
      </c>
      <c r="M451">
        <f>L451/C$4</f>
        <v>15400000</v>
      </c>
      <c r="N451">
        <f>H451*C$7*C$8*C$6</f>
        <v>5040000</v>
      </c>
      <c r="O451">
        <f t="shared" si="48"/>
        <v>9000000</v>
      </c>
      <c r="P451">
        <f t="shared" si="45"/>
        <v>630000.00000000012</v>
      </c>
      <c r="Q451" s="14">
        <f t="shared" si="49"/>
        <v>40860000</v>
      </c>
      <c r="R451">
        <f>H451*C$7*C$6*C$16</f>
        <v>74340000</v>
      </c>
      <c r="S451" s="14">
        <f t="shared" si="50"/>
        <v>33480000</v>
      </c>
    </row>
    <row r="452" spans="6:19" x14ac:dyDescent="0.2">
      <c r="F452" s="16">
        <f t="shared" si="46"/>
        <v>4100000</v>
      </c>
      <c r="G452" s="17">
        <f>(F452/P452)*C$13</f>
        <v>0.10933333333333334</v>
      </c>
      <c r="H452" s="19">
        <f>F452*(1-C$12-G452)</f>
        <v>3405733.3333333335</v>
      </c>
      <c r="I452">
        <f>F452*C$9</f>
        <v>6970000</v>
      </c>
      <c r="J452">
        <f>H452*(C$7-C$10)*C$5*C$4</f>
        <v>18595304.000000004</v>
      </c>
      <c r="K452" s="14">
        <f>(F452-H452)*((C$7-C$10)/2)*C$5*C$4</f>
        <v>1895347.9999999998</v>
      </c>
      <c r="L452" s="14">
        <f t="shared" si="47"/>
        <v>20490652.000000004</v>
      </c>
      <c r="M452">
        <f>L452/C$4</f>
        <v>15762040.000000002</v>
      </c>
      <c r="N452">
        <f>H452*C$7*C$8*C$6</f>
        <v>5149468.8</v>
      </c>
      <c r="O452">
        <f t="shared" si="48"/>
        <v>9000000</v>
      </c>
      <c r="P452">
        <f t="shared" ref="P452:P515" si="51">O452*0.07</f>
        <v>630000.00000000012</v>
      </c>
      <c r="Q452" s="14">
        <f t="shared" si="49"/>
        <v>41610120.800000004</v>
      </c>
      <c r="R452">
        <f>H452*C$7*C$6*C$16</f>
        <v>75954664.800000012</v>
      </c>
      <c r="S452" s="14">
        <f t="shared" si="50"/>
        <v>34344544.000000007</v>
      </c>
    </row>
    <row r="453" spans="6:19" x14ac:dyDescent="0.2">
      <c r="F453" s="16">
        <f t="shared" si="46"/>
        <v>4200000</v>
      </c>
      <c r="G453" s="17">
        <f>(F453/P453)*C$13</f>
        <v>0.11199999999999999</v>
      </c>
      <c r="H453" s="19">
        <f>F453*(1-C$12-G453)</f>
        <v>3477600</v>
      </c>
      <c r="I453">
        <f>F453*C$9</f>
        <v>7140000</v>
      </c>
      <c r="J453">
        <f>H453*(C$7-C$10)*C$5*C$4</f>
        <v>18987696</v>
      </c>
      <c r="K453" s="14">
        <f>(F453-H453)*((C$7-C$10)/2)*C$5*C$4</f>
        <v>1972152</v>
      </c>
      <c r="L453" s="14">
        <f t="shared" si="47"/>
        <v>20959848</v>
      </c>
      <c r="M453">
        <f>L453/C$4</f>
        <v>16122960</v>
      </c>
      <c r="N453">
        <f>H453*C$7*C$8*C$6</f>
        <v>5258131.2</v>
      </c>
      <c r="O453">
        <f t="shared" si="48"/>
        <v>9000000</v>
      </c>
      <c r="P453">
        <f t="shared" si="51"/>
        <v>630000.00000000012</v>
      </c>
      <c r="Q453" s="14">
        <f t="shared" si="49"/>
        <v>42357979.200000003</v>
      </c>
      <c r="R453">
        <f>H453*C$7*C$6*C$16</f>
        <v>77557435.200000003</v>
      </c>
      <c r="S453" s="14">
        <f t="shared" si="50"/>
        <v>35199456</v>
      </c>
    </row>
    <row r="454" spans="6:19" x14ac:dyDescent="0.2">
      <c r="F454" s="16">
        <f t="shared" si="46"/>
        <v>4300000</v>
      </c>
      <c r="G454" s="17">
        <f>(F454/P454)*C$13</f>
        <v>0.11466666666666667</v>
      </c>
      <c r="H454" s="19">
        <f>F454*(1-C$12-G454)</f>
        <v>3548933.333333333</v>
      </c>
      <c r="I454">
        <f>F454*C$9</f>
        <v>7310000</v>
      </c>
      <c r="J454">
        <f>H454*(C$7-C$10)*C$5*C$4</f>
        <v>19377176</v>
      </c>
      <c r="K454" s="14">
        <f>(F454-H454)*((C$7-C$10)/2)*C$5*C$4</f>
        <v>2050412.0000000009</v>
      </c>
      <c r="L454" s="14">
        <f t="shared" si="47"/>
        <v>21427588</v>
      </c>
      <c r="M454">
        <f>L454/C$4</f>
        <v>16482760</v>
      </c>
      <c r="N454">
        <f>H454*C$7*C$8*C$6</f>
        <v>5365987.2</v>
      </c>
      <c r="O454">
        <f t="shared" si="48"/>
        <v>9000000</v>
      </c>
      <c r="P454">
        <f t="shared" si="51"/>
        <v>630000.00000000012</v>
      </c>
      <c r="Q454" s="14">
        <f t="shared" si="49"/>
        <v>43103575.200000003</v>
      </c>
      <c r="R454">
        <f>H454*C$7*C$6*C$16</f>
        <v>79148311.199999988</v>
      </c>
      <c r="S454" s="14">
        <f t="shared" si="50"/>
        <v>36044735.999999985</v>
      </c>
    </row>
    <row r="455" spans="6:19" x14ac:dyDescent="0.2">
      <c r="F455" s="16">
        <f t="shared" si="46"/>
        <v>4400000</v>
      </c>
      <c r="G455" s="17">
        <f>(F455/P455)*C$13</f>
        <v>0.11733333333333332</v>
      </c>
      <c r="H455" s="19">
        <f>F455*(1-C$12-G455)</f>
        <v>3619733.3333333335</v>
      </c>
      <c r="I455">
        <f>F455*C$9</f>
        <v>7480000</v>
      </c>
      <c r="J455">
        <f>H455*(C$7-C$10)*C$5*C$4</f>
        <v>19763744</v>
      </c>
      <c r="K455" s="14">
        <f>(F455-H455)*((C$7-C$10)/2)*C$5*C$4</f>
        <v>2130128</v>
      </c>
      <c r="L455" s="14">
        <f t="shared" si="47"/>
        <v>21893872</v>
      </c>
      <c r="M455">
        <f>L455/C$4</f>
        <v>16841440</v>
      </c>
      <c r="N455">
        <f>H455*C$7*C$8*C$6</f>
        <v>5473036.7999999998</v>
      </c>
      <c r="O455">
        <f t="shared" si="48"/>
        <v>9000000</v>
      </c>
      <c r="P455">
        <f t="shared" si="51"/>
        <v>630000.00000000012</v>
      </c>
      <c r="Q455" s="14">
        <f t="shared" si="49"/>
        <v>43846908.799999997</v>
      </c>
      <c r="R455">
        <f>H455*C$7*C$6*C$16</f>
        <v>80727292.800000012</v>
      </c>
      <c r="S455" s="14">
        <f t="shared" si="50"/>
        <v>36880384.000000015</v>
      </c>
    </row>
    <row r="456" spans="6:19" x14ac:dyDescent="0.2">
      <c r="F456" s="16">
        <f t="shared" si="46"/>
        <v>4500000</v>
      </c>
      <c r="G456" s="17">
        <f>(F456/P456)*C$13</f>
        <v>0.12</v>
      </c>
      <c r="H456" s="19">
        <f>F456*(1-C$12-G456)</f>
        <v>3690000</v>
      </c>
      <c r="I456">
        <f>F456*C$9</f>
        <v>7650000</v>
      </c>
      <c r="J456">
        <f>H456*(C$7-C$10)*C$5*C$4</f>
        <v>20147400</v>
      </c>
      <c r="K456" s="14">
        <f>(F456-H456)*((C$7-C$10)/2)*C$5*C$4</f>
        <v>2211300</v>
      </c>
      <c r="L456" s="14">
        <f t="shared" si="47"/>
        <v>22358700</v>
      </c>
      <c r="M456">
        <f>L456/C$4</f>
        <v>17199000</v>
      </c>
      <c r="N456">
        <f>H456*C$7*C$8*C$6</f>
        <v>5579280</v>
      </c>
      <c r="O456">
        <f t="shared" si="48"/>
        <v>9000000</v>
      </c>
      <c r="P456">
        <f t="shared" si="51"/>
        <v>630000.00000000012</v>
      </c>
      <c r="Q456" s="14">
        <f t="shared" si="49"/>
        <v>44587980</v>
      </c>
      <c r="R456">
        <f>H456*C$7*C$6*C$16</f>
        <v>82294380</v>
      </c>
      <c r="S456" s="14">
        <f t="shared" si="50"/>
        <v>37706400</v>
      </c>
    </row>
    <row r="457" spans="6:19" x14ac:dyDescent="0.2">
      <c r="F457" s="16">
        <f t="shared" si="46"/>
        <v>4600000</v>
      </c>
      <c r="G457" s="17">
        <f>(F457/P457)*C$13</f>
        <v>0.12266666666666666</v>
      </c>
      <c r="H457" s="19">
        <f>F457*(1-C$12-G457)</f>
        <v>3759733.333333333</v>
      </c>
      <c r="I457">
        <f>F457*C$9</f>
        <v>7820000</v>
      </c>
      <c r="J457">
        <f>H457*(C$7-C$10)*C$5*C$4</f>
        <v>20528144</v>
      </c>
      <c r="K457" s="14">
        <f>(F457-H457)*((C$7-C$10)/2)*C$5*C$4</f>
        <v>2293928.0000000009</v>
      </c>
      <c r="L457" s="14">
        <f t="shared" si="47"/>
        <v>22822072</v>
      </c>
      <c r="M457">
        <f>L457/C$4</f>
        <v>17555440</v>
      </c>
      <c r="N457">
        <f>H457*C$7*C$8*C$6</f>
        <v>5684716.7999999998</v>
      </c>
      <c r="O457">
        <f t="shared" si="48"/>
        <v>9000000</v>
      </c>
      <c r="P457">
        <f t="shared" si="51"/>
        <v>630000.00000000012</v>
      </c>
      <c r="Q457" s="14">
        <f t="shared" si="49"/>
        <v>45326788.799999997</v>
      </c>
      <c r="R457">
        <f>H457*C$7*C$6*C$16</f>
        <v>83849572.800000012</v>
      </c>
      <c r="S457" s="14">
        <f t="shared" si="50"/>
        <v>38522784.000000015</v>
      </c>
    </row>
    <row r="458" spans="6:19" x14ac:dyDescent="0.2">
      <c r="F458" s="16">
        <f t="shared" si="46"/>
        <v>4700000</v>
      </c>
      <c r="G458" s="17">
        <f>(F458/P458)*C$13</f>
        <v>0.12533333333333332</v>
      </c>
      <c r="H458" s="19">
        <f>F458*(1-C$12-G458)</f>
        <v>3828933.333333333</v>
      </c>
      <c r="I458">
        <f>F458*C$9</f>
        <v>7990000</v>
      </c>
      <c r="J458">
        <f>H458*(C$7-C$10)*C$5*C$4</f>
        <v>20905976</v>
      </c>
      <c r="K458" s="14">
        <f>(F458-H458)*((C$7-C$10)/2)*C$5*C$4</f>
        <v>2378012.0000000009</v>
      </c>
      <c r="L458" s="14">
        <f t="shared" si="47"/>
        <v>23283988</v>
      </c>
      <c r="M458">
        <f>L458/C$4</f>
        <v>17910760</v>
      </c>
      <c r="N458">
        <f>H458*C$7*C$8*C$6</f>
        <v>5789347.2000000002</v>
      </c>
      <c r="O458">
        <f t="shared" si="48"/>
        <v>9000000</v>
      </c>
      <c r="P458">
        <f t="shared" si="51"/>
        <v>630000.00000000012</v>
      </c>
      <c r="Q458" s="14">
        <f t="shared" si="49"/>
        <v>46063335.200000003</v>
      </c>
      <c r="R458">
        <f>H458*C$7*C$6*C$16</f>
        <v>85392871.200000003</v>
      </c>
      <c r="S458" s="14">
        <f t="shared" si="50"/>
        <v>39329536</v>
      </c>
    </row>
    <row r="459" spans="6:19" x14ac:dyDescent="0.2">
      <c r="F459" s="16">
        <f t="shared" si="46"/>
        <v>4800000</v>
      </c>
      <c r="G459" s="17">
        <f>(F459/P459)*C$13</f>
        <v>0.128</v>
      </c>
      <c r="H459" s="19">
        <f>F459*(1-C$12-G459)</f>
        <v>3897599.9999999995</v>
      </c>
      <c r="I459">
        <f>F459*C$9</f>
        <v>8160000</v>
      </c>
      <c r="J459">
        <f>H459*(C$7-C$10)*C$5*C$4</f>
        <v>21280895.999999996</v>
      </c>
      <c r="K459" s="14">
        <f>(F459-H459)*((C$7-C$10)/2)*C$5*C$4</f>
        <v>2463552.0000000014</v>
      </c>
      <c r="L459" s="14">
        <f t="shared" si="47"/>
        <v>23744447.999999996</v>
      </c>
      <c r="M459">
        <f>L459/C$4</f>
        <v>18264959.999999996</v>
      </c>
      <c r="N459">
        <f>H459*C$7*C$8*C$6</f>
        <v>5893171.1999999993</v>
      </c>
      <c r="O459">
        <f t="shared" si="48"/>
        <v>9000000</v>
      </c>
      <c r="P459">
        <f t="shared" si="51"/>
        <v>630000.00000000012</v>
      </c>
      <c r="Q459" s="14">
        <f t="shared" si="49"/>
        <v>46797619.199999996</v>
      </c>
      <c r="R459">
        <f>H459*C$7*C$6*C$16</f>
        <v>86924275.199999988</v>
      </c>
      <c r="S459" s="14">
        <f t="shared" si="50"/>
        <v>40126655.999999993</v>
      </c>
    </row>
    <row r="460" spans="6:19" x14ac:dyDescent="0.2">
      <c r="F460" s="16">
        <f t="shared" si="46"/>
        <v>4900000</v>
      </c>
      <c r="G460" s="17">
        <f>(F460/P460)*C$13</f>
        <v>0.13066666666666665</v>
      </c>
      <c r="H460" s="19">
        <f>F460*(1-C$12-G460)</f>
        <v>3965733.333333333</v>
      </c>
      <c r="I460">
        <f>F460*C$9</f>
        <v>8330000</v>
      </c>
      <c r="J460">
        <f>H460*(C$7-C$10)*C$5*C$4</f>
        <v>21652904</v>
      </c>
      <c r="K460" s="14">
        <f>(F460-H460)*((C$7-C$10)/2)*C$5*C$4</f>
        <v>2550548.0000000005</v>
      </c>
      <c r="L460" s="14">
        <f t="shared" si="47"/>
        <v>24203452</v>
      </c>
      <c r="M460">
        <f>L460/C$4</f>
        <v>18618040</v>
      </c>
      <c r="N460">
        <f>H460*C$7*C$8*C$6</f>
        <v>5996188.7999999998</v>
      </c>
      <c r="O460">
        <f t="shared" si="48"/>
        <v>9000000</v>
      </c>
      <c r="P460">
        <f t="shared" si="51"/>
        <v>630000.00000000012</v>
      </c>
      <c r="Q460" s="14">
        <f t="shared" si="49"/>
        <v>47529640.799999997</v>
      </c>
      <c r="R460">
        <f>H460*C$7*C$6*C$16</f>
        <v>88443784.800000012</v>
      </c>
      <c r="S460" s="14">
        <f t="shared" si="50"/>
        <v>40914144.000000015</v>
      </c>
    </row>
    <row r="461" spans="6:19" x14ac:dyDescent="0.2">
      <c r="F461" s="16">
        <f t="shared" si="46"/>
        <v>5000000</v>
      </c>
      <c r="G461" s="17">
        <f>(F461/P461)*C$13</f>
        <v>0.13333333333333333</v>
      </c>
      <c r="H461" s="19">
        <f>F461*(1-C$12-G461)</f>
        <v>4033333.333333333</v>
      </c>
      <c r="I461">
        <f>F461*C$9</f>
        <v>8500000</v>
      </c>
      <c r="J461">
        <f>H461*(C$7-C$10)*C$5*C$4</f>
        <v>22022000</v>
      </c>
      <c r="K461" s="14">
        <f>(F461-H461)*((C$7-C$10)/2)*C$5*C$4</f>
        <v>2639000.0000000005</v>
      </c>
      <c r="L461" s="14">
        <f t="shared" si="47"/>
        <v>24661000</v>
      </c>
      <c r="M461">
        <f>L461/C$4</f>
        <v>18970000</v>
      </c>
      <c r="N461">
        <f>H461*C$7*C$8*C$6</f>
        <v>6098400</v>
      </c>
      <c r="O461">
        <f t="shared" si="48"/>
        <v>9000000</v>
      </c>
      <c r="P461">
        <f t="shared" si="51"/>
        <v>630000.00000000012</v>
      </c>
      <c r="Q461" s="14">
        <f t="shared" si="49"/>
        <v>48259400</v>
      </c>
      <c r="R461">
        <f>H461*C$7*C$6*C$16</f>
        <v>89951400</v>
      </c>
      <c r="S461" s="14">
        <f t="shared" si="50"/>
        <v>41692000</v>
      </c>
    </row>
    <row r="462" spans="6:19" x14ac:dyDescent="0.2">
      <c r="F462" s="16">
        <f t="shared" si="46"/>
        <v>0</v>
      </c>
      <c r="G462" s="17">
        <f>(F462/P462)*C$13</f>
        <v>0</v>
      </c>
      <c r="H462" s="19">
        <f>F462*(1-C$12-G462)</f>
        <v>0</v>
      </c>
      <c r="I462">
        <f>F462*C$9</f>
        <v>0</v>
      </c>
      <c r="J462">
        <f>H462*(C$7-C$10)*C$5*C$4</f>
        <v>0</v>
      </c>
      <c r="K462" s="14">
        <f>(F462-H462)*((C$7-C$10)/2)*C$5*C$4</f>
        <v>0</v>
      </c>
      <c r="L462" s="14">
        <f t="shared" si="47"/>
        <v>0</v>
      </c>
      <c r="M462">
        <f>L462/C$4</f>
        <v>0</v>
      </c>
      <c r="N462">
        <f>H462*C$7*C$8*C$6</f>
        <v>0</v>
      </c>
      <c r="O462">
        <f t="shared" si="48"/>
        <v>10000000</v>
      </c>
      <c r="P462">
        <f t="shared" si="51"/>
        <v>700000.00000000012</v>
      </c>
      <c r="Q462" s="14">
        <f t="shared" si="49"/>
        <v>10000000</v>
      </c>
      <c r="R462">
        <f>H462*C$7*C$6*C$16</f>
        <v>0</v>
      </c>
      <c r="S462" s="14">
        <f t="shared" si="50"/>
        <v>-10000000</v>
      </c>
    </row>
    <row r="463" spans="6:19" x14ac:dyDescent="0.2">
      <c r="F463" s="16">
        <f t="shared" si="46"/>
        <v>100000</v>
      </c>
      <c r="G463" s="17">
        <f>(F463/P463)*C$13</f>
        <v>2.3999999999999998E-3</v>
      </c>
      <c r="H463" s="19">
        <f>F463*(1-C$12-G463)</f>
        <v>93760</v>
      </c>
      <c r="I463">
        <f>F463*C$9</f>
        <v>170000</v>
      </c>
      <c r="J463">
        <f>H463*(C$7-C$10)*C$5*C$4</f>
        <v>511929.60000000003</v>
      </c>
      <c r="K463" s="14">
        <f>(F463-H463)*((C$7-C$10)/2)*C$5*C$4</f>
        <v>17035.2</v>
      </c>
      <c r="L463" s="14">
        <f t="shared" si="47"/>
        <v>528964.80000000005</v>
      </c>
      <c r="M463">
        <f>L463/C$4</f>
        <v>406896</v>
      </c>
      <c r="N463">
        <f>H463*C$7*C$8*C$6</f>
        <v>141765.12</v>
      </c>
      <c r="O463">
        <f t="shared" si="48"/>
        <v>10000000</v>
      </c>
      <c r="P463">
        <f t="shared" si="51"/>
        <v>700000.00000000012</v>
      </c>
      <c r="Q463" s="14">
        <f t="shared" si="49"/>
        <v>10840729.92</v>
      </c>
      <c r="R463">
        <f>H463*C$7*C$6*C$16</f>
        <v>2091035.52</v>
      </c>
      <c r="S463" s="14">
        <f t="shared" si="50"/>
        <v>-8749694.4000000004</v>
      </c>
    </row>
    <row r="464" spans="6:19" x14ac:dyDescent="0.2">
      <c r="F464" s="16">
        <f t="shared" si="46"/>
        <v>200000</v>
      </c>
      <c r="G464" s="17">
        <f>(F464/P464)*C$13</f>
        <v>4.7999999999999996E-3</v>
      </c>
      <c r="H464" s="19">
        <f>F464*(1-C$12-G464)</f>
        <v>187039.99999999997</v>
      </c>
      <c r="I464">
        <f>F464*C$9</f>
        <v>340000</v>
      </c>
      <c r="J464">
        <f>H464*(C$7-C$10)*C$5*C$4</f>
        <v>1021238.3999999999</v>
      </c>
      <c r="K464" s="14">
        <f>(F464-H464)*((C$7-C$10)/2)*C$5*C$4</f>
        <v>35380.800000000083</v>
      </c>
      <c r="L464" s="14">
        <f t="shared" si="47"/>
        <v>1056619.2</v>
      </c>
      <c r="M464">
        <f>L464/C$4</f>
        <v>812783.99999999988</v>
      </c>
      <c r="N464">
        <f>H464*C$7*C$8*C$6</f>
        <v>282804.47999999998</v>
      </c>
      <c r="O464">
        <f t="shared" si="48"/>
        <v>10000000</v>
      </c>
      <c r="P464">
        <f t="shared" si="51"/>
        <v>700000.00000000012</v>
      </c>
      <c r="Q464" s="14">
        <f t="shared" si="49"/>
        <v>11679423.68</v>
      </c>
      <c r="R464">
        <f>H464*C$7*C$6*C$16</f>
        <v>4171366.0799999991</v>
      </c>
      <c r="S464" s="14">
        <f t="shared" si="50"/>
        <v>-7508057.6000000006</v>
      </c>
    </row>
    <row r="465" spans="6:19" x14ac:dyDescent="0.2">
      <c r="F465" s="16">
        <f t="shared" si="46"/>
        <v>300000</v>
      </c>
      <c r="G465" s="17">
        <f>(F465/P465)*C$13</f>
        <v>7.1999999999999998E-3</v>
      </c>
      <c r="H465" s="19">
        <f>F465*(1-C$12-G465)</f>
        <v>279840</v>
      </c>
      <c r="I465">
        <f>F465*C$9</f>
        <v>510000</v>
      </c>
      <c r="J465">
        <f>H465*(C$7-C$10)*C$5*C$4</f>
        <v>1527926.4000000001</v>
      </c>
      <c r="K465" s="14">
        <f>(F465-H465)*((C$7-C$10)/2)*C$5*C$4</f>
        <v>55036.800000000003</v>
      </c>
      <c r="L465" s="14">
        <f t="shared" si="47"/>
        <v>1582963.2000000002</v>
      </c>
      <c r="M465">
        <f>L465/C$4</f>
        <v>1217664</v>
      </c>
      <c r="N465">
        <f>H465*C$7*C$8*C$6</f>
        <v>423118.07999999996</v>
      </c>
      <c r="O465">
        <f t="shared" si="48"/>
        <v>10000000</v>
      </c>
      <c r="P465">
        <f t="shared" si="51"/>
        <v>700000.00000000012</v>
      </c>
      <c r="Q465" s="14">
        <f t="shared" si="49"/>
        <v>12516081.280000001</v>
      </c>
      <c r="R465">
        <f>H465*C$7*C$6*C$16</f>
        <v>6240991.6799999997</v>
      </c>
      <c r="S465" s="14">
        <f t="shared" si="50"/>
        <v>-6275089.6000000015</v>
      </c>
    </row>
    <row r="466" spans="6:19" x14ac:dyDescent="0.2">
      <c r="F466" s="16">
        <f t="shared" si="46"/>
        <v>400000</v>
      </c>
      <c r="G466" s="17">
        <f>(F466/P466)*C$13</f>
        <v>9.5999999999999992E-3</v>
      </c>
      <c r="H466" s="19">
        <f>F466*(1-C$12-G466)</f>
        <v>372159.99999999994</v>
      </c>
      <c r="I466">
        <f>F466*C$9</f>
        <v>680000</v>
      </c>
      <c r="J466">
        <f>H466*(C$7-C$10)*C$5*C$4</f>
        <v>2031993.5999999999</v>
      </c>
      <c r="K466" s="14">
        <f>(F466-H466)*((C$7-C$10)/2)*C$5*C$4</f>
        <v>76003.200000000157</v>
      </c>
      <c r="L466" s="14">
        <f t="shared" si="47"/>
        <v>2107996.7999999998</v>
      </c>
      <c r="M466">
        <f>L466/C$4</f>
        <v>1621535.9999999998</v>
      </c>
      <c r="N466">
        <f>H466*C$7*C$8*C$6</f>
        <v>562705.91999999993</v>
      </c>
      <c r="O466">
        <f t="shared" si="48"/>
        <v>10000000</v>
      </c>
      <c r="P466">
        <f t="shared" si="51"/>
        <v>700000.00000000012</v>
      </c>
      <c r="Q466" s="14">
        <f t="shared" si="49"/>
        <v>13350702.719999999</v>
      </c>
      <c r="R466">
        <f>H466*C$7*C$6*C$16</f>
        <v>8299912.3199999994</v>
      </c>
      <c r="S466" s="14">
        <f t="shared" si="50"/>
        <v>-5050790.3999999994</v>
      </c>
    </row>
    <row r="467" spans="6:19" x14ac:dyDescent="0.2">
      <c r="F467" s="16">
        <f t="shared" si="46"/>
        <v>500000</v>
      </c>
      <c r="G467" s="17">
        <f>(F467/P467)*C$13</f>
        <v>1.2E-2</v>
      </c>
      <c r="H467" s="19">
        <f>F467*(1-C$12-G467)</f>
        <v>463999.99999999994</v>
      </c>
      <c r="I467">
        <f>F467*C$9</f>
        <v>850000</v>
      </c>
      <c r="J467">
        <f>H467*(C$7-C$10)*C$5*C$4</f>
        <v>2533439.9999999995</v>
      </c>
      <c r="K467" s="14">
        <f>(F467-H467)*((C$7-C$10)/2)*C$5*C$4</f>
        <v>98280.00000000016</v>
      </c>
      <c r="L467" s="14">
        <f t="shared" si="47"/>
        <v>2631719.9999999995</v>
      </c>
      <c r="M467">
        <f>L467/C$4</f>
        <v>2024399.9999999995</v>
      </c>
      <c r="N467">
        <f>H467*C$7*C$8*C$6</f>
        <v>701568</v>
      </c>
      <c r="O467">
        <f t="shared" si="48"/>
        <v>10000000</v>
      </c>
      <c r="P467">
        <f t="shared" si="51"/>
        <v>700000.00000000012</v>
      </c>
      <c r="Q467" s="14">
        <f t="shared" si="49"/>
        <v>14183288</v>
      </c>
      <c r="R467">
        <f>H467*C$7*C$6*C$16</f>
        <v>10348128</v>
      </c>
      <c r="S467" s="14">
        <f t="shared" si="50"/>
        <v>-3835160</v>
      </c>
    </row>
    <row r="468" spans="6:19" x14ac:dyDescent="0.2">
      <c r="F468" s="16">
        <f t="shared" si="46"/>
        <v>600000</v>
      </c>
      <c r="G468" s="17">
        <f>(F468/P468)*C$13</f>
        <v>1.44E-2</v>
      </c>
      <c r="H468" s="19">
        <f>F468*(1-C$12-G468)</f>
        <v>555360</v>
      </c>
      <c r="I468">
        <f>F468*C$9</f>
        <v>1020000</v>
      </c>
      <c r="J468">
        <f>H468*(C$7-C$10)*C$5*C$4</f>
        <v>3032265.6</v>
      </c>
      <c r="K468" s="14">
        <f>(F468-H468)*((C$7-C$10)/2)*C$5*C$4</f>
        <v>121867.2</v>
      </c>
      <c r="L468" s="14">
        <f t="shared" si="47"/>
        <v>3154132.8000000003</v>
      </c>
      <c r="M468">
        <f>L468/C$4</f>
        <v>2426256</v>
      </c>
      <c r="N468">
        <f>H468*C$7*C$8*C$6</f>
        <v>839704.32</v>
      </c>
      <c r="O468">
        <f t="shared" si="48"/>
        <v>10000000</v>
      </c>
      <c r="P468">
        <f t="shared" si="51"/>
        <v>700000.00000000012</v>
      </c>
      <c r="Q468" s="14">
        <f t="shared" si="49"/>
        <v>15013837.120000001</v>
      </c>
      <c r="R468">
        <f>H468*C$7*C$6*C$16</f>
        <v>12385638.719999999</v>
      </c>
      <c r="S468" s="14">
        <f t="shared" si="50"/>
        <v>-2628198.4000000022</v>
      </c>
    </row>
    <row r="469" spans="6:19" x14ac:dyDescent="0.2">
      <c r="F469" s="16">
        <f t="shared" si="46"/>
        <v>700000</v>
      </c>
      <c r="G469" s="17">
        <f>(F469/P469)*C$13</f>
        <v>1.6799999999999999E-2</v>
      </c>
      <c r="H469" s="19">
        <f>F469*(1-C$12-G469)</f>
        <v>646239.99999999988</v>
      </c>
      <c r="I469">
        <f>F469*C$9</f>
        <v>1190000</v>
      </c>
      <c r="J469">
        <f>H469*(C$7-C$10)*C$5*C$4</f>
        <v>3528470.3999999994</v>
      </c>
      <c r="K469" s="14">
        <f>(F469-H469)*((C$7-C$10)/2)*C$5*C$4</f>
        <v>146764.80000000034</v>
      </c>
      <c r="L469" s="14">
        <f t="shared" si="47"/>
        <v>3675235.1999999997</v>
      </c>
      <c r="M469">
        <f>L469/C$4</f>
        <v>2827103.9999999995</v>
      </c>
      <c r="N469">
        <f>H469*C$7*C$8*C$6</f>
        <v>977114.87999999977</v>
      </c>
      <c r="O469">
        <f t="shared" si="48"/>
        <v>10000000</v>
      </c>
      <c r="P469">
        <f t="shared" si="51"/>
        <v>700000.00000000012</v>
      </c>
      <c r="Q469" s="14">
        <f t="shared" si="49"/>
        <v>15842350.079999998</v>
      </c>
      <c r="R469">
        <f>H469*C$7*C$6*C$16</f>
        <v>14412444.479999999</v>
      </c>
      <c r="S469" s="14">
        <f t="shared" si="50"/>
        <v>-1429905.5999999996</v>
      </c>
    </row>
    <row r="470" spans="6:19" x14ac:dyDescent="0.2">
      <c r="F470" s="16">
        <f t="shared" si="46"/>
        <v>800000</v>
      </c>
      <c r="G470" s="17">
        <f>(F470/P470)*C$13</f>
        <v>1.9199999999999998E-2</v>
      </c>
      <c r="H470" s="19">
        <f>F470*(1-C$12-G470)</f>
        <v>736640</v>
      </c>
      <c r="I470">
        <f>F470*C$9</f>
        <v>1360000</v>
      </c>
      <c r="J470">
        <f>H470*(C$7-C$10)*C$5*C$4</f>
        <v>4022054.4</v>
      </c>
      <c r="K470" s="14">
        <f>(F470-H470)*((C$7-C$10)/2)*C$5*C$4</f>
        <v>172972.80000000002</v>
      </c>
      <c r="L470" s="14">
        <f t="shared" si="47"/>
        <v>4195027.2</v>
      </c>
      <c r="M470">
        <f>L470/C$4</f>
        <v>3226944</v>
      </c>
      <c r="N470">
        <f>H470*C$7*C$8*C$6</f>
        <v>1113799.6799999999</v>
      </c>
      <c r="O470">
        <f t="shared" si="48"/>
        <v>10000000</v>
      </c>
      <c r="P470">
        <f t="shared" si="51"/>
        <v>700000.00000000012</v>
      </c>
      <c r="Q470" s="14">
        <f t="shared" si="49"/>
        <v>16668826.879999999</v>
      </c>
      <c r="R470">
        <f>H470*C$7*C$6*C$16</f>
        <v>16428545.279999999</v>
      </c>
      <c r="S470" s="14">
        <f t="shared" si="50"/>
        <v>-240281.59999999963</v>
      </c>
    </row>
    <row r="471" spans="6:19" x14ac:dyDescent="0.2">
      <c r="F471" s="16">
        <f t="shared" si="46"/>
        <v>900000</v>
      </c>
      <c r="G471" s="17">
        <f>(F471/P471)*C$13</f>
        <v>2.1600000000000001E-2</v>
      </c>
      <c r="H471" s="19">
        <f>F471*(1-C$12-G471)</f>
        <v>826560</v>
      </c>
      <c r="I471">
        <f>F471*C$9</f>
        <v>1530000</v>
      </c>
      <c r="J471">
        <f>H471*(C$7-C$10)*C$5*C$4</f>
        <v>4513017.6000000006</v>
      </c>
      <c r="K471" s="14">
        <f>(F471-H471)*((C$7-C$10)/2)*C$5*C$4</f>
        <v>200491.2</v>
      </c>
      <c r="L471" s="14">
        <f t="shared" si="47"/>
        <v>4713508.8000000007</v>
      </c>
      <c r="M471">
        <f>L471/C$4</f>
        <v>3625776.0000000005</v>
      </c>
      <c r="N471">
        <f>H471*C$7*C$8*C$6</f>
        <v>1249758.72</v>
      </c>
      <c r="O471">
        <f t="shared" si="48"/>
        <v>10000000</v>
      </c>
      <c r="P471">
        <f t="shared" si="51"/>
        <v>700000.00000000012</v>
      </c>
      <c r="Q471" s="14">
        <f t="shared" si="49"/>
        <v>17493267.52</v>
      </c>
      <c r="R471">
        <f>H471*C$7*C$6*C$16</f>
        <v>18433941.120000001</v>
      </c>
      <c r="S471" s="14">
        <f t="shared" si="50"/>
        <v>940673.60000000149</v>
      </c>
    </row>
    <row r="472" spans="6:19" x14ac:dyDescent="0.2">
      <c r="F472" s="16">
        <f t="shared" si="46"/>
        <v>1000000</v>
      </c>
      <c r="G472" s="17">
        <f>(F472/P472)*C$13</f>
        <v>2.4E-2</v>
      </c>
      <c r="H472" s="19">
        <f>F472*(1-C$12-G472)</f>
        <v>915999.99999999988</v>
      </c>
      <c r="I472">
        <f>F472*C$9</f>
        <v>1700000</v>
      </c>
      <c r="J472">
        <f>H472*(C$7-C$10)*C$5*C$4</f>
        <v>5001359.9999999991</v>
      </c>
      <c r="K472" s="14">
        <f>(F472-H472)*((C$7-C$10)/2)*C$5*C$4</f>
        <v>229320.00000000032</v>
      </c>
      <c r="L472" s="14">
        <f t="shared" si="47"/>
        <v>5230679.9999999991</v>
      </c>
      <c r="M472">
        <f>L472/C$4</f>
        <v>4023599.9999999991</v>
      </c>
      <c r="N472">
        <f>H472*C$7*C$8*C$6</f>
        <v>1384992</v>
      </c>
      <c r="O472">
        <f t="shared" si="48"/>
        <v>10000000</v>
      </c>
      <c r="P472">
        <f t="shared" si="51"/>
        <v>700000.00000000012</v>
      </c>
      <c r="Q472" s="14">
        <f t="shared" si="49"/>
        <v>18315672</v>
      </c>
      <c r="R472">
        <f>H472*C$7*C$6*C$16</f>
        <v>20428632</v>
      </c>
      <c r="S472" s="14">
        <f t="shared" si="50"/>
        <v>2112960</v>
      </c>
    </row>
    <row r="473" spans="6:19" x14ac:dyDescent="0.2">
      <c r="F473" s="16">
        <f t="shared" si="46"/>
        <v>1100000</v>
      </c>
      <c r="G473" s="17">
        <f>(F473/P473)*C$13</f>
        <v>2.64E-2</v>
      </c>
      <c r="H473" s="19">
        <f>F473*(1-C$12-G473)</f>
        <v>1004960</v>
      </c>
      <c r="I473">
        <f>F473*C$9</f>
        <v>1870000</v>
      </c>
      <c r="J473">
        <f>H473*(C$7-C$10)*C$5*C$4</f>
        <v>5487081.6000000006</v>
      </c>
      <c r="K473" s="14">
        <f>(F473-H473)*((C$7-C$10)/2)*C$5*C$4</f>
        <v>259459.20000000001</v>
      </c>
      <c r="L473" s="14">
        <f t="shared" si="47"/>
        <v>5746540.8000000007</v>
      </c>
      <c r="M473">
        <f>L473/C$4</f>
        <v>4420416</v>
      </c>
      <c r="N473">
        <f>H473*C$7*C$8*C$6</f>
        <v>1519499.52</v>
      </c>
      <c r="O473">
        <f t="shared" si="48"/>
        <v>10000000</v>
      </c>
      <c r="P473">
        <f t="shared" si="51"/>
        <v>700000.00000000012</v>
      </c>
      <c r="Q473" s="14">
        <f t="shared" si="49"/>
        <v>19136040.32</v>
      </c>
      <c r="R473">
        <f>H473*C$7*C$6*C$16</f>
        <v>22412617.920000002</v>
      </c>
      <c r="S473" s="14">
        <f t="shared" si="50"/>
        <v>3276577.6000000015</v>
      </c>
    </row>
    <row r="474" spans="6:19" x14ac:dyDescent="0.2">
      <c r="F474" s="16">
        <f t="shared" si="46"/>
        <v>1200000</v>
      </c>
      <c r="G474" s="17">
        <f>(F474/P474)*C$13</f>
        <v>2.8799999999999999E-2</v>
      </c>
      <c r="H474" s="19">
        <f>F474*(1-C$12-G474)</f>
        <v>1093439.9999999998</v>
      </c>
      <c r="I474">
        <f>F474*C$9</f>
        <v>2040000</v>
      </c>
      <c r="J474">
        <f>H474*(C$7-C$10)*C$5*C$4</f>
        <v>5970182.3999999994</v>
      </c>
      <c r="K474" s="14">
        <f>(F474-H474)*((C$7-C$10)/2)*C$5*C$4</f>
        <v>290908.80000000063</v>
      </c>
      <c r="L474" s="14">
        <f t="shared" si="47"/>
        <v>6261091.2000000002</v>
      </c>
      <c r="M474">
        <f>L474/C$4</f>
        <v>4816224</v>
      </c>
      <c r="N474">
        <f>H474*C$7*C$8*C$6</f>
        <v>1653281.2799999998</v>
      </c>
      <c r="O474">
        <f t="shared" si="48"/>
        <v>10000000</v>
      </c>
      <c r="P474">
        <f t="shared" si="51"/>
        <v>700000.00000000012</v>
      </c>
      <c r="Q474" s="14">
        <f t="shared" si="49"/>
        <v>19954372.48</v>
      </c>
      <c r="R474">
        <f>H474*C$7*C$6*C$16</f>
        <v>24385898.879999995</v>
      </c>
      <c r="S474" s="14">
        <f t="shared" si="50"/>
        <v>4431526.3999999948</v>
      </c>
    </row>
    <row r="475" spans="6:19" x14ac:dyDescent="0.2">
      <c r="F475" s="16">
        <f t="shared" si="46"/>
        <v>1300000</v>
      </c>
      <c r="G475" s="17">
        <f>(F475/P475)*C$13</f>
        <v>3.1199999999999999E-2</v>
      </c>
      <c r="H475" s="19">
        <f>F475*(1-C$12-G475)</f>
        <v>1181440</v>
      </c>
      <c r="I475">
        <f>F475*C$9</f>
        <v>2210000</v>
      </c>
      <c r="J475">
        <f>H475*(C$7-C$10)*C$5*C$4</f>
        <v>6450662.4000000004</v>
      </c>
      <c r="K475" s="14">
        <f>(F475-H475)*((C$7-C$10)/2)*C$5*C$4</f>
        <v>323668.8</v>
      </c>
      <c r="L475" s="14">
        <f t="shared" si="47"/>
        <v>6774331.2000000002</v>
      </c>
      <c r="M475">
        <f>L475/C$4</f>
        <v>5211024</v>
      </c>
      <c r="N475">
        <f>H475*C$7*C$8*C$6</f>
        <v>1786337.28</v>
      </c>
      <c r="O475">
        <f t="shared" si="48"/>
        <v>10000000</v>
      </c>
      <c r="P475">
        <f t="shared" si="51"/>
        <v>700000.00000000012</v>
      </c>
      <c r="Q475" s="14">
        <f t="shared" si="49"/>
        <v>20770668.48</v>
      </c>
      <c r="R475">
        <f>H475*C$7*C$6*C$16</f>
        <v>26348474.880000003</v>
      </c>
      <c r="S475" s="14">
        <f t="shared" si="50"/>
        <v>5577806.4000000022</v>
      </c>
    </row>
    <row r="476" spans="6:19" x14ac:dyDescent="0.2">
      <c r="F476" s="16">
        <f t="shared" si="46"/>
        <v>1400000</v>
      </c>
      <c r="G476" s="17">
        <f>(F476/P476)*C$13</f>
        <v>3.3599999999999998E-2</v>
      </c>
      <c r="H476" s="19">
        <f>F476*(1-C$12-G476)</f>
        <v>1268960</v>
      </c>
      <c r="I476">
        <f>F476*C$9</f>
        <v>2380000</v>
      </c>
      <c r="J476">
        <f>H476*(C$7-C$10)*C$5*C$4</f>
        <v>6928521.6000000006</v>
      </c>
      <c r="K476" s="14">
        <f>(F476-H476)*((C$7-C$10)/2)*C$5*C$4</f>
        <v>357739.2</v>
      </c>
      <c r="L476" s="14">
        <f t="shared" si="47"/>
        <v>7286260.8000000007</v>
      </c>
      <c r="M476">
        <f>L476/C$4</f>
        <v>5604816</v>
      </c>
      <c r="N476">
        <f>H476*C$7*C$8*C$6</f>
        <v>1918667.52</v>
      </c>
      <c r="O476">
        <f t="shared" si="48"/>
        <v>10000000</v>
      </c>
      <c r="P476">
        <f t="shared" si="51"/>
        <v>700000.00000000012</v>
      </c>
      <c r="Q476" s="14">
        <f t="shared" si="49"/>
        <v>21584928.32</v>
      </c>
      <c r="R476">
        <f>H476*C$7*C$6*C$16</f>
        <v>28300345.920000002</v>
      </c>
      <c r="S476" s="14">
        <f t="shared" si="50"/>
        <v>6715417.6000000015</v>
      </c>
    </row>
    <row r="477" spans="6:19" x14ac:dyDescent="0.2">
      <c r="F477" s="16">
        <f t="shared" si="46"/>
        <v>1500000</v>
      </c>
      <c r="G477" s="17">
        <f>(F477/P477)*C$13</f>
        <v>3.5999999999999997E-2</v>
      </c>
      <c r="H477" s="19">
        <f>F477*(1-C$12-G477)</f>
        <v>1355999.9999999998</v>
      </c>
      <c r="I477">
        <f>F477*C$9</f>
        <v>2550000</v>
      </c>
      <c r="J477">
        <f>H477*(C$7-C$10)*C$5*C$4</f>
        <v>7403759.9999999991</v>
      </c>
      <c r="K477" s="14">
        <f>(F477-H477)*((C$7-C$10)/2)*C$5*C$4</f>
        <v>393120.00000000064</v>
      </c>
      <c r="L477" s="14">
        <f t="shared" si="47"/>
        <v>7796880</v>
      </c>
      <c r="M477">
        <f>L477/C$4</f>
        <v>5997600</v>
      </c>
      <c r="N477">
        <f>H477*C$7*C$8*C$6</f>
        <v>2050271.9999999995</v>
      </c>
      <c r="O477">
        <f t="shared" si="48"/>
        <v>10000000</v>
      </c>
      <c r="P477">
        <f t="shared" si="51"/>
        <v>700000.00000000012</v>
      </c>
      <c r="Q477" s="14">
        <f t="shared" si="49"/>
        <v>22397152</v>
      </c>
      <c r="R477">
        <f>H477*C$7*C$6*C$16</f>
        <v>30241511.999999996</v>
      </c>
      <c r="S477" s="14">
        <f t="shared" si="50"/>
        <v>7844359.9999999963</v>
      </c>
    </row>
    <row r="478" spans="6:19" x14ac:dyDescent="0.2">
      <c r="F478" s="16">
        <f t="shared" si="46"/>
        <v>1600000</v>
      </c>
      <c r="G478" s="17">
        <f>(F478/P478)*C$13</f>
        <v>3.8399999999999997E-2</v>
      </c>
      <c r="H478" s="19">
        <f>F478*(1-C$12-G478)</f>
        <v>1442560</v>
      </c>
      <c r="I478">
        <f>F478*C$9</f>
        <v>2720000</v>
      </c>
      <c r="J478">
        <f>H478*(C$7-C$10)*C$5*C$4</f>
        <v>7876377.6000000006</v>
      </c>
      <c r="K478" s="14">
        <f>(F478-H478)*((C$7-C$10)/2)*C$5*C$4</f>
        <v>429811.20000000001</v>
      </c>
      <c r="L478" s="14">
        <f t="shared" si="47"/>
        <v>8306188.8000000007</v>
      </c>
      <c r="M478">
        <f>L478/C$4</f>
        <v>6389376</v>
      </c>
      <c r="N478">
        <f>H478*C$7*C$8*C$6</f>
        <v>2181150.7199999997</v>
      </c>
      <c r="O478">
        <f t="shared" si="48"/>
        <v>10000000</v>
      </c>
      <c r="P478">
        <f t="shared" si="51"/>
        <v>700000.00000000012</v>
      </c>
      <c r="Q478" s="14">
        <f t="shared" si="49"/>
        <v>23207339.52</v>
      </c>
      <c r="R478">
        <f>H478*C$7*C$6*C$16</f>
        <v>32171973.120000001</v>
      </c>
      <c r="S478" s="14">
        <f t="shared" si="50"/>
        <v>8964633.6000000015</v>
      </c>
    </row>
    <row r="479" spans="6:19" x14ac:dyDescent="0.2">
      <c r="F479" s="16">
        <f t="shared" si="46"/>
        <v>1700000</v>
      </c>
      <c r="G479" s="17">
        <f>(F479/P479)*C$13</f>
        <v>4.0800000000000003E-2</v>
      </c>
      <c r="H479" s="19">
        <f>F479*(1-C$12-G479)</f>
        <v>1528640</v>
      </c>
      <c r="I479">
        <f>F479*C$9</f>
        <v>2890000</v>
      </c>
      <c r="J479">
        <f>H479*(C$7-C$10)*C$5*C$4</f>
        <v>8346374.4000000004</v>
      </c>
      <c r="K479" s="14">
        <f>(F479-H479)*((C$7-C$10)/2)*C$5*C$4</f>
        <v>467812.8</v>
      </c>
      <c r="L479" s="14">
        <f t="shared" si="47"/>
        <v>8814187.2000000011</v>
      </c>
      <c r="M479">
        <f>L479/C$4</f>
        <v>6780144.0000000009</v>
      </c>
      <c r="N479">
        <f>H479*C$7*C$8*C$6</f>
        <v>2311303.6799999997</v>
      </c>
      <c r="O479">
        <f t="shared" si="48"/>
        <v>10000000</v>
      </c>
      <c r="P479">
        <f t="shared" si="51"/>
        <v>700000.00000000012</v>
      </c>
      <c r="Q479" s="14">
        <f t="shared" si="49"/>
        <v>24015490.880000003</v>
      </c>
      <c r="R479">
        <f>H479*C$7*C$6*C$16</f>
        <v>34091729.280000001</v>
      </c>
      <c r="S479" s="14">
        <f t="shared" si="50"/>
        <v>10076238.399999999</v>
      </c>
    </row>
    <row r="480" spans="6:19" x14ac:dyDescent="0.2">
      <c r="F480" s="16">
        <f t="shared" si="46"/>
        <v>1800000</v>
      </c>
      <c r="G480" s="17">
        <f>(F480/P480)*C$13</f>
        <v>4.3200000000000002E-2</v>
      </c>
      <c r="H480" s="19">
        <f>F480*(1-C$12-G480)</f>
        <v>1614239.9999999998</v>
      </c>
      <c r="I480">
        <f>F480*C$9</f>
        <v>3060000</v>
      </c>
      <c r="J480">
        <f>H480*(C$7-C$10)*C$5*C$4</f>
        <v>8813750.3999999985</v>
      </c>
      <c r="K480" s="14">
        <f>(F480-H480)*((C$7-C$10)/2)*C$5*C$4</f>
        <v>507124.80000000063</v>
      </c>
      <c r="L480" s="14">
        <f t="shared" si="47"/>
        <v>9320875.1999999993</v>
      </c>
      <c r="M480">
        <f>L480/C$4</f>
        <v>7169903.9999999991</v>
      </c>
      <c r="N480">
        <f>H480*C$7*C$8*C$6</f>
        <v>2440730.88</v>
      </c>
      <c r="O480">
        <f t="shared" si="48"/>
        <v>10000000</v>
      </c>
      <c r="P480">
        <f t="shared" si="51"/>
        <v>700000.00000000012</v>
      </c>
      <c r="Q480" s="14">
        <f t="shared" si="49"/>
        <v>24821606.079999998</v>
      </c>
      <c r="R480">
        <f>H480*C$7*C$6*C$16</f>
        <v>36000780.479999997</v>
      </c>
      <c r="S480" s="14">
        <f t="shared" si="50"/>
        <v>11179174.399999999</v>
      </c>
    </row>
    <row r="481" spans="6:19" x14ac:dyDescent="0.2">
      <c r="F481" s="16">
        <f t="shared" si="46"/>
        <v>1900000</v>
      </c>
      <c r="G481" s="17">
        <f>(F481/P481)*C$13</f>
        <v>4.5600000000000002E-2</v>
      </c>
      <c r="H481" s="19">
        <f>F481*(1-C$12-G481)</f>
        <v>1699360</v>
      </c>
      <c r="I481">
        <f>F481*C$9</f>
        <v>3230000</v>
      </c>
      <c r="J481">
        <f>H481*(C$7-C$10)*C$5*C$4</f>
        <v>9278505.5999999996</v>
      </c>
      <c r="K481" s="14">
        <f>(F481-H481)*((C$7-C$10)/2)*C$5*C$4</f>
        <v>547747.20000000007</v>
      </c>
      <c r="L481" s="14">
        <f t="shared" si="47"/>
        <v>9826252.7999999989</v>
      </c>
      <c r="M481">
        <f>L481/C$4</f>
        <v>7558655.9999999991</v>
      </c>
      <c r="N481">
        <f>H481*C$7*C$8*C$6</f>
        <v>2569432.3199999998</v>
      </c>
      <c r="O481">
        <f t="shared" si="48"/>
        <v>10000000</v>
      </c>
      <c r="P481">
        <f t="shared" si="51"/>
        <v>700000.00000000012</v>
      </c>
      <c r="Q481" s="14">
        <f t="shared" si="49"/>
        <v>25625685.119999997</v>
      </c>
      <c r="R481">
        <f>H481*C$7*C$6*C$16</f>
        <v>37899126.719999999</v>
      </c>
      <c r="S481" s="14">
        <f t="shared" si="50"/>
        <v>12273441.600000001</v>
      </c>
    </row>
    <row r="482" spans="6:19" x14ac:dyDescent="0.2">
      <c r="F482" s="16">
        <f t="shared" si="46"/>
        <v>2000000</v>
      </c>
      <c r="G482" s="17">
        <f>(F482/P482)*C$13</f>
        <v>4.8000000000000001E-2</v>
      </c>
      <c r="H482" s="19">
        <f>F482*(1-C$12-G482)</f>
        <v>1783999.9999999998</v>
      </c>
      <c r="I482">
        <f>F482*C$9</f>
        <v>3400000</v>
      </c>
      <c r="J482">
        <f>H482*(C$7-C$10)*C$5*C$4</f>
        <v>9740640</v>
      </c>
      <c r="K482" s="14">
        <f>(F482-H482)*((C$7-C$10)/2)*C$5*C$4</f>
        <v>589680.00000000058</v>
      </c>
      <c r="L482" s="14">
        <f t="shared" si="47"/>
        <v>10330320</v>
      </c>
      <c r="M482">
        <f>L482/C$4</f>
        <v>7946400</v>
      </c>
      <c r="N482">
        <f>H482*C$7*C$8*C$6</f>
        <v>2697408</v>
      </c>
      <c r="O482">
        <f t="shared" si="48"/>
        <v>10000000</v>
      </c>
      <c r="P482">
        <f t="shared" si="51"/>
        <v>700000.00000000012</v>
      </c>
      <c r="Q482" s="14">
        <f t="shared" si="49"/>
        <v>26427728</v>
      </c>
      <c r="R482">
        <f>H482*C$7*C$6*C$16</f>
        <v>39786768</v>
      </c>
      <c r="S482" s="14">
        <f t="shared" si="50"/>
        <v>13359040</v>
      </c>
    </row>
    <row r="483" spans="6:19" x14ac:dyDescent="0.2">
      <c r="F483" s="16">
        <f t="shared" si="46"/>
        <v>2100000</v>
      </c>
      <c r="G483" s="17">
        <f>(F483/P483)*C$13</f>
        <v>5.04E-2</v>
      </c>
      <c r="H483" s="19">
        <f>F483*(1-C$12-G483)</f>
        <v>1868160</v>
      </c>
      <c r="I483">
        <f>F483*C$9</f>
        <v>3570000</v>
      </c>
      <c r="J483">
        <f>H483*(C$7-C$10)*C$5*C$4</f>
        <v>10200153.6</v>
      </c>
      <c r="K483" s="14">
        <f>(F483-H483)*((C$7-C$10)/2)*C$5*C$4</f>
        <v>632923.20000000007</v>
      </c>
      <c r="L483" s="14">
        <f t="shared" si="47"/>
        <v>10833076.799999999</v>
      </c>
      <c r="M483">
        <f>L483/C$4</f>
        <v>8333135.9999999991</v>
      </c>
      <c r="N483">
        <f>H483*C$7*C$8*C$6</f>
        <v>2824657.92</v>
      </c>
      <c r="O483">
        <f t="shared" si="48"/>
        <v>10000000</v>
      </c>
      <c r="P483">
        <f t="shared" si="51"/>
        <v>700000.00000000012</v>
      </c>
      <c r="Q483" s="14">
        <f t="shared" si="49"/>
        <v>27227734.719999999</v>
      </c>
      <c r="R483">
        <f>H483*C$7*C$6*C$16</f>
        <v>41663704.32</v>
      </c>
      <c r="S483" s="14">
        <f t="shared" si="50"/>
        <v>14435969.600000001</v>
      </c>
    </row>
    <row r="484" spans="6:19" x14ac:dyDescent="0.2">
      <c r="F484" s="16">
        <f t="shared" si="46"/>
        <v>2200000</v>
      </c>
      <c r="G484" s="17">
        <f>(F484/P484)*C$13</f>
        <v>5.28E-2</v>
      </c>
      <c r="H484" s="19">
        <f>F484*(1-C$12-G484)</f>
        <v>1951840</v>
      </c>
      <c r="I484">
        <f>F484*C$9</f>
        <v>3740000</v>
      </c>
      <c r="J484">
        <f>H484*(C$7-C$10)*C$5*C$4</f>
        <v>10657046.4</v>
      </c>
      <c r="K484" s="14">
        <f>(F484-H484)*((C$7-C$10)/2)*C$5*C$4</f>
        <v>677476.8</v>
      </c>
      <c r="L484" s="14">
        <f t="shared" si="47"/>
        <v>11334523.200000001</v>
      </c>
      <c r="M484">
        <f>L484/C$4</f>
        <v>8718864</v>
      </c>
      <c r="N484">
        <f>H484*C$7*C$8*C$6</f>
        <v>2951182.08</v>
      </c>
      <c r="O484">
        <f t="shared" si="48"/>
        <v>10000000</v>
      </c>
      <c r="P484">
        <f t="shared" si="51"/>
        <v>700000.00000000012</v>
      </c>
      <c r="Q484" s="14">
        <f t="shared" si="49"/>
        <v>28025705.280000001</v>
      </c>
      <c r="R484">
        <f>H484*C$7*C$6*C$16</f>
        <v>43529935.680000007</v>
      </c>
      <c r="S484" s="14">
        <f t="shared" si="50"/>
        <v>15504230.400000006</v>
      </c>
    </row>
    <row r="485" spans="6:19" x14ac:dyDescent="0.2">
      <c r="F485" s="16">
        <f t="shared" si="46"/>
        <v>2300000</v>
      </c>
      <c r="G485" s="17">
        <f>(F485/P485)*C$13</f>
        <v>5.5199999999999999E-2</v>
      </c>
      <c r="H485" s="19">
        <f>F485*(1-C$12-G485)</f>
        <v>2035039.9999999998</v>
      </c>
      <c r="I485">
        <f>F485*C$9</f>
        <v>3910000</v>
      </c>
      <c r="J485">
        <f>H485*(C$7-C$10)*C$5*C$4</f>
        <v>11111318.399999999</v>
      </c>
      <c r="K485" s="14">
        <f>(F485-H485)*((C$7-C$10)/2)*C$5*C$4</f>
        <v>723340.80000000063</v>
      </c>
      <c r="L485" s="14">
        <f t="shared" si="47"/>
        <v>11834659.199999999</v>
      </c>
      <c r="M485">
        <f>L485/C$4</f>
        <v>9103584</v>
      </c>
      <c r="N485">
        <f>H485*C$7*C$8*C$6</f>
        <v>3076980.4799999995</v>
      </c>
      <c r="O485">
        <f t="shared" si="48"/>
        <v>10000000</v>
      </c>
      <c r="P485">
        <f t="shared" si="51"/>
        <v>700000.00000000012</v>
      </c>
      <c r="Q485" s="14">
        <f t="shared" si="49"/>
        <v>28821639.68</v>
      </c>
      <c r="R485">
        <f>H485*C$7*C$6*C$16</f>
        <v>45385462.079999991</v>
      </c>
      <c r="S485" s="14">
        <f t="shared" si="50"/>
        <v>16563822.399999991</v>
      </c>
    </row>
    <row r="486" spans="6:19" x14ac:dyDescent="0.2">
      <c r="F486" s="16">
        <f t="shared" si="46"/>
        <v>2400000</v>
      </c>
      <c r="G486" s="17">
        <f>(F486/P486)*C$13</f>
        <v>5.7599999999999998E-2</v>
      </c>
      <c r="H486" s="19">
        <f>F486*(1-C$12-G486)</f>
        <v>2117760</v>
      </c>
      <c r="I486">
        <f>F486*C$9</f>
        <v>4080000</v>
      </c>
      <c r="J486">
        <f>H486*(C$7-C$10)*C$5*C$4</f>
        <v>11562969.6</v>
      </c>
      <c r="K486" s="14">
        <f>(F486-H486)*((C$7-C$10)/2)*C$5*C$4</f>
        <v>770515.20000000007</v>
      </c>
      <c r="L486" s="14">
        <f t="shared" si="47"/>
        <v>12333484.799999999</v>
      </c>
      <c r="M486">
        <f>L486/C$4</f>
        <v>9487295.9999999981</v>
      </c>
      <c r="N486">
        <f>H486*C$7*C$8*C$6</f>
        <v>3202053.12</v>
      </c>
      <c r="O486">
        <f t="shared" si="48"/>
        <v>10000000</v>
      </c>
      <c r="P486">
        <f t="shared" si="51"/>
        <v>700000.00000000012</v>
      </c>
      <c r="Q486" s="14">
        <f t="shared" si="49"/>
        <v>29615537.919999998</v>
      </c>
      <c r="R486">
        <f>H486*C$7*C$6*C$16</f>
        <v>47230283.520000003</v>
      </c>
      <c r="S486" s="14">
        <f t="shared" si="50"/>
        <v>17614745.600000005</v>
      </c>
    </row>
    <row r="487" spans="6:19" x14ac:dyDescent="0.2">
      <c r="F487" s="16">
        <f t="shared" si="46"/>
        <v>2500000</v>
      </c>
      <c r="G487" s="17">
        <f>(F487/P487)*C$13</f>
        <v>0.06</v>
      </c>
      <c r="H487" s="19">
        <f>F487*(1-C$12-G487)</f>
        <v>2199999.9999999995</v>
      </c>
      <c r="I487">
        <f>F487*C$9</f>
        <v>4250000</v>
      </c>
      <c r="J487">
        <f>H487*(C$7-C$10)*C$5*C$4</f>
        <v>12011999.999999998</v>
      </c>
      <c r="K487" s="14">
        <f>(F487-H487)*((C$7-C$10)/2)*C$5*C$4</f>
        <v>819000.00000000128</v>
      </c>
      <c r="L487" s="14">
        <f t="shared" si="47"/>
        <v>12831000</v>
      </c>
      <c r="M487">
        <f>L487/C$4</f>
        <v>9870000</v>
      </c>
      <c r="N487">
        <f>H487*C$7*C$8*C$6</f>
        <v>3326399.9999999995</v>
      </c>
      <c r="O487">
        <f t="shared" si="48"/>
        <v>10000000</v>
      </c>
      <c r="P487">
        <f t="shared" si="51"/>
        <v>700000.00000000012</v>
      </c>
      <c r="Q487" s="14">
        <f t="shared" si="49"/>
        <v>30407400</v>
      </c>
      <c r="R487">
        <f>H487*C$7*C$6*C$16</f>
        <v>49064399.999999993</v>
      </c>
      <c r="S487" s="14">
        <f t="shared" si="50"/>
        <v>18656999.999999993</v>
      </c>
    </row>
    <row r="488" spans="6:19" x14ac:dyDescent="0.2">
      <c r="F488" s="16">
        <f t="shared" si="46"/>
        <v>2600000</v>
      </c>
      <c r="G488" s="17">
        <f>(F488/P488)*C$13</f>
        <v>6.2399999999999997E-2</v>
      </c>
      <c r="H488" s="19">
        <f>F488*(1-C$12-G488)</f>
        <v>2281760</v>
      </c>
      <c r="I488">
        <f>F488*C$9</f>
        <v>4420000</v>
      </c>
      <c r="J488">
        <f>H488*(C$7-C$10)*C$5*C$4</f>
        <v>12458409.6</v>
      </c>
      <c r="K488" s="14">
        <f>(F488-H488)*((C$7-C$10)/2)*C$5*C$4</f>
        <v>868795.20000000007</v>
      </c>
      <c r="L488" s="14">
        <f t="shared" si="47"/>
        <v>13327204.799999999</v>
      </c>
      <c r="M488">
        <f>L488/C$4</f>
        <v>10251695.999999998</v>
      </c>
      <c r="N488">
        <f>H488*C$7*C$8*C$6</f>
        <v>3450021.1199999996</v>
      </c>
      <c r="O488">
        <f t="shared" si="48"/>
        <v>10000000</v>
      </c>
      <c r="P488">
        <f t="shared" si="51"/>
        <v>700000.00000000012</v>
      </c>
      <c r="Q488" s="14">
        <f t="shared" si="49"/>
        <v>31197225.919999998</v>
      </c>
      <c r="R488">
        <f>H488*C$7*C$6*C$16</f>
        <v>50887811.519999996</v>
      </c>
      <c r="S488" s="14">
        <f t="shared" si="50"/>
        <v>19690585.599999998</v>
      </c>
    </row>
    <row r="489" spans="6:19" x14ac:dyDescent="0.2">
      <c r="F489" s="16">
        <f t="shared" si="46"/>
        <v>2700000</v>
      </c>
      <c r="G489" s="17">
        <f>(F489/P489)*C$13</f>
        <v>6.4799999999999996E-2</v>
      </c>
      <c r="H489" s="19">
        <f>F489*(1-C$12-G489)</f>
        <v>2363040</v>
      </c>
      <c r="I489">
        <f>F489*C$9</f>
        <v>4590000</v>
      </c>
      <c r="J489">
        <f>H489*(C$7-C$10)*C$5*C$4</f>
        <v>12902198.4</v>
      </c>
      <c r="K489" s="14">
        <f>(F489-H489)*((C$7-C$10)/2)*C$5*C$4</f>
        <v>919900.8</v>
      </c>
      <c r="L489" s="14">
        <f t="shared" si="47"/>
        <v>13822099.200000001</v>
      </c>
      <c r="M489">
        <f>L489/C$4</f>
        <v>10632384</v>
      </c>
      <c r="N489">
        <f>H489*C$7*C$8*C$6</f>
        <v>3572916.48</v>
      </c>
      <c r="O489">
        <f t="shared" si="48"/>
        <v>10000000</v>
      </c>
      <c r="P489">
        <f t="shared" si="51"/>
        <v>700000.00000000012</v>
      </c>
      <c r="Q489" s="14">
        <f t="shared" si="49"/>
        <v>31985015.68</v>
      </c>
      <c r="R489">
        <f>H489*C$7*C$6*C$16</f>
        <v>52700518.079999998</v>
      </c>
      <c r="S489" s="14">
        <f t="shared" si="50"/>
        <v>20715502.399999999</v>
      </c>
    </row>
    <row r="490" spans="6:19" x14ac:dyDescent="0.2">
      <c r="F490" s="16">
        <f t="shared" si="46"/>
        <v>2800000</v>
      </c>
      <c r="G490" s="17">
        <f>(F490/P490)*C$13</f>
        <v>6.7199999999999996E-2</v>
      </c>
      <c r="H490" s="19">
        <f>F490*(1-C$12-G490)</f>
        <v>2443839.9999999995</v>
      </c>
      <c r="I490">
        <f>F490*C$9</f>
        <v>4760000</v>
      </c>
      <c r="J490">
        <f>H490*(C$7-C$10)*C$5*C$4</f>
        <v>13343366.399999999</v>
      </c>
      <c r="K490" s="14">
        <f>(F490-H490)*((C$7-C$10)/2)*C$5*C$4</f>
        <v>972316.80000000121</v>
      </c>
      <c r="L490" s="14">
        <f t="shared" si="47"/>
        <v>14315683.199999999</v>
      </c>
      <c r="M490">
        <f>L490/C$4</f>
        <v>11012063.999999998</v>
      </c>
      <c r="N490">
        <f>H490*C$7*C$8*C$6</f>
        <v>3695086.0799999991</v>
      </c>
      <c r="O490">
        <f t="shared" si="48"/>
        <v>10000000</v>
      </c>
      <c r="P490">
        <f t="shared" si="51"/>
        <v>700000.00000000012</v>
      </c>
      <c r="Q490" s="14">
        <f t="shared" si="49"/>
        <v>32770769.279999997</v>
      </c>
      <c r="R490">
        <f>H490*C$7*C$6*C$16</f>
        <v>54502519.679999985</v>
      </c>
      <c r="S490" s="14">
        <f t="shared" si="50"/>
        <v>21731750.399999987</v>
      </c>
    </row>
    <row r="491" spans="6:19" x14ac:dyDescent="0.2">
      <c r="F491" s="16">
        <f t="shared" si="46"/>
        <v>2900000</v>
      </c>
      <c r="G491" s="17">
        <f>(F491/P491)*C$13</f>
        <v>6.9599999999999995E-2</v>
      </c>
      <c r="H491" s="19">
        <f>F491*(1-C$12-G491)</f>
        <v>2524160</v>
      </c>
      <c r="I491">
        <f>F491*C$9</f>
        <v>4930000</v>
      </c>
      <c r="J491">
        <f>H491*(C$7-C$10)*C$5*C$4</f>
        <v>13781913.6</v>
      </c>
      <c r="K491" s="14">
        <f>(F491-H491)*((C$7-C$10)/2)*C$5*C$4</f>
        <v>1026043.2000000001</v>
      </c>
      <c r="L491" s="14">
        <f t="shared" si="47"/>
        <v>14807956.799999999</v>
      </c>
      <c r="M491">
        <f>L491/C$4</f>
        <v>11390735.999999998</v>
      </c>
      <c r="N491">
        <f>H491*C$7*C$8*C$6</f>
        <v>3816529.9199999999</v>
      </c>
      <c r="O491">
        <f t="shared" si="48"/>
        <v>10000000</v>
      </c>
      <c r="P491">
        <f t="shared" si="51"/>
        <v>700000.00000000012</v>
      </c>
      <c r="Q491" s="14">
        <f t="shared" si="49"/>
        <v>33554486.719999999</v>
      </c>
      <c r="R491">
        <f>H491*C$7*C$6*C$16</f>
        <v>56293816.32</v>
      </c>
      <c r="S491" s="14">
        <f t="shared" si="50"/>
        <v>22739329.600000001</v>
      </c>
    </row>
    <row r="492" spans="6:19" x14ac:dyDescent="0.2">
      <c r="F492" s="16">
        <f t="shared" si="46"/>
        <v>3000000</v>
      </c>
      <c r="G492" s="17">
        <f>(F492/P492)*C$13</f>
        <v>7.1999999999999995E-2</v>
      </c>
      <c r="H492" s="19">
        <f>F492*(1-C$12-G492)</f>
        <v>2604000</v>
      </c>
      <c r="I492">
        <f>F492*C$9</f>
        <v>5100000</v>
      </c>
      <c r="J492">
        <f>H492*(C$7-C$10)*C$5*C$4</f>
        <v>14217840</v>
      </c>
      <c r="K492" s="14">
        <f>(F492-H492)*((C$7-C$10)/2)*C$5*C$4</f>
        <v>1081080</v>
      </c>
      <c r="L492" s="14">
        <f t="shared" si="47"/>
        <v>15298920</v>
      </c>
      <c r="M492">
        <f>L492/C$4</f>
        <v>11768400</v>
      </c>
      <c r="N492">
        <f>H492*C$7*C$8*C$6</f>
        <v>3937248</v>
      </c>
      <c r="O492">
        <f t="shared" si="48"/>
        <v>10000000</v>
      </c>
      <c r="P492">
        <f t="shared" si="51"/>
        <v>700000.00000000012</v>
      </c>
      <c r="Q492" s="14">
        <f t="shared" si="49"/>
        <v>34336168</v>
      </c>
      <c r="R492">
        <f>H492*C$7*C$6*C$16</f>
        <v>58074408</v>
      </c>
      <c r="S492" s="14">
        <f t="shared" si="50"/>
        <v>23738240</v>
      </c>
    </row>
    <row r="493" spans="6:19" x14ac:dyDescent="0.2">
      <c r="F493" s="16">
        <f t="shared" si="46"/>
        <v>3100000</v>
      </c>
      <c r="G493" s="17">
        <f>(F493/P493)*C$13</f>
        <v>7.4399999999999994E-2</v>
      </c>
      <c r="H493" s="19">
        <f>F493*(1-C$12-G493)</f>
        <v>2683360</v>
      </c>
      <c r="I493">
        <f>F493*C$9</f>
        <v>5270000</v>
      </c>
      <c r="J493">
        <f>H493*(C$7-C$10)*C$5*C$4</f>
        <v>14651145.6</v>
      </c>
      <c r="K493" s="14">
        <f>(F493-H493)*((C$7-C$10)/2)*C$5*C$4</f>
        <v>1137427.2</v>
      </c>
      <c r="L493" s="14">
        <f t="shared" si="47"/>
        <v>15788572.799999999</v>
      </c>
      <c r="M493">
        <f>L493/C$4</f>
        <v>12145055.999999998</v>
      </c>
      <c r="N493">
        <f>H493*C$7*C$8*C$6</f>
        <v>4057240.32</v>
      </c>
      <c r="O493">
        <f t="shared" si="48"/>
        <v>10000000</v>
      </c>
      <c r="P493">
        <f t="shared" si="51"/>
        <v>700000.00000000012</v>
      </c>
      <c r="Q493" s="14">
        <f t="shared" si="49"/>
        <v>35115813.119999997</v>
      </c>
      <c r="R493">
        <f>H493*C$7*C$6*C$16</f>
        <v>59844294.719999999</v>
      </c>
      <c r="S493" s="14">
        <f t="shared" si="50"/>
        <v>24728481.600000001</v>
      </c>
    </row>
    <row r="494" spans="6:19" x14ac:dyDescent="0.2">
      <c r="F494" s="16">
        <f t="shared" si="46"/>
        <v>3200000</v>
      </c>
      <c r="G494" s="17">
        <f>(F494/P494)*C$13</f>
        <v>7.6799999999999993E-2</v>
      </c>
      <c r="H494" s="19">
        <f>F494*(1-C$12-G494)</f>
        <v>2762240</v>
      </c>
      <c r="I494">
        <f>F494*C$9</f>
        <v>5440000</v>
      </c>
      <c r="J494">
        <f>H494*(C$7-C$10)*C$5*C$4</f>
        <v>15081830.4</v>
      </c>
      <c r="K494" s="14">
        <f>(F494-H494)*((C$7-C$10)/2)*C$5*C$4</f>
        <v>1195084.8</v>
      </c>
      <c r="L494" s="14">
        <f t="shared" si="47"/>
        <v>16276915.200000001</v>
      </c>
      <c r="M494">
        <f>L494/C$4</f>
        <v>12520704</v>
      </c>
      <c r="N494">
        <f>H494*C$7*C$8*C$6</f>
        <v>4176506.8799999999</v>
      </c>
      <c r="O494">
        <f t="shared" si="48"/>
        <v>10000000</v>
      </c>
      <c r="P494">
        <f t="shared" si="51"/>
        <v>700000.00000000012</v>
      </c>
      <c r="Q494" s="14">
        <f t="shared" si="49"/>
        <v>35893422.079999998</v>
      </c>
      <c r="R494">
        <f>H494*C$7*C$6*C$16</f>
        <v>61603476.479999997</v>
      </c>
      <c r="S494" s="14">
        <f t="shared" si="50"/>
        <v>25710054.399999999</v>
      </c>
    </row>
    <row r="495" spans="6:19" x14ac:dyDescent="0.2">
      <c r="F495" s="16">
        <f t="shared" si="46"/>
        <v>3300000</v>
      </c>
      <c r="G495" s="17">
        <f>(F495/P495)*C$13</f>
        <v>7.9199999999999993E-2</v>
      </c>
      <c r="H495" s="19">
        <f>F495*(1-C$12-G495)</f>
        <v>2840640</v>
      </c>
      <c r="I495">
        <f>F495*C$9</f>
        <v>5610000</v>
      </c>
      <c r="J495">
        <f>H495*(C$7-C$10)*C$5*C$4</f>
        <v>15509894.4</v>
      </c>
      <c r="K495" s="14">
        <f>(F495-H495)*((C$7-C$10)/2)*C$5*C$4</f>
        <v>1254052.8</v>
      </c>
      <c r="L495" s="14">
        <f t="shared" si="47"/>
        <v>16763947.200000001</v>
      </c>
      <c r="M495">
        <f>L495/C$4</f>
        <v>12895344</v>
      </c>
      <c r="N495">
        <f>H495*C$7*C$8*C$6</f>
        <v>4295047.68</v>
      </c>
      <c r="O495">
        <f t="shared" si="48"/>
        <v>10000000</v>
      </c>
      <c r="P495">
        <f t="shared" si="51"/>
        <v>700000.00000000012</v>
      </c>
      <c r="Q495" s="14">
        <f t="shared" si="49"/>
        <v>36668994.880000003</v>
      </c>
      <c r="R495">
        <f>H495*C$7*C$6*C$16</f>
        <v>63351953.280000001</v>
      </c>
      <c r="S495" s="14">
        <f t="shared" si="50"/>
        <v>26682958.399999999</v>
      </c>
    </row>
    <row r="496" spans="6:19" x14ac:dyDescent="0.2">
      <c r="F496" s="16">
        <f t="shared" si="46"/>
        <v>3400000</v>
      </c>
      <c r="G496" s="17">
        <f>(F496/P496)*C$13</f>
        <v>8.1600000000000006E-2</v>
      </c>
      <c r="H496" s="19">
        <f>F496*(1-C$12-G496)</f>
        <v>2918560</v>
      </c>
      <c r="I496">
        <f>F496*C$9</f>
        <v>5780000</v>
      </c>
      <c r="J496">
        <f>H496*(C$7-C$10)*C$5*C$4</f>
        <v>15935337.6</v>
      </c>
      <c r="K496" s="14">
        <f>(F496-H496)*((C$7-C$10)/2)*C$5*C$4</f>
        <v>1314331.2</v>
      </c>
      <c r="L496" s="14">
        <f t="shared" si="47"/>
        <v>17249668.800000001</v>
      </c>
      <c r="M496">
        <f>L496/C$4</f>
        <v>13268976</v>
      </c>
      <c r="N496">
        <f>H496*C$7*C$8*C$6</f>
        <v>4412862.72</v>
      </c>
      <c r="O496">
        <f t="shared" si="48"/>
        <v>10000000</v>
      </c>
      <c r="P496">
        <f t="shared" si="51"/>
        <v>700000.00000000012</v>
      </c>
      <c r="Q496" s="14">
        <f t="shared" si="49"/>
        <v>37442531.519999996</v>
      </c>
      <c r="R496">
        <f>H496*C$7*C$6*C$16</f>
        <v>65089725.119999997</v>
      </c>
      <c r="S496" s="14">
        <f t="shared" si="50"/>
        <v>27647193.600000001</v>
      </c>
    </row>
    <row r="497" spans="6:19" x14ac:dyDescent="0.2">
      <c r="F497" s="16">
        <f t="shared" si="46"/>
        <v>3500000</v>
      </c>
      <c r="G497" s="17">
        <f>(F497/P497)*C$13</f>
        <v>8.3999999999999991E-2</v>
      </c>
      <c r="H497" s="19">
        <f>F497*(1-C$12-G497)</f>
        <v>2996000</v>
      </c>
      <c r="I497">
        <f>F497*C$9</f>
        <v>5950000</v>
      </c>
      <c r="J497">
        <f>H497*(C$7-C$10)*C$5*C$4</f>
        <v>16358160</v>
      </c>
      <c r="K497" s="14">
        <f>(F497-H497)*((C$7-C$10)/2)*C$5*C$4</f>
        <v>1375920</v>
      </c>
      <c r="L497" s="14">
        <f t="shared" si="47"/>
        <v>17734080</v>
      </c>
      <c r="M497">
        <f>L497/C$4</f>
        <v>13641600</v>
      </c>
      <c r="N497">
        <f>H497*C$7*C$8*C$6</f>
        <v>4529952</v>
      </c>
      <c r="O497">
        <f t="shared" si="48"/>
        <v>10000000</v>
      </c>
      <c r="P497">
        <f t="shared" si="51"/>
        <v>700000.00000000012</v>
      </c>
      <c r="Q497" s="14">
        <f t="shared" si="49"/>
        <v>38214032</v>
      </c>
      <c r="R497">
        <f>H497*C$7*C$6*C$16</f>
        <v>66816792.000000007</v>
      </c>
      <c r="S497" s="14">
        <f t="shared" si="50"/>
        <v>28602760.000000007</v>
      </c>
    </row>
    <row r="498" spans="6:19" x14ac:dyDescent="0.2">
      <c r="F498" s="16">
        <f t="shared" si="46"/>
        <v>3600000</v>
      </c>
      <c r="G498" s="17">
        <f>(F498/P498)*C$13</f>
        <v>8.6400000000000005E-2</v>
      </c>
      <c r="H498" s="19">
        <f>F498*(1-C$12-G498)</f>
        <v>3072959.9999999995</v>
      </c>
      <c r="I498">
        <f>F498*C$9</f>
        <v>6120000</v>
      </c>
      <c r="J498">
        <f>H498*(C$7-C$10)*C$5*C$4</f>
        <v>16778361.599999998</v>
      </c>
      <c r="K498" s="14">
        <f>(F498-H498)*((C$7-C$10)/2)*C$5*C$4</f>
        <v>1438819.2000000014</v>
      </c>
      <c r="L498" s="14">
        <f t="shared" si="47"/>
        <v>18217180.800000001</v>
      </c>
      <c r="M498">
        <f>L498/C$4</f>
        <v>14013216</v>
      </c>
      <c r="N498">
        <f>H498*C$7*C$8*C$6</f>
        <v>4646315.5199999996</v>
      </c>
      <c r="O498">
        <f t="shared" si="48"/>
        <v>10000000</v>
      </c>
      <c r="P498">
        <f t="shared" si="51"/>
        <v>700000.00000000012</v>
      </c>
      <c r="Q498" s="14">
        <f t="shared" si="49"/>
        <v>38983496.32</v>
      </c>
      <c r="R498">
        <f>H498*C$7*C$6*C$16</f>
        <v>68533153.920000002</v>
      </c>
      <c r="S498" s="14">
        <f t="shared" si="50"/>
        <v>29549657.600000001</v>
      </c>
    </row>
    <row r="499" spans="6:19" x14ac:dyDescent="0.2">
      <c r="F499" s="16">
        <f t="shared" si="46"/>
        <v>3700000</v>
      </c>
      <c r="G499" s="17">
        <f>(F499/P499)*C$13</f>
        <v>8.879999999999999E-2</v>
      </c>
      <c r="H499" s="19">
        <f>F499*(1-C$12-G499)</f>
        <v>3149440</v>
      </c>
      <c r="I499">
        <f>F499*C$9</f>
        <v>6290000</v>
      </c>
      <c r="J499">
        <f>H499*(C$7-C$10)*C$5*C$4</f>
        <v>17195942.400000002</v>
      </c>
      <c r="K499" s="14">
        <f>(F499-H499)*((C$7-C$10)/2)*C$5*C$4</f>
        <v>1503028.8</v>
      </c>
      <c r="L499" s="14">
        <f t="shared" si="47"/>
        <v>18698971.200000003</v>
      </c>
      <c r="M499">
        <f>L499/C$4</f>
        <v>14383824.000000002</v>
      </c>
      <c r="N499">
        <f>H499*C$7*C$8*C$6</f>
        <v>4761953.28</v>
      </c>
      <c r="O499">
        <f t="shared" si="48"/>
        <v>10000000</v>
      </c>
      <c r="P499">
        <f t="shared" si="51"/>
        <v>700000.00000000012</v>
      </c>
      <c r="Q499" s="14">
        <f t="shared" si="49"/>
        <v>39750924.480000004</v>
      </c>
      <c r="R499">
        <f>H499*C$7*C$6*C$16</f>
        <v>70238810.879999995</v>
      </c>
      <c r="S499" s="14">
        <f t="shared" si="50"/>
        <v>30487886.399999991</v>
      </c>
    </row>
    <row r="500" spans="6:19" x14ac:dyDescent="0.2">
      <c r="F500" s="16">
        <f t="shared" si="46"/>
        <v>3800000</v>
      </c>
      <c r="G500" s="17">
        <f>(F500/P500)*C$13</f>
        <v>9.1200000000000003E-2</v>
      </c>
      <c r="H500" s="19">
        <f>F500*(1-C$12-G500)</f>
        <v>3225440</v>
      </c>
      <c r="I500">
        <f>F500*C$9</f>
        <v>6460000</v>
      </c>
      <c r="J500">
        <f>H500*(C$7-C$10)*C$5*C$4</f>
        <v>17610902.400000002</v>
      </c>
      <c r="K500" s="14">
        <f>(F500-H500)*((C$7-C$10)/2)*C$5*C$4</f>
        <v>1568548.8</v>
      </c>
      <c r="L500" s="14">
        <f t="shared" si="47"/>
        <v>19179451.200000003</v>
      </c>
      <c r="M500">
        <f>L500/C$4</f>
        <v>14753424.000000002</v>
      </c>
      <c r="N500">
        <f>H500*C$7*C$8*C$6</f>
        <v>4876865.28</v>
      </c>
      <c r="O500">
        <f t="shared" si="48"/>
        <v>10000000</v>
      </c>
      <c r="P500">
        <f t="shared" si="51"/>
        <v>700000.00000000012</v>
      </c>
      <c r="Q500" s="14">
        <f t="shared" si="49"/>
        <v>40516316.480000004</v>
      </c>
      <c r="R500">
        <f>H500*C$7*C$6*C$16</f>
        <v>71933762.879999995</v>
      </c>
      <c r="S500" s="14">
        <f t="shared" si="50"/>
        <v>31417446.399999991</v>
      </c>
    </row>
    <row r="501" spans="6:19" x14ac:dyDescent="0.2">
      <c r="F501" s="16">
        <f t="shared" si="46"/>
        <v>3900000</v>
      </c>
      <c r="G501" s="17">
        <f>(F501/P501)*C$13</f>
        <v>9.3599999999999989E-2</v>
      </c>
      <c r="H501" s="19">
        <f>F501*(1-C$12-G501)</f>
        <v>3300959.9999999995</v>
      </c>
      <c r="I501">
        <f>F501*C$9</f>
        <v>6630000</v>
      </c>
      <c r="J501">
        <f>H501*(C$7-C$10)*C$5*C$4</f>
        <v>18023241.599999998</v>
      </c>
      <c r="K501" s="14">
        <f>(F501-H501)*((C$7-C$10)/2)*C$5*C$4</f>
        <v>1635379.2000000014</v>
      </c>
      <c r="L501" s="14">
        <f t="shared" si="47"/>
        <v>19658620.800000001</v>
      </c>
      <c r="M501">
        <f>L501/C$4</f>
        <v>15122016</v>
      </c>
      <c r="N501">
        <f>H501*C$7*C$8*C$6</f>
        <v>4991051.5199999996</v>
      </c>
      <c r="O501">
        <f t="shared" si="48"/>
        <v>10000000</v>
      </c>
      <c r="P501">
        <f t="shared" si="51"/>
        <v>700000.00000000012</v>
      </c>
      <c r="Q501" s="14">
        <f t="shared" si="49"/>
        <v>41279672.32</v>
      </c>
      <c r="R501">
        <f>H501*C$7*C$6*C$16</f>
        <v>73618009.920000002</v>
      </c>
      <c r="S501" s="14">
        <f t="shared" si="50"/>
        <v>32338337.600000001</v>
      </c>
    </row>
    <row r="502" spans="6:19" x14ac:dyDescent="0.2">
      <c r="F502" s="16">
        <f t="shared" si="46"/>
        <v>4000000</v>
      </c>
      <c r="G502" s="17">
        <f>(F502/P502)*C$13</f>
        <v>9.6000000000000002E-2</v>
      </c>
      <c r="H502" s="19">
        <f>F502*(1-C$12-G502)</f>
        <v>3376000</v>
      </c>
      <c r="I502">
        <f>F502*C$9</f>
        <v>6800000</v>
      </c>
      <c r="J502">
        <f>H502*(C$7-C$10)*C$5*C$4</f>
        <v>18432960</v>
      </c>
      <c r="K502" s="14">
        <f>(F502-H502)*((C$7-C$10)/2)*C$5*C$4</f>
        <v>1703520</v>
      </c>
      <c r="L502" s="14">
        <f t="shared" si="47"/>
        <v>20136480</v>
      </c>
      <c r="M502">
        <f>L502/C$4</f>
        <v>15489600</v>
      </c>
      <c r="N502">
        <f>H502*C$7*C$8*C$6</f>
        <v>5104512</v>
      </c>
      <c r="O502">
        <f t="shared" si="48"/>
        <v>10000000</v>
      </c>
      <c r="P502">
        <f t="shared" si="51"/>
        <v>700000.00000000012</v>
      </c>
      <c r="Q502" s="14">
        <f t="shared" si="49"/>
        <v>42040992</v>
      </c>
      <c r="R502">
        <f>H502*C$7*C$6*C$16</f>
        <v>75291552</v>
      </c>
      <c r="S502" s="14">
        <f t="shared" si="50"/>
        <v>33250560</v>
      </c>
    </row>
    <row r="503" spans="6:19" x14ac:dyDescent="0.2">
      <c r="F503" s="16">
        <f t="shared" ref="F503:F566" si="52">F452</f>
        <v>4100000</v>
      </c>
      <c r="G503" s="17">
        <f>(F503/P503)*C$13</f>
        <v>9.8399999999999987E-2</v>
      </c>
      <c r="H503" s="19">
        <f>F503*(1-C$12-G503)</f>
        <v>3450559.9999999995</v>
      </c>
      <c r="I503">
        <f>F503*C$9</f>
        <v>6970000</v>
      </c>
      <c r="J503">
        <f>H503*(C$7-C$10)*C$5*C$4</f>
        <v>18840057.599999998</v>
      </c>
      <c r="K503" s="14">
        <f>(F503-H503)*((C$7-C$10)/2)*C$5*C$4</f>
        <v>1772971.2000000016</v>
      </c>
      <c r="L503" s="14">
        <f t="shared" ref="L503:L566" si="53">J503+K503</f>
        <v>20613028.800000001</v>
      </c>
      <c r="M503">
        <f>L503/C$4</f>
        <v>15856176</v>
      </c>
      <c r="N503">
        <f>H503*C$7*C$8*C$6</f>
        <v>5217246.72</v>
      </c>
      <c r="O503">
        <f t="shared" ref="O503:O566" si="54">O452+1000000</f>
        <v>10000000</v>
      </c>
      <c r="P503">
        <f t="shared" si="51"/>
        <v>700000.00000000012</v>
      </c>
      <c r="Q503" s="14">
        <f t="shared" ref="Q503:Q566" si="55">N503+L503+I503+O503</f>
        <v>42800275.519999996</v>
      </c>
      <c r="R503">
        <f>H503*C$7*C$6*C$16</f>
        <v>76954389.120000005</v>
      </c>
      <c r="S503" s="14">
        <f t="shared" ref="S503:S566" si="56">R503-Q503</f>
        <v>34154113.600000009</v>
      </c>
    </row>
    <row r="504" spans="6:19" x14ac:dyDescent="0.2">
      <c r="F504" s="16">
        <f t="shared" si="52"/>
        <v>4200000</v>
      </c>
      <c r="G504" s="17">
        <f>(F504/P504)*C$13</f>
        <v>0.1008</v>
      </c>
      <c r="H504" s="19">
        <f>F504*(1-C$12-G504)</f>
        <v>3524640</v>
      </c>
      <c r="I504">
        <f>F504*C$9</f>
        <v>7140000</v>
      </c>
      <c r="J504">
        <f>H504*(C$7-C$10)*C$5*C$4</f>
        <v>19244534.400000002</v>
      </c>
      <c r="K504" s="14">
        <f>(F504-H504)*((C$7-C$10)/2)*C$5*C$4</f>
        <v>1843732.8</v>
      </c>
      <c r="L504" s="14">
        <f t="shared" si="53"/>
        <v>21088267.200000003</v>
      </c>
      <c r="M504">
        <f>L504/C$4</f>
        <v>16221744.000000002</v>
      </c>
      <c r="N504">
        <f>H504*C$7*C$8*C$6</f>
        <v>5329255.68</v>
      </c>
      <c r="O504">
        <f t="shared" si="54"/>
        <v>10000000</v>
      </c>
      <c r="P504">
        <f t="shared" si="51"/>
        <v>700000.00000000012</v>
      </c>
      <c r="Q504" s="14">
        <f t="shared" si="55"/>
        <v>43557522.880000003</v>
      </c>
      <c r="R504">
        <f>H504*C$7*C$6*C$16</f>
        <v>78606521.280000001</v>
      </c>
      <c r="S504" s="14">
        <f t="shared" si="56"/>
        <v>35048998.399999999</v>
      </c>
    </row>
    <row r="505" spans="6:19" x14ac:dyDescent="0.2">
      <c r="F505" s="16">
        <f t="shared" si="52"/>
        <v>4300000</v>
      </c>
      <c r="G505" s="17">
        <f>(F505/P505)*C$13</f>
        <v>0.10319999999999999</v>
      </c>
      <c r="H505" s="19">
        <f>F505*(1-C$12-G505)</f>
        <v>3598240</v>
      </c>
      <c r="I505">
        <f>F505*C$9</f>
        <v>7310000</v>
      </c>
      <c r="J505">
        <f>H505*(C$7-C$10)*C$5*C$4</f>
        <v>19646390.400000002</v>
      </c>
      <c r="K505" s="14">
        <f>(F505-H505)*((C$7-C$10)/2)*C$5*C$4</f>
        <v>1915804.8</v>
      </c>
      <c r="L505" s="14">
        <f t="shared" si="53"/>
        <v>21562195.200000003</v>
      </c>
      <c r="M505">
        <f>L505/C$4</f>
        <v>16586304.000000002</v>
      </c>
      <c r="N505">
        <f>H505*C$7*C$8*C$6</f>
        <v>5440538.8799999999</v>
      </c>
      <c r="O505">
        <f t="shared" si="54"/>
        <v>10000000</v>
      </c>
      <c r="P505">
        <f t="shared" si="51"/>
        <v>700000.00000000012</v>
      </c>
      <c r="Q505" s="14">
        <f t="shared" si="55"/>
        <v>44312734.079999998</v>
      </c>
      <c r="R505">
        <f>H505*C$7*C$6*C$16</f>
        <v>80247948.480000004</v>
      </c>
      <c r="S505" s="14">
        <f t="shared" si="56"/>
        <v>35935214.400000006</v>
      </c>
    </row>
    <row r="506" spans="6:19" x14ac:dyDescent="0.2">
      <c r="F506" s="16">
        <f t="shared" si="52"/>
        <v>4400000</v>
      </c>
      <c r="G506" s="17">
        <f>(F506/P506)*C$13</f>
        <v>0.1056</v>
      </c>
      <c r="H506" s="19">
        <f>F506*(1-C$12-G506)</f>
        <v>3671359.9999999995</v>
      </c>
      <c r="I506">
        <f>F506*C$9</f>
        <v>7480000</v>
      </c>
      <c r="J506">
        <f>H506*(C$7-C$10)*C$5*C$4</f>
        <v>20045625.599999994</v>
      </c>
      <c r="K506" s="14">
        <f>(F506-H506)*((C$7-C$10)/2)*C$5*C$4</f>
        <v>1989187.2000000016</v>
      </c>
      <c r="L506" s="14">
        <f t="shared" si="53"/>
        <v>22034812.799999997</v>
      </c>
      <c r="M506">
        <f>L506/C$4</f>
        <v>16949855.999999996</v>
      </c>
      <c r="N506">
        <f>H506*C$7*C$8*C$6</f>
        <v>5551096.3199999994</v>
      </c>
      <c r="O506">
        <f t="shared" si="54"/>
        <v>10000000</v>
      </c>
      <c r="P506">
        <f t="shared" si="51"/>
        <v>700000.00000000012</v>
      </c>
      <c r="Q506" s="14">
        <f t="shared" si="55"/>
        <v>45065909.119999997</v>
      </c>
      <c r="R506">
        <f>H506*C$7*C$6*C$16</f>
        <v>81878670.719999984</v>
      </c>
      <c r="S506" s="14">
        <f t="shared" si="56"/>
        <v>36812761.599999987</v>
      </c>
    </row>
    <row r="507" spans="6:19" x14ac:dyDescent="0.2">
      <c r="F507" s="16">
        <f t="shared" si="52"/>
        <v>4500000</v>
      </c>
      <c r="G507" s="17">
        <f>(F507/P507)*C$13</f>
        <v>0.108</v>
      </c>
      <c r="H507" s="19">
        <f>F507*(1-C$12-G507)</f>
        <v>3744000</v>
      </c>
      <c r="I507">
        <f>F507*C$9</f>
        <v>7650000</v>
      </c>
      <c r="J507">
        <f>H507*(C$7-C$10)*C$5*C$4</f>
        <v>20442240</v>
      </c>
      <c r="K507" s="14">
        <f>(F507-H507)*((C$7-C$10)/2)*C$5*C$4</f>
        <v>2063880</v>
      </c>
      <c r="L507" s="14">
        <f t="shared" si="53"/>
        <v>22506120</v>
      </c>
      <c r="M507">
        <f>L507/C$4</f>
        <v>17312400</v>
      </c>
      <c r="N507">
        <f>H507*C$7*C$8*C$6</f>
        <v>5660928</v>
      </c>
      <c r="O507">
        <f t="shared" si="54"/>
        <v>10000000</v>
      </c>
      <c r="P507">
        <f t="shared" si="51"/>
        <v>700000.00000000012</v>
      </c>
      <c r="Q507" s="14">
        <f t="shared" si="55"/>
        <v>45817048</v>
      </c>
      <c r="R507">
        <f>H507*C$7*C$6*C$16</f>
        <v>83498688</v>
      </c>
      <c r="S507" s="14">
        <f t="shared" si="56"/>
        <v>37681640</v>
      </c>
    </row>
    <row r="508" spans="6:19" x14ac:dyDescent="0.2">
      <c r="F508" s="16">
        <f t="shared" si="52"/>
        <v>4600000</v>
      </c>
      <c r="G508" s="17">
        <f>(F508/P508)*C$13</f>
        <v>0.1104</v>
      </c>
      <c r="H508" s="19">
        <f>F508*(1-C$12-G508)</f>
        <v>3816159.9999999995</v>
      </c>
      <c r="I508">
        <f>F508*C$9</f>
        <v>7820000</v>
      </c>
      <c r="J508">
        <f>H508*(C$7-C$10)*C$5*C$4</f>
        <v>20836233.599999994</v>
      </c>
      <c r="K508" s="14">
        <f>(F508-H508)*((C$7-C$10)/2)*C$5*C$4</f>
        <v>2139883.2000000016</v>
      </c>
      <c r="L508" s="14">
        <f t="shared" si="53"/>
        <v>22976116.799999997</v>
      </c>
      <c r="M508">
        <f>L508/C$4</f>
        <v>17673935.999999996</v>
      </c>
      <c r="N508">
        <f>H508*C$7*C$8*C$6</f>
        <v>5770033.919999999</v>
      </c>
      <c r="O508">
        <f t="shared" si="54"/>
        <v>10000000</v>
      </c>
      <c r="P508">
        <f t="shared" si="51"/>
        <v>700000.00000000012</v>
      </c>
      <c r="Q508" s="14">
        <f t="shared" si="55"/>
        <v>46566150.719999999</v>
      </c>
      <c r="R508">
        <f>H508*C$7*C$6*C$16</f>
        <v>85108000.319999993</v>
      </c>
      <c r="S508" s="14">
        <f t="shared" si="56"/>
        <v>38541849.599999994</v>
      </c>
    </row>
    <row r="509" spans="6:19" x14ac:dyDescent="0.2">
      <c r="F509" s="16">
        <f t="shared" si="52"/>
        <v>4700000</v>
      </c>
      <c r="G509" s="17">
        <f>(F509/P509)*C$13</f>
        <v>0.1128</v>
      </c>
      <c r="H509" s="19">
        <f>F509*(1-C$12-G509)</f>
        <v>3887839.9999999995</v>
      </c>
      <c r="I509">
        <f>F509*C$9</f>
        <v>7990000</v>
      </c>
      <c r="J509">
        <f>H509*(C$7-C$10)*C$5*C$4</f>
        <v>21227606.399999995</v>
      </c>
      <c r="K509" s="14">
        <f>(F509-H509)*((C$7-C$10)/2)*C$5*C$4</f>
        <v>2217196.8000000017</v>
      </c>
      <c r="L509" s="14">
        <f t="shared" si="53"/>
        <v>23444803.199999996</v>
      </c>
      <c r="M509">
        <f>L509/C$4</f>
        <v>18034463.999999996</v>
      </c>
      <c r="N509">
        <f>H509*C$7*C$8*C$6</f>
        <v>5878414.0799999991</v>
      </c>
      <c r="O509">
        <f t="shared" si="54"/>
        <v>10000000</v>
      </c>
      <c r="P509">
        <f t="shared" si="51"/>
        <v>700000.00000000012</v>
      </c>
      <c r="Q509" s="14">
        <f t="shared" si="55"/>
        <v>47313217.279999994</v>
      </c>
      <c r="R509">
        <f>H509*C$7*C$6*C$16</f>
        <v>86706607.679999977</v>
      </c>
      <c r="S509" s="14">
        <f t="shared" si="56"/>
        <v>39393390.399999984</v>
      </c>
    </row>
    <row r="510" spans="6:19" x14ac:dyDescent="0.2">
      <c r="F510" s="16">
        <f t="shared" si="52"/>
        <v>4800000</v>
      </c>
      <c r="G510" s="17">
        <f>(F510/P510)*C$13</f>
        <v>0.1152</v>
      </c>
      <c r="H510" s="19">
        <f>F510*(1-C$12-G510)</f>
        <v>3959040</v>
      </c>
      <c r="I510">
        <f>F510*C$9</f>
        <v>8160000</v>
      </c>
      <c r="J510">
        <f>H510*(C$7-C$10)*C$5*C$4</f>
        <v>21616358.400000002</v>
      </c>
      <c r="K510" s="14">
        <f>(F510-H510)*((C$7-C$10)/2)*C$5*C$4</f>
        <v>2295820.8000000003</v>
      </c>
      <c r="L510" s="14">
        <f t="shared" si="53"/>
        <v>23912179.200000003</v>
      </c>
      <c r="M510">
        <f>L510/C$4</f>
        <v>18393984</v>
      </c>
      <c r="N510">
        <f>H510*C$7*C$8*C$6</f>
        <v>5986068.4799999995</v>
      </c>
      <c r="O510">
        <f t="shared" si="54"/>
        <v>10000000</v>
      </c>
      <c r="P510">
        <f t="shared" si="51"/>
        <v>700000.00000000012</v>
      </c>
      <c r="Q510" s="14">
        <f t="shared" si="55"/>
        <v>48058247.680000007</v>
      </c>
      <c r="R510">
        <f>H510*C$7*C$6*C$16</f>
        <v>88294510.079999998</v>
      </c>
      <c r="S510" s="14">
        <f t="shared" si="56"/>
        <v>40236262.399999991</v>
      </c>
    </row>
    <row r="511" spans="6:19" x14ac:dyDescent="0.2">
      <c r="F511" s="16">
        <f t="shared" si="52"/>
        <v>4900000</v>
      </c>
      <c r="G511" s="17">
        <f>(F511/P511)*C$13</f>
        <v>0.1176</v>
      </c>
      <c r="H511" s="19">
        <f>F511*(1-C$12-G511)</f>
        <v>4029759.9999999995</v>
      </c>
      <c r="I511">
        <f>F511*C$9</f>
        <v>8330000</v>
      </c>
      <c r="J511">
        <f>H511*(C$7-C$10)*C$5*C$4</f>
        <v>22002489.599999998</v>
      </c>
      <c r="K511" s="14">
        <f>(F511-H511)*((C$7-C$10)/2)*C$5*C$4</f>
        <v>2375755.2000000016</v>
      </c>
      <c r="L511" s="14">
        <f t="shared" si="53"/>
        <v>24378244.800000001</v>
      </c>
      <c r="M511">
        <f>L511/C$4</f>
        <v>18752496</v>
      </c>
      <c r="N511">
        <f>H511*C$7*C$8*C$6</f>
        <v>6092997.1199999992</v>
      </c>
      <c r="O511">
        <f t="shared" si="54"/>
        <v>10000000</v>
      </c>
      <c r="P511">
        <f t="shared" si="51"/>
        <v>700000.00000000012</v>
      </c>
      <c r="Q511" s="14">
        <f t="shared" si="55"/>
        <v>48801241.920000002</v>
      </c>
      <c r="R511">
        <f>H511*C$7*C$6*C$16</f>
        <v>89871707.519999981</v>
      </c>
      <c r="S511" s="14">
        <f t="shared" si="56"/>
        <v>41070465.599999979</v>
      </c>
    </row>
    <row r="512" spans="6:19" x14ac:dyDescent="0.2">
      <c r="F512" s="16">
        <f t="shared" si="52"/>
        <v>5000000</v>
      </c>
      <c r="G512" s="17">
        <f>(F512/P512)*C$13</f>
        <v>0.12</v>
      </c>
      <c r="H512" s="19">
        <f>F512*(1-C$12-G512)</f>
        <v>4099999.9999999995</v>
      </c>
      <c r="I512">
        <f>F512*C$9</f>
        <v>8500000</v>
      </c>
      <c r="J512">
        <f>H512*(C$7-C$10)*C$5*C$4</f>
        <v>22385999.999999996</v>
      </c>
      <c r="K512" s="14">
        <f>(F512-H512)*((C$7-C$10)/2)*C$5*C$4</f>
        <v>2457000.0000000014</v>
      </c>
      <c r="L512" s="14">
        <f t="shared" si="53"/>
        <v>24842999.999999996</v>
      </c>
      <c r="M512">
        <f>L512/C$4</f>
        <v>19109999.999999996</v>
      </c>
      <c r="N512">
        <f>H512*C$7*C$8*C$6</f>
        <v>6199199.9999999991</v>
      </c>
      <c r="O512">
        <f t="shared" si="54"/>
        <v>10000000</v>
      </c>
      <c r="P512">
        <f t="shared" si="51"/>
        <v>700000.00000000012</v>
      </c>
      <c r="Q512" s="14">
        <f t="shared" si="55"/>
        <v>49542200</v>
      </c>
      <c r="R512">
        <f>H512*C$7*C$6*C$16</f>
        <v>91438199.999999985</v>
      </c>
      <c r="S512" s="14">
        <f t="shared" si="56"/>
        <v>41895999.999999985</v>
      </c>
    </row>
    <row r="513" spans="6:19" x14ac:dyDescent="0.2">
      <c r="F513" s="16">
        <f t="shared" si="52"/>
        <v>0</v>
      </c>
      <c r="G513" s="17">
        <f>(F513/P513)*C$13</f>
        <v>0</v>
      </c>
      <c r="H513" s="19">
        <f>F513*(1-C$12-G513)</f>
        <v>0</v>
      </c>
      <c r="I513">
        <f>F513*C$9</f>
        <v>0</v>
      </c>
      <c r="J513">
        <f>H513*(C$7-C$10)*C$5*C$4</f>
        <v>0</v>
      </c>
      <c r="K513" s="14">
        <f>(F513-H513)*((C$7-C$10)/2)*C$5*C$4</f>
        <v>0</v>
      </c>
      <c r="L513" s="14">
        <f t="shared" si="53"/>
        <v>0</v>
      </c>
      <c r="M513">
        <f>L513/C$4</f>
        <v>0</v>
      </c>
      <c r="N513">
        <f>H513*C$7*C$8*C$6</f>
        <v>0</v>
      </c>
      <c r="O513">
        <f t="shared" si="54"/>
        <v>11000000</v>
      </c>
      <c r="P513">
        <f t="shared" si="51"/>
        <v>770000.00000000012</v>
      </c>
      <c r="Q513" s="14">
        <f t="shared" si="55"/>
        <v>11000000</v>
      </c>
      <c r="R513">
        <f>H513*C$7*C$6*C$16</f>
        <v>0</v>
      </c>
      <c r="S513" s="14">
        <f t="shared" si="56"/>
        <v>-11000000</v>
      </c>
    </row>
    <row r="514" spans="6:19" x14ac:dyDescent="0.2">
      <c r="F514" s="16">
        <f t="shared" si="52"/>
        <v>100000</v>
      </c>
      <c r="G514" s="17">
        <f>(F514/P514)*C$13</f>
        <v>2.1818181818181819E-3</v>
      </c>
      <c r="H514" s="19">
        <f>F514*(1-C$12-G514)</f>
        <v>93781.818181818177</v>
      </c>
      <c r="I514">
        <f>F514*C$9</f>
        <v>170000</v>
      </c>
      <c r="J514">
        <f>H514*(C$7-C$10)*C$5*C$4</f>
        <v>512048.72727272729</v>
      </c>
      <c r="K514" s="14">
        <f>(F514-H514)*((C$7-C$10)/2)*C$5*C$4</f>
        <v>16975.636363636379</v>
      </c>
      <c r="L514" s="14">
        <f t="shared" si="53"/>
        <v>529024.36363636365</v>
      </c>
      <c r="M514">
        <f>L514/C$4</f>
        <v>406941.81818181818</v>
      </c>
      <c r="N514">
        <f>H514*C$7*C$8*C$6</f>
        <v>141798.10909090907</v>
      </c>
      <c r="O514">
        <f t="shared" si="54"/>
        <v>11000000</v>
      </c>
      <c r="P514">
        <f t="shared" si="51"/>
        <v>770000.00000000012</v>
      </c>
      <c r="Q514" s="14">
        <f t="shared" si="55"/>
        <v>11840822.472727273</v>
      </c>
      <c r="R514">
        <f>H514*C$7*C$6*C$16</f>
        <v>2091522.1090909087</v>
      </c>
      <c r="S514" s="14">
        <f t="shared" si="56"/>
        <v>-9749300.3636363633</v>
      </c>
    </row>
    <row r="515" spans="6:19" x14ac:dyDescent="0.2">
      <c r="F515" s="16">
        <f t="shared" si="52"/>
        <v>200000</v>
      </c>
      <c r="G515" s="17">
        <f>(F515/P515)*C$13</f>
        <v>4.3636363636363638E-3</v>
      </c>
      <c r="H515" s="19">
        <f>F515*(1-C$12-G515)</f>
        <v>187127.27272727271</v>
      </c>
      <c r="I515">
        <f>F515*C$9</f>
        <v>340000</v>
      </c>
      <c r="J515">
        <f>H515*(C$7-C$10)*C$5*C$4</f>
        <v>1021714.9090909089</v>
      </c>
      <c r="K515" s="14">
        <f>(F515-H515)*((C$7-C$10)/2)*C$5*C$4</f>
        <v>35142.545454545514</v>
      </c>
      <c r="L515" s="14">
        <f t="shared" si="53"/>
        <v>1056857.4545454544</v>
      </c>
      <c r="M515">
        <f>L515/C$4</f>
        <v>812967.27272727259</v>
      </c>
      <c r="N515">
        <f>H515*C$7*C$8*C$6</f>
        <v>282936.43636363634</v>
      </c>
      <c r="O515">
        <f t="shared" si="54"/>
        <v>11000000</v>
      </c>
      <c r="P515">
        <f t="shared" si="51"/>
        <v>770000.00000000012</v>
      </c>
      <c r="Q515" s="14">
        <f t="shared" si="55"/>
        <v>12679793.890909091</v>
      </c>
      <c r="R515">
        <f>H515*C$7*C$6*C$16</f>
        <v>4173312.4363636361</v>
      </c>
      <c r="S515" s="14">
        <f t="shared" si="56"/>
        <v>-8506481.4545454551</v>
      </c>
    </row>
    <row r="516" spans="6:19" x14ac:dyDescent="0.2">
      <c r="F516" s="16">
        <f t="shared" si="52"/>
        <v>300000</v>
      </c>
      <c r="G516" s="17">
        <f>(F516/P516)*C$13</f>
        <v>6.5454545454545461E-3</v>
      </c>
      <c r="H516" s="19">
        <f>F516*(1-C$12-G516)</f>
        <v>280036.36363636365</v>
      </c>
      <c r="I516">
        <f>F516*C$9</f>
        <v>510000</v>
      </c>
      <c r="J516">
        <f>H516*(C$7-C$10)*C$5*C$4</f>
        <v>1528998.5454545456</v>
      </c>
      <c r="K516" s="14">
        <f>(F516-H516)*((C$7-C$10)/2)*C$5*C$4</f>
        <v>54500.727272727243</v>
      </c>
      <c r="L516" s="14">
        <f t="shared" si="53"/>
        <v>1583499.2727272729</v>
      </c>
      <c r="M516">
        <f>L516/C$4</f>
        <v>1218076.3636363638</v>
      </c>
      <c r="N516">
        <f>H516*C$7*C$8*C$6</f>
        <v>423414.98181818181</v>
      </c>
      <c r="O516">
        <f t="shared" si="54"/>
        <v>11000000</v>
      </c>
      <c r="P516">
        <f t="shared" ref="P516:P579" si="57">O516*0.07</f>
        <v>770000.00000000012</v>
      </c>
      <c r="Q516" s="14">
        <f t="shared" si="55"/>
        <v>13516914.254545454</v>
      </c>
      <c r="R516">
        <f>H516*C$7*C$6*C$16</f>
        <v>6245370.9818181824</v>
      </c>
      <c r="S516" s="14">
        <f t="shared" si="56"/>
        <v>-7271543.2727272715</v>
      </c>
    </row>
    <row r="517" spans="6:19" x14ac:dyDescent="0.2">
      <c r="F517" s="16">
        <f t="shared" si="52"/>
        <v>400000</v>
      </c>
      <c r="G517" s="17">
        <f>(F517/P517)*C$13</f>
        <v>8.7272727272727276E-3</v>
      </c>
      <c r="H517" s="19">
        <f>F517*(1-C$12-G517)</f>
        <v>372509.09090909088</v>
      </c>
      <c r="I517">
        <f>F517*C$9</f>
        <v>680000</v>
      </c>
      <c r="J517">
        <f>H517*(C$7-C$10)*C$5*C$4</f>
        <v>2033899.6363636362</v>
      </c>
      <c r="K517" s="14">
        <f>(F517-H517)*((C$7-C$10)/2)*C$5*C$4</f>
        <v>75050.181818181896</v>
      </c>
      <c r="L517" s="14">
        <f t="shared" si="53"/>
        <v>2108949.8181818184</v>
      </c>
      <c r="M517">
        <f>L517/C$4</f>
        <v>1622269.0909090911</v>
      </c>
      <c r="N517">
        <f>H517*C$7*C$8*C$6</f>
        <v>563233.74545454548</v>
      </c>
      <c r="O517">
        <f t="shared" si="54"/>
        <v>11000000</v>
      </c>
      <c r="P517">
        <f t="shared" si="57"/>
        <v>770000.00000000012</v>
      </c>
      <c r="Q517" s="14">
        <f t="shared" si="55"/>
        <v>14352183.563636364</v>
      </c>
      <c r="R517">
        <f>H517*C$7*C$6*C$16</f>
        <v>8307697.7454545451</v>
      </c>
      <c r="S517" s="14">
        <f t="shared" si="56"/>
        <v>-6044485.8181818193</v>
      </c>
    </row>
    <row r="518" spans="6:19" x14ac:dyDescent="0.2">
      <c r="F518" s="16">
        <f t="shared" si="52"/>
        <v>500000</v>
      </c>
      <c r="G518" s="17">
        <f>(F518/P518)*C$13</f>
        <v>1.0909090909090908E-2</v>
      </c>
      <c r="H518" s="19">
        <f>F518*(1-C$12-G518)</f>
        <v>464545.45454545453</v>
      </c>
      <c r="I518">
        <f>F518*C$9</f>
        <v>850000</v>
      </c>
      <c r="J518">
        <f>H518*(C$7-C$10)*C$5*C$4</f>
        <v>2536418.1818181816</v>
      </c>
      <c r="K518" s="14">
        <f>(F518-H518)*((C$7-C$10)/2)*C$5*C$4</f>
        <v>96790.909090909132</v>
      </c>
      <c r="L518" s="14">
        <f t="shared" si="53"/>
        <v>2633209.0909090908</v>
      </c>
      <c r="M518">
        <f>L518/C$4</f>
        <v>2025545.4545454544</v>
      </c>
      <c r="N518">
        <f>H518*C$7*C$8*C$6</f>
        <v>702392.72727272729</v>
      </c>
      <c r="O518">
        <f t="shared" si="54"/>
        <v>11000000</v>
      </c>
      <c r="P518">
        <f t="shared" si="57"/>
        <v>770000.00000000012</v>
      </c>
      <c r="Q518" s="14">
        <f t="shared" si="55"/>
        <v>15185601.818181818</v>
      </c>
      <c r="R518">
        <f>H518*C$7*C$6*C$16</f>
        <v>10360292.727272727</v>
      </c>
      <c r="S518" s="14">
        <f t="shared" si="56"/>
        <v>-4825309.0909090918</v>
      </c>
    </row>
    <row r="519" spans="6:19" x14ac:dyDescent="0.2">
      <c r="F519" s="16">
        <f t="shared" si="52"/>
        <v>600000</v>
      </c>
      <c r="G519" s="17">
        <f>(F519/P519)*C$13</f>
        <v>1.3090909090909092E-2</v>
      </c>
      <c r="H519" s="19">
        <f>F519*(1-C$12-G519)</f>
        <v>556145.45454545459</v>
      </c>
      <c r="I519">
        <f>F519*C$9</f>
        <v>1020000</v>
      </c>
      <c r="J519">
        <f>H519*(C$7-C$10)*C$5*C$4</f>
        <v>3036554.1818181821</v>
      </c>
      <c r="K519" s="14">
        <f>(F519-H519)*((C$7-C$10)/2)*C$5*C$4</f>
        <v>119722.90909090899</v>
      </c>
      <c r="L519" s="14">
        <f t="shared" si="53"/>
        <v>3156277.0909090913</v>
      </c>
      <c r="M519">
        <f>L519/C$4</f>
        <v>2427905.4545454546</v>
      </c>
      <c r="N519">
        <f>H519*C$7*C$8*C$6</f>
        <v>840891.92727272736</v>
      </c>
      <c r="O519">
        <f t="shared" si="54"/>
        <v>11000000</v>
      </c>
      <c r="P519">
        <f t="shared" si="57"/>
        <v>770000.00000000012</v>
      </c>
      <c r="Q519" s="14">
        <f t="shared" si="55"/>
        <v>16017169.018181819</v>
      </c>
      <c r="R519">
        <f>H519*C$7*C$6*C$16</f>
        <v>12403155.92727273</v>
      </c>
      <c r="S519" s="14">
        <f t="shared" si="56"/>
        <v>-3614013.0909090899</v>
      </c>
    </row>
    <row r="520" spans="6:19" x14ac:dyDescent="0.2">
      <c r="F520" s="16">
        <f t="shared" si="52"/>
        <v>700000</v>
      </c>
      <c r="G520" s="17">
        <f>(F520/P520)*C$13</f>
        <v>1.5272727272727273E-2</v>
      </c>
      <c r="H520" s="19">
        <f>F520*(1-C$12-G520)</f>
        <v>647309.09090909082</v>
      </c>
      <c r="I520">
        <f>F520*C$9</f>
        <v>1190000</v>
      </c>
      <c r="J520">
        <f>H520*(C$7-C$10)*C$5*C$4</f>
        <v>3534307.6363636358</v>
      </c>
      <c r="K520" s="14">
        <f>(F520-H520)*((C$7-C$10)/2)*C$5*C$4</f>
        <v>143846.18181818206</v>
      </c>
      <c r="L520" s="14">
        <f t="shared" si="53"/>
        <v>3678153.8181818179</v>
      </c>
      <c r="M520">
        <f>L520/C$4</f>
        <v>2829349.0909090904</v>
      </c>
      <c r="N520">
        <f>H520*C$7*C$8*C$6</f>
        <v>978731.34545454534</v>
      </c>
      <c r="O520">
        <f t="shared" si="54"/>
        <v>11000000</v>
      </c>
      <c r="P520">
        <f t="shared" si="57"/>
        <v>770000.00000000012</v>
      </c>
      <c r="Q520" s="14">
        <f t="shared" si="55"/>
        <v>16846885.163636364</v>
      </c>
      <c r="R520">
        <f>H520*C$7*C$6*C$16</f>
        <v>14436287.345454544</v>
      </c>
      <c r="S520" s="14">
        <f t="shared" si="56"/>
        <v>-2410597.8181818202</v>
      </c>
    </row>
    <row r="521" spans="6:19" x14ac:dyDescent="0.2">
      <c r="F521" s="16">
        <f t="shared" si="52"/>
        <v>800000</v>
      </c>
      <c r="G521" s="17">
        <f>(F521/P521)*C$13</f>
        <v>1.7454545454545455E-2</v>
      </c>
      <c r="H521" s="19">
        <f>F521*(1-C$12-G521)</f>
        <v>738036.36363636353</v>
      </c>
      <c r="I521">
        <f>F521*C$9</f>
        <v>1360000</v>
      </c>
      <c r="J521">
        <f>H521*(C$7-C$10)*C$5*C$4</f>
        <v>4029678.5454545454</v>
      </c>
      <c r="K521" s="14">
        <f>(F521-H521)*((C$7-C$10)/2)*C$5*C$4</f>
        <v>169160.72727272756</v>
      </c>
      <c r="L521" s="14">
        <f t="shared" si="53"/>
        <v>4198839.2727272734</v>
      </c>
      <c r="M521">
        <f>L521/C$4</f>
        <v>3229876.3636363642</v>
      </c>
      <c r="N521">
        <f>H521*C$7*C$8*C$6</f>
        <v>1115910.9818181817</v>
      </c>
      <c r="O521">
        <f t="shared" si="54"/>
        <v>11000000</v>
      </c>
      <c r="P521">
        <f t="shared" si="57"/>
        <v>770000.00000000012</v>
      </c>
      <c r="Q521" s="14">
        <f t="shared" si="55"/>
        <v>17674750.254545454</v>
      </c>
      <c r="R521">
        <f>H521*C$7*C$6*C$16</f>
        <v>16459686.981818181</v>
      </c>
      <c r="S521" s="14">
        <f t="shared" si="56"/>
        <v>-1215063.2727272734</v>
      </c>
    </row>
    <row r="522" spans="6:19" x14ac:dyDescent="0.2">
      <c r="F522" s="16">
        <f t="shared" si="52"/>
        <v>900000</v>
      </c>
      <c r="G522" s="17">
        <f>(F522/P522)*C$13</f>
        <v>1.9636363636363636E-2</v>
      </c>
      <c r="H522" s="19">
        <f>F522*(1-C$12-G522)</f>
        <v>828327.27272727259</v>
      </c>
      <c r="I522">
        <f>F522*C$9</f>
        <v>1530000</v>
      </c>
      <c r="J522">
        <f>H522*(C$7-C$10)*C$5*C$4</f>
        <v>4522666.9090909082</v>
      </c>
      <c r="K522" s="14">
        <f>(F522-H522)*((C$7-C$10)/2)*C$5*C$4</f>
        <v>195666.54545454582</v>
      </c>
      <c r="L522" s="14">
        <f t="shared" si="53"/>
        <v>4718333.4545454541</v>
      </c>
      <c r="M522">
        <f>L522/C$4</f>
        <v>3629487.2727272725</v>
      </c>
      <c r="N522">
        <f>H522*C$7*C$8*C$6</f>
        <v>1252430.8363636362</v>
      </c>
      <c r="O522">
        <f t="shared" si="54"/>
        <v>11000000</v>
      </c>
      <c r="P522">
        <f t="shared" si="57"/>
        <v>770000.00000000012</v>
      </c>
      <c r="Q522" s="14">
        <f t="shared" si="55"/>
        <v>18500764.290909089</v>
      </c>
      <c r="R522">
        <f>H522*C$7*C$6*C$16</f>
        <v>18473354.836363636</v>
      </c>
      <c r="S522" s="14">
        <f t="shared" si="56"/>
        <v>-27409.454545453191</v>
      </c>
    </row>
    <row r="523" spans="6:19" x14ac:dyDescent="0.2">
      <c r="F523" s="16">
        <f t="shared" si="52"/>
        <v>1000000</v>
      </c>
      <c r="G523" s="17">
        <f>(F523/P523)*C$13</f>
        <v>2.1818181818181816E-2</v>
      </c>
      <c r="H523" s="19">
        <f>F523*(1-C$12-G523)</f>
        <v>918181.81818181812</v>
      </c>
      <c r="I523">
        <f>F523*C$9</f>
        <v>1700000</v>
      </c>
      <c r="J523">
        <f>H523*(C$7-C$10)*C$5*C$4</f>
        <v>5013272.7272727266</v>
      </c>
      <c r="K523" s="14">
        <f>(F523-H523)*((C$7-C$10)/2)*C$5*C$4</f>
        <v>223363.63636363653</v>
      </c>
      <c r="L523" s="14">
        <f t="shared" si="53"/>
        <v>5236636.3636363633</v>
      </c>
      <c r="M523">
        <f>L523/C$4</f>
        <v>4028181.8181818179</v>
      </c>
      <c r="N523">
        <f>H523*C$7*C$8*C$6</f>
        <v>1388290.9090909089</v>
      </c>
      <c r="O523">
        <f t="shared" si="54"/>
        <v>11000000</v>
      </c>
      <c r="P523">
        <f t="shared" si="57"/>
        <v>770000.00000000012</v>
      </c>
      <c r="Q523" s="14">
        <f t="shared" si="55"/>
        <v>19324927.272727273</v>
      </c>
      <c r="R523">
        <f>H523*C$7*C$6*C$16</f>
        <v>20477290.90909091</v>
      </c>
      <c r="S523" s="14">
        <f t="shared" si="56"/>
        <v>1152363.6363636367</v>
      </c>
    </row>
    <row r="524" spans="6:19" x14ac:dyDescent="0.2">
      <c r="F524" s="16">
        <f t="shared" si="52"/>
        <v>1100000</v>
      </c>
      <c r="G524" s="17">
        <f>(F524/P524)*C$13</f>
        <v>2.4E-2</v>
      </c>
      <c r="H524" s="19">
        <f>F524*(1-C$12-G524)</f>
        <v>1007599.9999999999</v>
      </c>
      <c r="I524">
        <f>F524*C$9</f>
        <v>1870000</v>
      </c>
      <c r="J524">
        <f>H524*(C$7-C$10)*C$5*C$4</f>
        <v>5501495.9999999991</v>
      </c>
      <c r="K524" s="14">
        <f>(F524-H524)*((C$7-C$10)/2)*C$5*C$4</f>
        <v>252252.00000000032</v>
      </c>
      <c r="L524" s="14">
        <f t="shared" si="53"/>
        <v>5753747.9999999991</v>
      </c>
      <c r="M524">
        <f>L524/C$4</f>
        <v>4425959.9999999991</v>
      </c>
      <c r="N524">
        <f>H524*C$7*C$8*C$6</f>
        <v>1523491.1999999997</v>
      </c>
      <c r="O524">
        <f t="shared" si="54"/>
        <v>11000000</v>
      </c>
      <c r="P524">
        <f t="shared" si="57"/>
        <v>770000.00000000012</v>
      </c>
      <c r="Q524" s="14">
        <f t="shared" si="55"/>
        <v>20147239.199999999</v>
      </c>
      <c r="R524">
        <f>H524*C$7*C$6*C$16</f>
        <v>22471495.199999996</v>
      </c>
      <c r="S524" s="14">
        <f t="shared" si="56"/>
        <v>2324255.9999999963</v>
      </c>
    </row>
    <row r="525" spans="6:19" x14ac:dyDescent="0.2">
      <c r="F525" s="16">
        <f t="shared" si="52"/>
        <v>1200000</v>
      </c>
      <c r="G525" s="17">
        <f>(F525/P525)*C$13</f>
        <v>2.6181818181818185E-2</v>
      </c>
      <c r="H525" s="19">
        <f>F525*(1-C$12-G525)</f>
        <v>1096581.8181818181</v>
      </c>
      <c r="I525">
        <f>F525*C$9</f>
        <v>2040000</v>
      </c>
      <c r="J525">
        <f>H525*(C$7-C$10)*C$5*C$4</f>
        <v>5987336.7272727266</v>
      </c>
      <c r="K525" s="14">
        <f>(F525-H525)*((C$7-C$10)/2)*C$5*C$4</f>
        <v>282331.63636363653</v>
      </c>
      <c r="L525" s="14">
        <f t="shared" si="53"/>
        <v>6269668.3636363633</v>
      </c>
      <c r="M525">
        <f>L525/C$4</f>
        <v>4822821.8181818174</v>
      </c>
      <c r="N525">
        <f>H525*C$7*C$8*C$6</f>
        <v>1658031.709090909</v>
      </c>
      <c r="O525">
        <f t="shared" si="54"/>
        <v>11000000</v>
      </c>
      <c r="P525">
        <f t="shared" si="57"/>
        <v>770000.00000000012</v>
      </c>
      <c r="Q525" s="14">
        <f t="shared" si="55"/>
        <v>20967700.07272727</v>
      </c>
      <c r="R525">
        <f>H525*C$7*C$6*C$16</f>
        <v>24455967.709090911</v>
      </c>
      <c r="S525" s="14">
        <f t="shared" si="56"/>
        <v>3488267.6363636404</v>
      </c>
    </row>
    <row r="526" spans="6:19" x14ac:dyDescent="0.2">
      <c r="F526" s="16">
        <f t="shared" si="52"/>
        <v>1300000</v>
      </c>
      <c r="G526" s="17">
        <f>(F526/P526)*C$13</f>
        <v>2.8363636363636362E-2</v>
      </c>
      <c r="H526" s="19">
        <f>F526*(1-C$12-G526)</f>
        <v>1185127.2727272727</v>
      </c>
      <c r="I526">
        <f>F526*C$9</f>
        <v>2210000</v>
      </c>
      <c r="J526">
        <f>H526*(C$7-C$10)*C$5*C$4</f>
        <v>6470794.9090909082</v>
      </c>
      <c r="K526" s="14">
        <f>(F526-H526)*((C$7-C$10)/2)*C$5*C$4</f>
        <v>313602.54545454547</v>
      </c>
      <c r="L526" s="14">
        <f t="shared" si="53"/>
        <v>6784397.4545454541</v>
      </c>
      <c r="M526">
        <f>L526/C$4</f>
        <v>5218767.2727272725</v>
      </c>
      <c r="N526">
        <f>H526*C$7*C$8*C$6</f>
        <v>1791912.4363636365</v>
      </c>
      <c r="O526">
        <f t="shared" si="54"/>
        <v>11000000</v>
      </c>
      <c r="P526">
        <f t="shared" si="57"/>
        <v>770000.00000000012</v>
      </c>
      <c r="Q526" s="14">
        <f t="shared" si="55"/>
        <v>21786309.890909091</v>
      </c>
      <c r="R526">
        <f>H526*C$7*C$6*C$16</f>
        <v>26430708.436363637</v>
      </c>
      <c r="S526" s="14">
        <f t="shared" si="56"/>
        <v>4644398.5454545468</v>
      </c>
    </row>
    <row r="527" spans="6:19" x14ac:dyDescent="0.2">
      <c r="F527" s="16">
        <f t="shared" si="52"/>
        <v>1400000</v>
      </c>
      <c r="G527" s="17">
        <f>(F527/P527)*C$13</f>
        <v>3.0545454545454546E-2</v>
      </c>
      <c r="H527" s="19">
        <f>F527*(1-C$12-G527)</f>
        <v>1273236.3636363635</v>
      </c>
      <c r="I527">
        <f>F527*C$9</f>
        <v>2380000</v>
      </c>
      <c r="J527">
        <f>H527*(C$7-C$10)*C$5*C$4</f>
        <v>6951870.5454545449</v>
      </c>
      <c r="K527" s="14">
        <f>(F527-H527)*((C$7-C$10)/2)*C$5*C$4</f>
        <v>346064.72727272758</v>
      </c>
      <c r="L527" s="14">
        <f t="shared" si="53"/>
        <v>7297935.2727272725</v>
      </c>
      <c r="M527">
        <f>L527/C$4</f>
        <v>5613796.3636363633</v>
      </c>
      <c r="N527">
        <f>H527*C$7*C$8*C$6</f>
        <v>1925133.3818181818</v>
      </c>
      <c r="O527">
        <f t="shared" si="54"/>
        <v>11000000</v>
      </c>
      <c r="P527">
        <f t="shared" si="57"/>
        <v>770000.00000000012</v>
      </c>
      <c r="Q527" s="14">
        <f t="shared" si="55"/>
        <v>22603068.654545456</v>
      </c>
      <c r="R527">
        <f>H527*C$7*C$6*C$16</f>
        <v>28395717.381818183</v>
      </c>
      <c r="S527" s="14">
        <f t="shared" si="56"/>
        <v>5792648.7272727266</v>
      </c>
    </row>
    <row r="528" spans="6:19" x14ac:dyDescent="0.2">
      <c r="F528" s="16">
        <f t="shared" si="52"/>
        <v>1500000</v>
      </c>
      <c r="G528" s="17">
        <f>(F528/P528)*C$13</f>
        <v>3.272727272727273E-2</v>
      </c>
      <c r="H528" s="19">
        <f>F528*(1-C$12-G528)</f>
        <v>1360909.0909090908</v>
      </c>
      <c r="I528">
        <f>F528*C$9</f>
        <v>2550000</v>
      </c>
      <c r="J528">
        <f>H528*(C$7-C$10)*C$5*C$4</f>
        <v>7430563.6363636367</v>
      </c>
      <c r="K528" s="14">
        <f>(F528-H528)*((C$7-C$10)/2)*C$5*C$4</f>
        <v>379718.181818182</v>
      </c>
      <c r="L528" s="14">
        <f t="shared" si="53"/>
        <v>7810281.8181818184</v>
      </c>
      <c r="M528">
        <f>L528/C$4</f>
        <v>6007909.0909090908</v>
      </c>
      <c r="N528">
        <f>H528*C$7*C$8*C$6</f>
        <v>2057694.5454545452</v>
      </c>
      <c r="O528">
        <f t="shared" si="54"/>
        <v>11000000</v>
      </c>
      <c r="P528">
        <f t="shared" si="57"/>
        <v>770000.00000000012</v>
      </c>
      <c r="Q528" s="14">
        <f t="shared" si="55"/>
        <v>23417976.363636363</v>
      </c>
      <c r="R528">
        <f>H528*C$7*C$6*C$16</f>
        <v>30350994.545454539</v>
      </c>
      <c r="S528" s="14">
        <f t="shared" si="56"/>
        <v>6933018.1818181761</v>
      </c>
    </row>
    <row r="529" spans="6:19" x14ac:dyDescent="0.2">
      <c r="F529" s="16">
        <f t="shared" si="52"/>
        <v>1600000</v>
      </c>
      <c r="G529" s="17">
        <f>(F529/P529)*C$13</f>
        <v>3.490909090909091E-2</v>
      </c>
      <c r="H529" s="19">
        <f>F529*(1-C$12-G529)</f>
        <v>1448145.4545454546</v>
      </c>
      <c r="I529">
        <f>F529*C$9</f>
        <v>2720000</v>
      </c>
      <c r="J529">
        <f>H529*(C$7-C$10)*C$5*C$4</f>
        <v>7906874.1818181826</v>
      </c>
      <c r="K529" s="14">
        <f>(F529-H529)*((C$7-C$10)/2)*C$5*C$4</f>
        <v>414562.909090909</v>
      </c>
      <c r="L529" s="14">
        <f t="shared" si="53"/>
        <v>8321437.0909090918</v>
      </c>
      <c r="M529">
        <f>L529/C$4</f>
        <v>6401105.4545454551</v>
      </c>
      <c r="N529">
        <f>H529*C$7*C$8*C$6</f>
        <v>2189595.9272727272</v>
      </c>
      <c r="O529">
        <f t="shared" si="54"/>
        <v>11000000</v>
      </c>
      <c r="P529">
        <f t="shared" si="57"/>
        <v>770000.00000000012</v>
      </c>
      <c r="Q529" s="14">
        <f t="shared" si="55"/>
        <v>24231033.018181819</v>
      </c>
      <c r="R529">
        <f>H529*C$7*C$6*C$16</f>
        <v>32296539.92727273</v>
      </c>
      <c r="S529" s="14">
        <f t="shared" si="56"/>
        <v>8065506.9090909101</v>
      </c>
    </row>
    <row r="530" spans="6:19" x14ac:dyDescent="0.2">
      <c r="F530" s="16">
        <f t="shared" si="52"/>
        <v>1700000</v>
      </c>
      <c r="G530" s="17">
        <f>(F530/P530)*C$13</f>
        <v>3.7090909090909091E-2</v>
      </c>
      <c r="H530" s="19">
        <f>F530*(1-C$12-G530)</f>
        <v>1534945.4545454546</v>
      </c>
      <c r="I530">
        <f>F530*C$9</f>
        <v>2890000</v>
      </c>
      <c r="J530">
        <f>H530*(C$7-C$10)*C$5*C$4</f>
        <v>8380802.1818181826</v>
      </c>
      <c r="K530" s="14">
        <f>(F530-H530)*((C$7-C$10)/2)*C$5*C$4</f>
        <v>450598.909090909</v>
      </c>
      <c r="L530" s="14">
        <f t="shared" si="53"/>
        <v>8831401.0909090918</v>
      </c>
      <c r="M530">
        <f>L530/C$4</f>
        <v>6793385.4545454551</v>
      </c>
      <c r="N530">
        <f>H530*C$7*C$8*C$6</f>
        <v>2320837.5272727273</v>
      </c>
      <c r="O530">
        <f t="shared" si="54"/>
        <v>11000000</v>
      </c>
      <c r="P530">
        <f t="shared" si="57"/>
        <v>770000.00000000012</v>
      </c>
      <c r="Q530" s="14">
        <f t="shared" si="55"/>
        <v>25042238.618181817</v>
      </c>
      <c r="R530">
        <f>H530*C$7*C$6*C$16</f>
        <v>34232353.527272731</v>
      </c>
      <c r="S530" s="14">
        <f t="shared" si="56"/>
        <v>9190114.9090909138</v>
      </c>
    </row>
    <row r="531" spans="6:19" x14ac:dyDescent="0.2">
      <c r="F531" s="16">
        <f t="shared" si="52"/>
        <v>1800000</v>
      </c>
      <c r="G531" s="17">
        <f>(F531/P531)*C$13</f>
        <v>3.9272727272727272E-2</v>
      </c>
      <c r="H531" s="19">
        <f>F531*(1-C$12-G531)</f>
        <v>1621309.0909090908</v>
      </c>
      <c r="I531">
        <f>F531*C$9</f>
        <v>3060000</v>
      </c>
      <c r="J531">
        <f>H531*(C$7-C$10)*C$5*C$4</f>
        <v>8852347.6363636367</v>
      </c>
      <c r="K531" s="14">
        <f>(F531-H531)*((C$7-C$10)/2)*C$5*C$4</f>
        <v>487826.181818182</v>
      </c>
      <c r="L531" s="14">
        <f t="shared" si="53"/>
        <v>9340173.8181818184</v>
      </c>
      <c r="M531">
        <f>L531/C$4</f>
        <v>7184749.0909090908</v>
      </c>
      <c r="N531">
        <f>H531*C$7*C$8*C$6</f>
        <v>2451419.3454545452</v>
      </c>
      <c r="O531">
        <f t="shared" si="54"/>
        <v>11000000</v>
      </c>
      <c r="P531">
        <f t="shared" si="57"/>
        <v>770000.00000000012</v>
      </c>
      <c r="Q531" s="14">
        <f t="shared" si="55"/>
        <v>25851593.163636364</v>
      </c>
      <c r="R531">
        <f>H531*C$7*C$6*C$16</f>
        <v>36158435.345454544</v>
      </c>
      <c r="S531" s="14">
        <f t="shared" si="56"/>
        <v>10306842.18181818</v>
      </c>
    </row>
    <row r="532" spans="6:19" x14ac:dyDescent="0.2">
      <c r="F532" s="16">
        <f t="shared" si="52"/>
        <v>1900000</v>
      </c>
      <c r="G532" s="17">
        <f>(F532/P532)*C$13</f>
        <v>4.1454545454545452E-2</v>
      </c>
      <c r="H532" s="19">
        <f>F532*(1-C$12-G532)</f>
        <v>1707236.3636363635</v>
      </c>
      <c r="I532">
        <f>F532*C$9</f>
        <v>3230000</v>
      </c>
      <c r="J532">
        <f>H532*(C$7-C$10)*C$5*C$4</f>
        <v>9321510.5454545449</v>
      </c>
      <c r="K532" s="14">
        <f>(F532-H532)*((C$7-C$10)/2)*C$5*C$4</f>
        <v>526244.72727272753</v>
      </c>
      <c r="L532" s="14">
        <f t="shared" si="53"/>
        <v>9847755.2727272734</v>
      </c>
      <c r="M532">
        <f>L532/C$4</f>
        <v>7575196.3636363642</v>
      </c>
      <c r="N532">
        <f>H532*C$7*C$8*C$6</f>
        <v>2581341.3818181818</v>
      </c>
      <c r="O532">
        <f t="shared" si="54"/>
        <v>11000000</v>
      </c>
      <c r="P532">
        <f t="shared" si="57"/>
        <v>770000.00000000012</v>
      </c>
      <c r="Q532" s="14">
        <f t="shared" si="55"/>
        <v>26659096.654545456</v>
      </c>
      <c r="R532">
        <f>H532*C$7*C$6*C$16</f>
        <v>38074785.381818183</v>
      </c>
      <c r="S532" s="14">
        <f t="shared" si="56"/>
        <v>11415688.727272727</v>
      </c>
    </row>
    <row r="533" spans="6:19" x14ac:dyDescent="0.2">
      <c r="F533" s="16">
        <f t="shared" si="52"/>
        <v>2000000</v>
      </c>
      <c r="G533" s="17">
        <f>(F533/P533)*C$13</f>
        <v>4.3636363636363633E-2</v>
      </c>
      <c r="H533" s="19">
        <f>F533*(1-C$12-G533)</f>
        <v>1792727.2727272727</v>
      </c>
      <c r="I533">
        <f>F533*C$9</f>
        <v>3400000</v>
      </c>
      <c r="J533">
        <f>H533*(C$7-C$10)*C$5*C$4</f>
        <v>9788290.9090909082</v>
      </c>
      <c r="K533" s="14">
        <f>(F533-H533)*((C$7-C$10)/2)*C$5*C$4</f>
        <v>565854.54545454553</v>
      </c>
      <c r="L533" s="14">
        <f t="shared" si="53"/>
        <v>10354145.454545453</v>
      </c>
      <c r="M533">
        <f>L533/C$4</f>
        <v>7964727.2727272715</v>
      </c>
      <c r="N533">
        <f>H533*C$7*C$8*C$6</f>
        <v>2710603.6363636367</v>
      </c>
      <c r="O533">
        <f t="shared" si="54"/>
        <v>11000000</v>
      </c>
      <c r="P533">
        <f t="shared" si="57"/>
        <v>770000.00000000012</v>
      </c>
      <c r="Q533" s="14">
        <f t="shared" si="55"/>
        <v>27464749.09090909</v>
      </c>
      <c r="R533">
        <f>H533*C$7*C$6*C$16</f>
        <v>39981403.63636364</v>
      </c>
      <c r="S533" s="14">
        <f t="shared" si="56"/>
        <v>12516654.545454551</v>
      </c>
    </row>
    <row r="534" spans="6:19" x14ac:dyDescent="0.2">
      <c r="F534" s="16">
        <f t="shared" si="52"/>
        <v>2100000</v>
      </c>
      <c r="G534" s="17">
        <f>(F534/P534)*C$13</f>
        <v>4.581818181818182E-2</v>
      </c>
      <c r="H534" s="19">
        <f>F534*(1-C$12-G534)</f>
        <v>1877781.8181818179</v>
      </c>
      <c r="I534">
        <f>F534*C$9</f>
        <v>3570000</v>
      </c>
      <c r="J534">
        <f>H534*(C$7-C$10)*C$5*C$4</f>
        <v>10252688.727272725</v>
      </c>
      <c r="K534" s="14">
        <f>(F534-H534)*((C$7-C$10)/2)*C$5*C$4</f>
        <v>606655.63636363717</v>
      </c>
      <c r="L534" s="14">
        <f t="shared" si="53"/>
        <v>10859344.363636361</v>
      </c>
      <c r="M534">
        <f>L534/C$4</f>
        <v>8353341.8181818165</v>
      </c>
      <c r="N534">
        <f>H534*C$7*C$8*C$6</f>
        <v>2839206.1090909084</v>
      </c>
      <c r="O534">
        <f t="shared" si="54"/>
        <v>11000000</v>
      </c>
      <c r="P534">
        <f t="shared" si="57"/>
        <v>770000.00000000012</v>
      </c>
      <c r="Q534" s="14">
        <f t="shared" si="55"/>
        <v>28268550.472727269</v>
      </c>
      <c r="R534">
        <f>H534*C$7*C$6*C$16</f>
        <v>41878290.109090902</v>
      </c>
      <c r="S534" s="14">
        <f t="shared" si="56"/>
        <v>13609739.636363633</v>
      </c>
    </row>
    <row r="535" spans="6:19" x14ac:dyDescent="0.2">
      <c r="F535" s="16">
        <f t="shared" si="52"/>
        <v>2200000</v>
      </c>
      <c r="G535" s="17">
        <f>(F535/P535)*C$13</f>
        <v>4.8000000000000001E-2</v>
      </c>
      <c r="H535" s="19">
        <f>F535*(1-C$12-G535)</f>
        <v>1962399.9999999998</v>
      </c>
      <c r="I535">
        <f>F535*C$9</f>
        <v>3740000</v>
      </c>
      <c r="J535">
        <f>H535*(C$7-C$10)*C$5*C$4</f>
        <v>10714703.999999998</v>
      </c>
      <c r="K535" s="14">
        <f>(F535-H535)*((C$7-C$10)/2)*C$5*C$4</f>
        <v>648648.00000000058</v>
      </c>
      <c r="L535" s="14">
        <f t="shared" si="53"/>
        <v>11363351.999999998</v>
      </c>
      <c r="M535">
        <f>L535/C$4</f>
        <v>8741039.9999999981</v>
      </c>
      <c r="N535">
        <f>H535*C$7*C$8*C$6</f>
        <v>2967148.7999999993</v>
      </c>
      <c r="O535">
        <f t="shared" si="54"/>
        <v>11000000</v>
      </c>
      <c r="P535">
        <f t="shared" si="57"/>
        <v>770000.00000000012</v>
      </c>
      <c r="Q535" s="14">
        <f t="shared" si="55"/>
        <v>29070500.799999997</v>
      </c>
      <c r="R535">
        <f>H535*C$7*C$6*C$16</f>
        <v>43765444.79999999</v>
      </c>
      <c r="S535" s="14">
        <f t="shared" si="56"/>
        <v>14694943.999999993</v>
      </c>
    </row>
    <row r="536" spans="6:19" x14ac:dyDescent="0.2">
      <c r="F536" s="16">
        <f t="shared" si="52"/>
        <v>2300000</v>
      </c>
      <c r="G536" s="17">
        <f>(F536/P536)*C$13</f>
        <v>5.0181818181818182E-2</v>
      </c>
      <c r="H536" s="19">
        <f>F536*(1-C$12-G536)</f>
        <v>2046581.8181818179</v>
      </c>
      <c r="I536">
        <f>F536*C$9</f>
        <v>3910000</v>
      </c>
      <c r="J536">
        <f>H536*(C$7-C$10)*C$5*C$4</f>
        <v>11174336.727272727</v>
      </c>
      <c r="K536" s="14">
        <f>(F536-H536)*((C$7-C$10)/2)*C$5*C$4</f>
        <v>691831.63636363728</v>
      </c>
      <c r="L536" s="14">
        <f t="shared" si="53"/>
        <v>11866168.363636363</v>
      </c>
      <c r="M536">
        <f>L536/C$4</f>
        <v>9127821.8181818184</v>
      </c>
      <c r="N536">
        <f>H536*C$7*C$8*C$6</f>
        <v>3094431.7090909085</v>
      </c>
      <c r="O536">
        <f t="shared" si="54"/>
        <v>11000000</v>
      </c>
      <c r="P536">
        <f t="shared" si="57"/>
        <v>770000.00000000012</v>
      </c>
      <c r="Q536" s="14">
        <f t="shared" si="55"/>
        <v>29870600.07272727</v>
      </c>
      <c r="R536">
        <f>H536*C$7*C$6*C$16</f>
        <v>45642867.709090896</v>
      </c>
      <c r="S536" s="14">
        <f t="shared" si="56"/>
        <v>15772267.636363626</v>
      </c>
    </row>
    <row r="537" spans="6:19" x14ac:dyDescent="0.2">
      <c r="F537" s="16">
        <f t="shared" si="52"/>
        <v>2400000</v>
      </c>
      <c r="G537" s="17">
        <f>(F537/P537)*C$13</f>
        <v>5.2363636363636369E-2</v>
      </c>
      <c r="H537" s="19">
        <f>F537*(1-C$12-G537)</f>
        <v>2130327.2727272725</v>
      </c>
      <c r="I537">
        <f>F537*C$9</f>
        <v>4080000</v>
      </c>
      <c r="J537">
        <f>H537*(C$7-C$10)*C$5*C$4</f>
        <v>11631586.909090906</v>
      </c>
      <c r="K537" s="14">
        <f>(F537-H537)*((C$7-C$10)/2)*C$5*C$4</f>
        <v>736206.54545454611</v>
      </c>
      <c r="L537" s="14">
        <f t="shared" si="53"/>
        <v>12367793.454545453</v>
      </c>
      <c r="M537">
        <f>L537/C$4</f>
        <v>9513687.2727272715</v>
      </c>
      <c r="N537">
        <f>H537*C$7*C$8*C$6</f>
        <v>3221054.836363636</v>
      </c>
      <c r="O537">
        <f t="shared" si="54"/>
        <v>11000000</v>
      </c>
      <c r="P537">
        <f t="shared" si="57"/>
        <v>770000.00000000012</v>
      </c>
      <c r="Q537" s="14">
        <f t="shared" si="55"/>
        <v>30668848.290909089</v>
      </c>
      <c r="R537">
        <f>H537*C$7*C$6*C$16</f>
        <v>47510558.836363636</v>
      </c>
      <c r="S537" s="14">
        <f t="shared" si="56"/>
        <v>16841710.545454547</v>
      </c>
    </row>
    <row r="538" spans="6:19" x14ac:dyDescent="0.2">
      <c r="F538" s="16">
        <f t="shared" si="52"/>
        <v>2500000</v>
      </c>
      <c r="G538" s="17">
        <f>(F538/P538)*C$13</f>
        <v>5.4545454545454543E-2</v>
      </c>
      <c r="H538" s="19">
        <f>F538*(1-C$12-G538)</f>
        <v>2213636.3636363633</v>
      </c>
      <c r="I538">
        <f>F538*C$9</f>
        <v>4250000</v>
      </c>
      <c r="J538">
        <f>H538*(C$7-C$10)*C$5*C$4</f>
        <v>12086454.545454543</v>
      </c>
      <c r="K538" s="14">
        <f>(F538-H538)*((C$7-C$10)/2)*C$5*C$4</f>
        <v>781772.72727272823</v>
      </c>
      <c r="L538" s="14">
        <f t="shared" si="53"/>
        <v>12868227.272727272</v>
      </c>
      <c r="M538">
        <f>L538/C$4</f>
        <v>9898636.3636363633</v>
      </c>
      <c r="N538">
        <f>H538*C$7*C$8*C$6</f>
        <v>3347018.1818181812</v>
      </c>
      <c r="O538">
        <f t="shared" si="54"/>
        <v>11000000</v>
      </c>
      <c r="P538">
        <f t="shared" si="57"/>
        <v>770000.00000000012</v>
      </c>
      <c r="Q538" s="14">
        <f t="shared" si="55"/>
        <v>31465245.454545453</v>
      </c>
      <c r="R538">
        <f>H538*C$7*C$6*C$16</f>
        <v>49368518.18181818</v>
      </c>
      <c r="S538" s="14">
        <f t="shared" si="56"/>
        <v>17903272.727272727</v>
      </c>
    </row>
    <row r="539" spans="6:19" x14ac:dyDescent="0.2">
      <c r="F539" s="16">
        <f t="shared" si="52"/>
        <v>2600000</v>
      </c>
      <c r="G539" s="17">
        <f>(F539/P539)*C$13</f>
        <v>5.6727272727272723E-2</v>
      </c>
      <c r="H539" s="19">
        <f>F539*(1-C$12-G539)</f>
        <v>2296509.0909090908</v>
      </c>
      <c r="I539">
        <f>F539*C$9</f>
        <v>4420000</v>
      </c>
      <c r="J539">
        <f>H539*(C$7-C$10)*C$5*C$4</f>
        <v>12538939.636363637</v>
      </c>
      <c r="K539" s="14">
        <f>(F539-H539)*((C$7-C$10)/2)*C$5*C$4</f>
        <v>828530.18181818211</v>
      </c>
      <c r="L539" s="14">
        <f t="shared" si="53"/>
        <v>13367469.818181818</v>
      </c>
      <c r="M539">
        <f>L539/C$4</f>
        <v>10282669.09090909</v>
      </c>
      <c r="N539">
        <f>H539*C$7*C$8*C$6</f>
        <v>3472321.7454545451</v>
      </c>
      <c r="O539">
        <f t="shared" si="54"/>
        <v>11000000</v>
      </c>
      <c r="P539">
        <f t="shared" si="57"/>
        <v>770000.00000000012</v>
      </c>
      <c r="Q539" s="14">
        <f t="shared" si="55"/>
        <v>32259791.563636363</v>
      </c>
      <c r="R539">
        <f>H539*C$7*C$6*C$16</f>
        <v>51216745.74545455</v>
      </c>
      <c r="S539" s="14">
        <f t="shared" si="56"/>
        <v>18956954.181818187</v>
      </c>
    </row>
    <row r="540" spans="6:19" x14ac:dyDescent="0.2">
      <c r="F540" s="16">
        <f t="shared" si="52"/>
        <v>2700000</v>
      </c>
      <c r="G540" s="17">
        <f>(F540/P540)*C$13</f>
        <v>5.8909090909090911E-2</v>
      </c>
      <c r="H540" s="19">
        <f>F540*(1-C$12-G540)</f>
        <v>2378945.4545454546</v>
      </c>
      <c r="I540">
        <f>F540*C$9</f>
        <v>4590000</v>
      </c>
      <c r="J540">
        <f>H540*(C$7-C$10)*C$5*C$4</f>
        <v>12989042.181818182</v>
      </c>
      <c r="K540" s="14">
        <f>(F540-H540)*((C$7-C$10)/2)*C$5*C$4</f>
        <v>876478.90909090894</v>
      </c>
      <c r="L540" s="14">
        <f t="shared" si="53"/>
        <v>13865521.09090909</v>
      </c>
      <c r="M540">
        <f>L540/C$4</f>
        <v>10665785.454545453</v>
      </c>
      <c r="N540">
        <f>H540*C$7*C$8*C$6</f>
        <v>3596965.5272727273</v>
      </c>
      <c r="O540">
        <f t="shared" si="54"/>
        <v>11000000</v>
      </c>
      <c r="P540">
        <f t="shared" si="57"/>
        <v>770000.00000000012</v>
      </c>
      <c r="Q540" s="14">
        <f t="shared" si="55"/>
        <v>33052486.618181817</v>
      </c>
      <c r="R540">
        <f>H540*C$7*C$6*C$16</f>
        <v>53055241.527272731</v>
      </c>
      <c r="S540" s="14">
        <f t="shared" si="56"/>
        <v>20002754.909090914</v>
      </c>
    </row>
    <row r="541" spans="6:19" x14ac:dyDescent="0.2">
      <c r="F541" s="16">
        <f t="shared" si="52"/>
        <v>2800000</v>
      </c>
      <c r="G541" s="17">
        <f>(F541/P541)*C$13</f>
        <v>6.1090909090909092E-2</v>
      </c>
      <c r="H541" s="19">
        <f>F541*(1-C$12-G541)</f>
        <v>2460945.4545454546</v>
      </c>
      <c r="I541">
        <f>F541*C$9</f>
        <v>4760000</v>
      </c>
      <c r="J541">
        <f>H541*(C$7-C$10)*C$5*C$4</f>
        <v>13436762.181818184</v>
      </c>
      <c r="K541" s="14">
        <f>(F541-H541)*((C$7-C$10)/2)*C$5*C$4</f>
        <v>925618.90909090894</v>
      </c>
      <c r="L541" s="14">
        <f t="shared" si="53"/>
        <v>14362381.090909092</v>
      </c>
      <c r="M541">
        <f>L541/C$4</f>
        <v>11047985.454545455</v>
      </c>
      <c r="N541">
        <f>H541*C$7*C$8*C$6</f>
        <v>3720949.5272727273</v>
      </c>
      <c r="O541">
        <f t="shared" si="54"/>
        <v>11000000</v>
      </c>
      <c r="P541">
        <f t="shared" si="57"/>
        <v>770000.00000000012</v>
      </c>
      <c r="Q541" s="14">
        <f t="shared" si="55"/>
        <v>33843330.618181817</v>
      </c>
      <c r="R541">
        <f>H541*C$7*C$6*C$16</f>
        <v>54884005.527272724</v>
      </c>
      <c r="S541" s="14">
        <f t="shared" si="56"/>
        <v>21040674.909090906</v>
      </c>
    </row>
    <row r="542" spans="6:19" x14ac:dyDescent="0.2">
      <c r="F542" s="16">
        <f t="shared" si="52"/>
        <v>2900000</v>
      </c>
      <c r="G542" s="17">
        <f>(F542/P542)*C$13</f>
        <v>6.3272727272727272E-2</v>
      </c>
      <c r="H542" s="19">
        <f>F542*(1-C$12-G542)</f>
        <v>2542509.0909090908</v>
      </c>
      <c r="I542">
        <f>F542*C$9</f>
        <v>4930000</v>
      </c>
      <c r="J542">
        <f>H542*(C$7-C$10)*C$5*C$4</f>
        <v>13882099.636363637</v>
      </c>
      <c r="K542" s="14">
        <f>(F542-H542)*((C$7-C$10)/2)*C$5*C$4</f>
        <v>975950.18181818211</v>
      </c>
      <c r="L542" s="14">
        <f t="shared" si="53"/>
        <v>14858049.818181818</v>
      </c>
      <c r="M542">
        <f>L542/C$4</f>
        <v>11429269.09090909</v>
      </c>
      <c r="N542">
        <f>H542*C$7*C$8*C$6</f>
        <v>3844273.7454545451</v>
      </c>
      <c r="O542">
        <f t="shared" si="54"/>
        <v>11000000</v>
      </c>
      <c r="P542">
        <f t="shared" si="57"/>
        <v>770000.00000000012</v>
      </c>
      <c r="Q542" s="14">
        <f t="shared" si="55"/>
        <v>34632323.563636363</v>
      </c>
      <c r="R542">
        <f>H542*C$7*C$6*C$16</f>
        <v>56703037.74545455</v>
      </c>
      <c r="S542" s="14">
        <f t="shared" si="56"/>
        <v>22070714.181818187</v>
      </c>
    </row>
    <row r="543" spans="6:19" x14ac:dyDescent="0.2">
      <c r="F543" s="16">
        <f t="shared" si="52"/>
        <v>3000000</v>
      </c>
      <c r="G543" s="17">
        <f>(F543/P543)*C$13</f>
        <v>6.545454545454546E-2</v>
      </c>
      <c r="H543" s="19">
        <f>F543*(1-C$12-G543)</f>
        <v>2623636.3636363638</v>
      </c>
      <c r="I543">
        <f>F543*C$9</f>
        <v>5100000</v>
      </c>
      <c r="J543">
        <f>H543*(C$7-C$10)*C$5*C$4</f>
        <v>14325054.545454547</v>
      </c>
      <c r="K543" s="14">
        <f>(F543-H543)*((C$7-C$10)/2)*C$5*C$4</f>
        <v>1027472.7272727269</v>
      </c>
      <c r="L543" s="14">
        <f t="shared" si="53"/>
        <v>15352527.272727273</v>
      </c>
      <c r="M543">
        <f>L543/C$4</f>
        <v>11809636.363636363</v>
      </c>
      <c r="N543">
        <f>H543*C$7*C$8*C$6</f>
        <v>3966938.1818181821</v>
      </c>
      <c r="O543">
        <f t="shared" si="54"/>
        <v>11000000</v>
      </c>
      <c r="P543">
        <f t="shared" si="57"/>
        <v>770000.00000000012</v>
      </c>
      <c r="Q543" s="14">
        <f t="shared" si="55"/>
        <v>35419465.454545453</v>
      </c>
      <c r="R543">
        <f>H543*C$7*C$6*C$16</f>
        <v>58512338.181818187</v>
      </c>
      <c r="S543" s="14">
        <f t="shared" si="56"/>
        <v>23092872.727272734</v>
      </c>
    </row>
    <row r="544" spans="6:19" x14ac:dyDescent="0.2">
      <c r="F544" s="16">
        <f t="shared" si="52"/>
        <v>3100000</v>
      </c>
      <c r="G544" s="17">
        <f>(F544/P544)*C$13</f>
        <v>6.7636363636363633E-2</v>
      </c>
      <c r="H544" s="19">
        <f>F544*(1-C$12-G544)</f>
        <v>2704327.2727272725</v>
      </c>
      <c r="I544">
        <f>F544*C$9</f>
        <v>5270000</v>
      </c>
      <c r="J544">
        <f>H544*(C$7-C$10)*C$5*C$4</f>
        <v>14765626.909090906</v>
      </c>
      <c r="K544" s="14">
        <f>(F544-H544)*((C$7-C$10)/2)*C$5*C$4</f>
        <v>1080186.5454545461</v>
      </c>
      <c r="L544" s="14">
        <f t="shared" si="53"/>
        <v>15845813.454545453</v>
      </c>
      <c r="M544">
        <f>L544/C$4</f>
        <v>12189087.272727272</v>
      </c>
      <c r="N544">
        <f>H544*C$7*C$8*C$6</f>
        <v>4088942.836363636</v>
      </c>
      <c r="O544">
        <f t="shared" si="54"/>
        <v>11000000</v>
      </c>
      <c r="P544">
        <f t="shared" si="57"/>
        <v>770000.00000000012</v>
      </c>
      <c r="Q544" s="14">
        <f t="shared" si="55"/>
        <v>36204756.290909089</v>
      </c>
      <c r="R544">
        <f>H544*C$7*C$6*C$16</f>
        <v>60311906.836363636</v>
      </c>
      <c r="S544" s="14">
        <f t="shared" si="56"/>
        <v>24107150.545454547</v>
      </c>
    </row>
    <row r="545" spans="6:19" x14ac:dyDescent="0.2">
      <c r="F545" s="16">
        <f t="shared" si="52"/>
        <v>3200000</v>
      </c>
      <c r="G545" s="17">
        <f>(F545/P545)*C$13</f>
        <v>6.9818181818181821E-2</v>
      </c>
      <c r="H545" s="19">
        <f>F545*(1-C$12-G545)</f>
        <v>2784581.8181818184</v>
      </c>
      <c r="I545">
        <f>F545*C$9</f>
        <v>5440000</v>
      </c>
      <c r="J545">
        <f>H545*(C$7-C$10)*C$5*C$4</f>
        <v>15203816.727272727</v>
      </c>
      <c r="K545" s="14">
        <f>(F545-H545)*((C$7-C$10)/2)*C$5*C$4</f>
        <v>1134091.6363636358</v>
      </c>
      <c r="L545" s="14">
        <f t="shared" si="53"/>
        <v>16337908.363636363</v>
      </c>
      <c r="M545">
        <f>L545/C$4</f>
        <v>12567621.818181818</v>
      </c>
      <c r="N545">
        <f>H545*C$7*C$8*C$6</f>
        <v>4210287.7090909099</v>
      </c>
      <c r="O545">
        <f t="shared" si="54"/>
        <v>11000000</v>
      </c>
      <c r="P545">
        <f t="shared" si="57"/>
        <v>770000.00000000012</v>
      </c>
      <c r="Q545" s="14">
        <f t="shared" si="55"/>
        <v>36988196.072727278</v>
      </c>
      <c r="R545">
        <f>H545*C$7*C$6*C$16</f>
        <v>62101743.709090918</v>
      </c>
      <c r="S545" s="14">
        <f t="shared" si="56"/>
        <v>25113547.63636364</v>
      </c>
    </row>
    <row r="546" spans="6:19" x14ac:dyDescent="0.2">
      <c r="F546" s="16">
        <f t="shared" si="52"/>
        <v>3300000</v>
      </c>
      <c r="G546" s="17">
        <f>(F546/P546)*C$13</f>
        <v>7.1999999999999995E-2</v>
      </c>
      <c r="H546" s="19">
        <f>F546*(1-C$12-G546)</f>
        <v>2864400</v>
      </c>
      <c r="I546">
        <f>F546*C$9</f>
        <v>5610000</v>
      </c>
      <c r="J546">
        <f>H546*(C$7-C$10)*C$5*C$4</f>
        <v>15639624</v>
      </c>
      <c r="K546" s="14">
        <f>(F546-H546)*((C$7-C$10)/2)*C$5*C$4</f>
        <v>1189188</v>
      </c>
      <c r="L546" s="14">
        <f t="shared" si="53"/>
        <v>16828812</v>
      </c>
      <c r="M546">
        <f>L546/C$4</f>
        <v>12945240</v>
      </c>
      <c r="N546">
        <f>H546*C$7*C$8*C$6</f>
        <v>4330972.8</v>
      </c>
      <c r="O546">
        <f t="shared" si="54"/>
        <v>11000000</v>
      </c>
      <c r="P546">
        <f t="shared" si="57"/>
        <v>770000.00000000012</v>
      </c>
      <c r="Q546" s="14">
        <f t="shared" si="55"/>
        <v>37769784.799999997</v>
      </c>
      <c r="R546">
        <f>H546*C$7*C$6*C$16</f>
        <v>63881848.800000004</v>
      </c>
      <c r="S546" s="14">
        <f t="shared" si="56"/>
        <v>26112064.000000007</v>
      </c>
    </row>
    <row r="547" spans="6:19" x14ac:dyDescent="0.2">
      <c r="F547" s="16">
        <f t="shared" si="52"/>
        <v>3400000</v>
      </c>
      <c r="G547" s="17">
        <f>(F547/P547)*C$13</f>
        <v>7.4181818181818182E-2</v>
      </c>
      <c r="H547" s="19">
        <f>F547*(1-C$12-G547)</f>
        <v>2943781.8181818184</v>
      </c>
      <c r="I547">
        <f>F547*C$9</f>
        <v>5780000</v>
      </c>
      <c r="J547">
        <f>H547*(C$7-C$10)*C$5*C$4</f>
        <v>16073048.727272727</v>
      </c>
      <c r="K547" s="14">
        <f>(F547-H547)*((C$7-C$10)/2)*C$5*C$4</f>
        <v>1245475.6363636358</v>
      </c>
      <c r="L547" s="14">
        <f t="shared" si="53"/>
        <v>17318524.363636363</v>
      </c>
      <c r="M547">
        <f>L547/C$4</f>
        <v>13321941.818181818</v>
      </c>
      <c r="N547">
        <f>H547*C$7*C$8*C$6</f>
        <v>4450998.1090909094</v>
      </c>
      <c r="O547">
        <f t="shared" si="54"/>
        <v>11000000</v>
      </c>
      <c r="P547">
        <f t="shared" si="57"/>
        <v>770000.00000000012</v>
      </c>
      <c r="Q547" s="14">
        <f t="shared" si="55"/>
        <v>38549522.472727269</v>
      </c>
      <c r="R547">
        <f>H547*C$7*C$6*C$16</f>
        <v>65652222.109090917</v>
      </c>
      <c r="S547" s="14">
        <f t="shared" si="56"/>
        <v>27102699.636363648</v>
      </c>
    </row>
    <row r="548" spans="6:19" x14ac:dyDescent="0.2">
      <c r="F548" s="16">
        <f t="shared" si="52"/>
        <v>3500000</v>
      </c>
      <c r="G548" s="17">
        <f>(F548/P548)*C$13</f>
        <v>7.636363636363637E-2</v>
      </c>
      <c r="H548" s="19">
        <f>F548*(1-C$12-G548)</f>
        <v>3022727.2727272725</v>
      </c>
      <c r="I548">
        <f>F548*C$9</f>
        <v>5950000</v>
      </c>
      <c r="J548">
        <f>H548*(C$7-C$10)*C$5*C$4</f>
        <v>16504090.909090906</v>
      </c>
      <c r="K548" s="14">
        <f>(F548-H548)*((C$7-C$10)/2)*C$5*C$4</f>
        <v>1302954.5454545461</v>
      </c>
      <c r="L548" s="14">
        <f t="shared" si="53"/>
        <v>17807045.454545453</v>
      </c>
      <c r="M548">
        <f>L548/C$4</f>
        <v>13697727.272727272</v>
      </c>
      <c r="N548">
        <f>H548*C$7*C$8*C$6</f>
        <v>4570363.6363636358</v>
      </c>
      <c r="O548">
        <f t="shared" si="54"/>
        <v>11000000</v>
      </c>
      <c r="P548">
        <f t="shared" si="57"/>
        <v>770000.00000000012</v>
      </c>
      <c r="Q548" s="14">
        <f t="shared" si="55"/>
        <v>39327409.090909094</v>
      </c>
      <c r="R548">
        <f>H548*C$7*C$6*C$16</f>
        <v>67412863.63636364</v>
      </c>
      <c r="S548" s="14">
        <f t="shared" si="56"/>
        <v>28085454.545454547</v>
      </c>
    </row>
    <row r="549" spans="6:19" x14ac:dyDescent="0.2">
      <c r="F549" s="16">
        <f t="shared" si="52"/>
        <v>3600000</v>
      </c>
      <c r="G549" s="17">
        <f>(F549/P549)*C$13</f>
        <v>7.8545454545454543E-2</v>
      </c>
      <c r="H549" s="19">
        <f>F549*(1-C$12-G549)</f>
        <v>3101236.3636363633</v>
      </c>
      <c r="I549">
        <f>F549*C$9</f>
        <v>6120000</v>
      </c>
      <c r="J549">
        <f>H549*(C$7-C$10)*C$5*C$4</f>
        <v>16932750.545454543</v>
      </c>
      <c r="K549" s="14">
        <f>(F549-H549)*((C$7-C$10)/2)*C$5*C$4</f>
        <v>1361624.7272727282</v>
      </c>
      <c r="L549" s="14">
        <f t="shared" si="53"/>
        <v>18294375.27272727</v>
      </c>
      <c r="M549">
        <f>L549/C$4</f>
        <v>14072596.363636361</v>
      </c>
      <c r="N549">
        <f>H549*C$7*C$8*C$6</f>
        <v>4689069.3818181809</v>
      </c>
      <c r="O549">
        <f t="shared" si="54"/>
        <v>11000000</v>
      </c>
      <c r="P549">
        <f t="shared" si="57"/>
        <v>770000.00000000012</v>
      </c>
      <c r="Q549" s="14">
        <f t="shared" si="55"/>
        <v>40103444.654545449</v>
      </c>
      <c r="R549">
        <f>H549*C$7*C$6*C$16</f>
        <v>69163773.381818175</v>
      </c>
      <c r="S549" s="14">
        <f t="shared" si="56"/>
        <v>29060328.727272727</v>
      </c>
    </row>
    <row r="550" spans="6:19" x14ac:dyDescent="0.2">
      <c r="F550" s="16">
        <f t="shared" si="52"/>
        <v>3700000</v>
      </c>
      <c r="G550" s="17">
        <f>(F550/P550)*C$13</f>
        <v>8.0727272727272731E-2</v>
      </c>
      <c r="H550" s="19">
        <f>F550*(1-C$12-G550)</f>
        <v>3179309.0909090908</v>
      </c>
      <c r="I550">
        <f>F550*C$9</f>
        <v>6290000</v>
      </c>
      <c r="J550">
        <f>H550*(C$7-C$10)*C$5*C$4</f>
        <v>17359027.636363637</v>
      </c>
      <c r="K550" s="14">
        <f>(F550-H550)*((C$7-C$10)/2)*C$5*C$4</f>
        <v>1421486.1818181819</v>
      </c>
      <c r="L550" s="14">
        <f t="shared" si="53"/>
        <v>18780513.81818182</v>
      </c>
      <c r="M550">
        <f>L550/C$4</f>
        <v>14446549.090909092</v>
      </c>
      <c r="N550">
        <f>H550*C$7*C$8*C$6</f>
        <v>4807115.3454545448</v>
      </c>
      <c r="O550">
        <f t="shared" si="54"/>
        <v>11000000</v>
      </c>
      <c r="P550">
        <f t="shared" si="57"/>
        <v>770000.00000000012</v>
      </c>
      <c r="Q550" s="14">
        <f t="shared" si="55"/>
        <v>40877629.163636364</v>
      </c>
      <c r="R550">
        <f>H550*C$7*C$6*C$16</f>
        <v>70904951.345454544</v>
      </c>
      <c r="S550" s="14">
        <f t="shared" si="56"/>
        <v>30027322.18181818</v>
      </c>
    </row>
    <row r="551" spans="6:19" x14ac:dyDescent="0.2">
      <c r="F551" s="16">
        <f t="shared" si="52"/>
        <v>3800000</v>
      </c>
      <c r="G551" s="17">
        <f>(F551/P551)*C$13</f>
        <v>8.2909090909090905E-2</v>
      </c>
      <c r="H551" s="19">
        <f>F551*(1-C$12-G551)</f>
        <v>3256945.4545454541</v>
      </c>
      <c r="I551">
        <f>F551*C$9</f>
        <v>6460000</v>
      </c>
      <c r="J551">
        <f>H551*(C$7-C$10)*C$5*C$4</f>
        <v>17782922.18181818</v>
      </c>
      <c r="K551" s="14">
        <f>(F551-H551)*((C$7-C$10)/2)*C$5*C$4</f>
        <v>1482538.9090909103</v>
      </c>
      <c r="L551" s="14">
        <f t="shared" si="53"/>
        <v>19265461.09090909</v>
      </c>
      <c r="M551">
        <f>L551/C$4</f>
        <v>14819585.454545453</v>
      </c>
      <c r="N551">
        <f>H551*C$7*C$8*C$6</f>
        <v>4924501.5272727264</v>
      </c>
      <c r="O551">
        <f t="shared" si="54"/>
        <v>11000000</v>
      </c>
      <c r="P551">
        <f t="shared" si="57"/>
        <v>770000.00000000012</v>
      </c>
      <c r="Q551" s="14">
        <f t="shared" si="55"/>
        <v>41649962.618181817</v>
      </c>
      <c r="R551">
        <f>H551*C$7*C$6*C$16</f>
        <v>72636397.527272716</v>
      </c>
      <c r="S551" s="14">
        <f t="shared" si="56"/>
        <v>30986434.909090899</v>
      </c>
    </row>
    <row r="552" spans="6:19" x14ac:dyDescent="0.2">
      <c r="F552" s="16">
        <f t="shared" si="52"/>
        <v>3900000</v>
      </c>
      <c r="G552" s="17">
        <f>(F552/P552)*C$13</f>
        <v>8.5090909090909078E-2</v>
      </c>
      <c r="H552" s="19">
        <f>F552*(1-C$12-G552)</f>
        <v>3334145.4545454541</v>
      </c>
      <c r="I552">
        <f>F552*C$9</f>
        <v>6630000</v>
      </c>
      <c r="J552">
        <f>H552*(C$7-C$10)*C$5*C$4</f>
        <v>18204434.18181818</v>
      </c>
      <c r="K552" s="14">
        <f>(F552-H552)*((C$7-C$10)/2)*C$5*C$4</f>
        <v>1544782.9090909103</v>
      </c>
      <c r="L552" s="14">
        <f t="shared" si="53"/>
        <v>19749217.09090909</v>
      </c>
      <c r="M552">
        <f>L552/C$4</f>
        <v>15191705.454545453</v>
      </c>
      <c r="N552">
        <f>H552*C$7*C$8*C$6</f>
        <v>5041227.9272727268</v>
      </c>
      <c r="O552">
        <f t="shared" si="54"/>
        <v>11000000</v>
      </c>
      <c r="P552">
        <f t="shared" si="57"/>
        <v>770000.00000000012</v>
      </c>
      <c r="Q552" s="14">
        <f t="shared" si="55"/>
        <v>42420445.018181816</v>
      </c>
      <c r="R552">
        <f>H552*C$7*C$6*C$16</f>
        <v>74358111.927272722</v>
      </c>
      <c r="S552" s="14">
        <f t="shared" si="56"/>
        <v>31937666.909090906</v>
      </c>
    </row>
    <row r="553" spans="6:19" x14ac:dyDescent="0.2">
      <c r="F553" s="16">
        <f t="shared" si="52"/>
        <v>4000000</v>
      </c>
      <c r="G553" s="17">
        <f>(F553/P553)*C$13</f>
        <v>8.7272727272727266E-2</v>
      </c>
      <c r="H553" s="19">
        <f>F553*(1-C$12-G553)</f>
        <v>3410909.0909090908</v>
      </c>
      <c r="I553">
        <f>F553*C$9</f>
        <v>6800000</v>
      </c>
      <c r="J553">
        <f>H553*(C$7-C$10)*C$5*C$4</f>
        <v>18623563.636363637</v>
      </c>
      <c r="K553" s="14">
        <f>(F553-H553)*((C$7-C$10)/2)*C$5*C$4</f>
        <v>1608218.1818181819</v>
      </c>
      <c r="L553" s="14">
        <f t="shared" si="53"/>
        <v>20231781.81818182</v>
      </c>
      <c r="M553">
        <f>L553/C$4</f>
        <v>15562909.090909092</v>
      </c>
      <c r="N553">
        <f>H553*C$7*C$8*C$6</f>
        <v>5157294.5454545449</v>
      </c>
      <c r="O553">
        <f t="shared" si="54"/>
        <v>11000000</v>
      </c>
      <c r="P553">
        <f t="shared" si="57"/>
        <v>770000.00000000012</v>
      </c>
      <c r="Q553" s="14">
        <f t="shared" si="55"/>
        <v>43189076.363636367</v>
      </c>
      <c r="R553">
        <f>H553*C$7*C$6*C$16</f>
        <v>76070094.545454547</v>
      </c>
      <c r="S553" s="14">
        <f t="shared" si="56"/>
        <v>32881018.18181818</v>
      </c>
    </row>
    <row r="554" spans="6:19" x14ac:dyDescent="0.2">
      <c r="F554" s="16">
        <f t="shared" si="52"/>
        <v>4100000</v>
      </c>
      <c r="G554" s="17">
        <f>(F554/P554)*C$13</f>
        <v>8.9454545454545453E-2</v>
      </c>
      <c r="H554" s="19">
        <f>F554*(1-C$12-G554)</f>
        <v>3487236.3636363633</v>
      </c>
      <c r="I554">
        <f>F554*C$9</f>
        <v>6970000</v>
      </c>
      <c r="J554">
        <f>H554*(C$7-C$10)*C$5*C$4</f>
        <v>19040310.545454543</v>
      </c>
      <c r="K554" s="14">
        <f>(F554-H554)*((C$7-C$10)/2)*C$5*C$4</f>
        <v>1672844.727272728</v>
      </c>
      <c r="L554" s="14">
        <f t="shared" si="53"/>
        <v>20713155.27272727</v>
      </c>
      <c r="M554">
        <f>L554/C$4</f>
        <v>15933196.363636361</v>
      </c>
      <c r="N554">
        <f>H554*C$7*C$8*C$6</f>
        <v>5272701.3818181809</v>
      </c>
      <c r="O554">
        <f t="shared" si="54"/>
        <v>11000000</v>
      </c>
      <c r="P554">
        <f t="shared" si="57"/>
        <v>770000.00000000012</v>
      </c>
      <c r="Q554" s="14">
        <f t="shared" si="55"/>
        <v>43955856.654545449</v>
      </c>
      <c r="R554">
        <f>H554*C$7*C$6*C$16</f>
        <v>77772345.381818175</v>
      </c>
      <c r="S554" s="14">
        <f t="shared" si="56"/>
        <v>33816488.727272727</v>
      </c>
    </row>
    <row r="555" spans="6:19" x14ac:dyDescent="0.2">
      <c r="F555" s="16">
        <f t="shared" si="52"/>
        <v>4200000</v>
      </c>
      <c r="G555" s="17">
        <f>(F555/P555)*C$13</f>
        <v>9.1636363636363641E-2</v>
      </c>
      <c r="H555" s="19">
        <f>F555*(1-C$12-G555)</f>
        <v>3563127.2727272725</v>
      </c>
      <c r="I555">
        <f>F555*C$9</f>
        <v>7140000</v>
      </c>
      <c r="J555">
        <f>H555*(C$7-C$10)*C$5*C$4</f>
        <v>19454674.909090906</v>
      </c>
      <c r="K555" s="14">
        <f>(F555-H555)*((C$7-C$10)/2)*C$5*C$4</f>
        <v>1738662.5454545461</v>
      </c>
      <c r="L555" s="14">
        <f t="shared" si="53"/>
        <v>21193337.454545453</v>
      </c>
      <c r="M555">
        <f>L555/C$4</f>
        <v>16302567.272727272</v>
      </c>
      <c r="N555">
        <f>H555*C$7*C$8*C$6</f>
        <v>5387448.4363636365</v>
      </c>
      <c r="O555">
        <f t="shared" si="54"/>
        <v>11000000</v>
      </c>
      <c r="P555">
        <f t="shared" si="57"/>
        <v>770000.00000000012</v>
      </c>
      <c r="Q555" s="14">
        <f t="shared" si="55"/>
        <v>44720785.890909091</v>
      </c>
      <c r="R555">
        <f>H555*C$7*C$6*C$16</f>
        <v>79464864.436363637</v>
      </c>
      <c r="S555" s="14">
        <f t="shared" si="56"/>
        <v>34744078.545454547</v>
      </c>
    </row>
    <row r="556" spans="6:19" x14ac:dyDescent="0.2">
      <c r="F556" s="16">
        <f t="shared" si="52"/>
        <v>4300000</v>
      </c>
      <c r="G556" s="17">
        <f>(F556/P556)*C$13</f>
        <v>9.3818181818181814E-2</v>
      </c>
      <c r="H556" s="19">
        <f>F556*(1-C$12-G556)</f>
        <v>3638581.8181818179</v>
      </c>
      <c r="I556">
        <f>F556*C$9</f>
        <v>7310000</v>
      </c>
      <c r="J556">
        <f>H556*(C$7-C$10)*C$5*C$4</f>
        <v>19866656.727272727</v>
      </c>
      <c r="K556" s="14">
        <f>(F556-H556)*((C$7-C$10)/2)*C$5*C$4</f>
        <v>1805671.6363636374</v>
      </c>
      <c r="L556" s="14">
        <f t="shared" si="53"/>
        <v>21672328.363636363</v>
      </c>
      <c r="M556">
        <f>L556/C$4</f>
        <v>16671021.818181816</v>
      </c>
      <c r="N556">
        <f>H556*C$7*C$8*C$6</f>
        <v>5501535.709090909</v>
      </c>
      <c r="O556">
        <f t="shared" si="54"/>
        <v>11000000</v>
      </c>
      <c r="P556">
        <f t="shared" si="57"/>
        <v>770000.00000000012</v>
      </c>
      <c r="Q556" s="14">
        <f t="shared" si="55"/>
        <v>45483864.07272727</v>
      </c>
      <c r="R556">
        <f>H556*C$7*C$6*C$16</f>
        <v>81147651.709090903</v>
      </c>
      <c r="S556" s="14">
        <f t="shared" si="56"/>
        <v>35663787.636363633</v>
      </c>
    </row>
    <row r="557" spans="6:19" x14ac:dyDescent="0.2">
      <c r="F557" s="16">
        <f t="shared" si="52"/>
        <v>4400000</v>
      </c>
      <c r="G557" s="17">
        <f>(F557/P557)*C$13</f>
        <v>9.6000000000000002E-2</v>
      </c>
      <c r="H557" s="19">
        <f>F557*(1-C$12-G557)</f>
        <v>3713600</v>
      </c>
      <c r="I557">
        <f>F557*C$9</f>
        <v>7480000</v>
      </c>
      <c r="J557">
        <f>H557*(C$7-C$10)*C$5*C$4</f>
        <v>20276256</v>
      </c>
      <c r="K557" s="14">
        <f>(F557-H557)*((C$7-C$10)/2)*C$5*C$4</f>
        <v>1873872</v>
      </c>
      <c r="L557" s="14">
        <f t="shared" si="53"/>
        <v>22150128</v>
      </c>
      <c r="M557">
        <f>L557/C$4</f>
        <v>17038560</v>
      </c>
      <c r="N557">
        <f>H557*C$7*C$8*C$6</f>
        <v>5614963.2000000002</v>
      </c>
      <c r="O557">
        <f t="shared" si="54"/>
        <v>11000000</v>
      </c>
      <c r="P557">
        <f t="shared" si="57"/>
        <v>770000.00000000012</v>
      </c>
      <c r="Q557" s="14">
        <f t="shared" si="55"/>
        <v>46245091.200000003</v>
      </c>
      <c r="R557">
        <f>H557*C$7*C$6*C$16</f>
        <v>82820707.200000003</v>
      </c>
      <c r="S557" s="14">
        <f t="shared" si="56"/>
        <v>36575616</v>
      </c>
    </row>
    <row r="558" spans="6:19" x14ac:dyDescent="0.2">
      <c r="F558" s="16">
        <f t="shared" si="52"/>
        <v>4500000</v>
      </c>
      <c r="G558" s="17">
        <f>(F558/P558)*C$13</f>
        <v>9.818181818181819E-2</v>
      </c>
      <c r="H558" s="19">
        <f>F558*(1-C$12-G558)</f>
        <v>3788181.8181818179</v>
      </c>
      <c r="I558">
        <f>F558*C$9</f>
        <v>7650000</v>
      </c>
      <c r="J558">
        <f>H558*(C$7-C$10)*C$5*C$4</f>
        <v>20683472.727272727</v>
      </c>
      <c r="K558" s="14">
        <f>(F558-H558)*((C$7-C$10)/2)*C$5*C$4</f>
        <v>1943263.6363636374</v>
      </c>
      <c r="L558" s="14">
        <f t="shared" si="53"/>
        <v>22626736.363636363</v>
      </c>
      <c r="M558">
        <f>L558/C$4</f>
        <v>17405181.818181816</v>
      </c>
      <c r="N558">
        <f>H558*C$7*C$8*C$6</f>
        <v>5727730.9090909082</v>
      </c>
      <c r="O558">
        <f t="shared" si="54"/>
        <v>11000000</v>
      </c>
      <c r="P558">
        <f t="shared" si="57"/>
        <v>770000.00000000012</v>
      </c>
      <c r="Q558" s="14">
        <f t="shared" si="55"/>
        <v>47004467.272727273</v>
      </c>
      <c r="R558">
        <f>H558*C$7*C$6*C$16</f>
        <v>84484030.909090891</v>
      </c>
      <c r="S558" s="14">
        <f t="shared" si="56"/>
        <v>37479563.636363618</v>
      </c>
    </row>
    <row r="559" spans="6:19" x14ac:dyDescent="0.2">
      <c r="F559" s="16">
        <f t="shared" si="52"/>
        <v>4600000</v>
      </c>
      <c r="G559" s="17">
        <f>(F559/P559)*C$13</f>
        <v>0.10036363636363636</v>
      </c>
      <c r="H559" s="19">
        <f>F559*(1-C$12-G559)</f>
        <v>3862327.2727272725</v>
      </c>
      <c r="I559">
        <f>F559*C$9</f>
        <v>7820000</v>
      </c>
      <c r="J559">
        <f>H559*(C$7-C$10)*C$5*C$4</f>
        <v>21088306.909090906</v>
      </c>
      <c r="K559" s="14">
        <f>(F559-H559)*((C$7-C$10)/2)*C$5*C$4</f>
        <v>2013846.5454545461</v>
      </c>
      <c r="L559" s="14">
        <f t="shared" si="53"/>
        <v>23102153.454545453</v>
      </c>
      <c r="M559">
        <f>L559/C$4</f>
        <v>17770887.27272727</v>
      </c>
      <c r="N559">
        <f>H559*C$7*C$8*C$6</f>
        <v>5839838.836363636</v>
      </c>
      <c r="O559">
        <f t="shared" si="54"/>
        <v>11000000</v>
      </c>
      <c r="P559">
        <f t="shared" si="57"/>
        <v>770000.00000000012</v>
      </c>
      <c r="Q559" s="14">
        <f t="shared" si="55"/>
        <v>47761992.290909089</v>
      </c>
      <c r="R559">
        <f>H559*C$7*C$6*C$16</f>
        <v>86137622.836363629</v>
      </c>
      <c r="S559" s="14">
        <f t="shared" si="56"/>
        <v>38375630.545454539</v>
      </c>
    </row>
    <row r="560" spans="6:19" x14ac:dyDescent="0.2">
      <c r="F560" s="16">
        <f t="shared" si="52"/>
        <v>4700000</v>
      </c>
      <c r="G560" s="17">
        <f>(F560/P560)*C$13</f>
        <v>0.10254545454545455</v>
      </c>
      <c r="H560" s="19">
        <f>F560*(1-C$12-G560)</f>
        <v>3936036.3636363638</v>
      </c>
      <c r="I560">
        <f>F560*C$9</f>
        <v>7990000</v>
      </c>
      <c r="J560">
        <f>H560*(C$7-C$10)*C$5*C$4</f>
        <v>21490758.545454547</v>
      </c>
      <c r="K560" s="14">
        <f>(F560-H560)*((C$7-C$10)/2)*C$5*C$4</f>
        <v>2085620.7272727268</v>
      </c>
      <c r="L560" s="14">
        <f t="shared" si="53"/>
        <v>23576379.272727273</v>
      </c>
      <c r="M560">
        <f>L560/C$4</f>
        <v>18135676.363636363</v>
      </c>
      <c r="N560">
        <f>H560*C$7*C$8*C$6</f>
        <v>5951286.9818181824</v>
      </c>
      <c r="O560">
        <f t="shared" si="54"/>
        <v>11000000</v>
      </c>
      <c r="P560">
        <f t="shared" si="57"/>
        <v>770000.00000000012</v>
      </c>
      <c r="Q560" s="14">
        <f t="shared" si="55"/>
        <v>48517666.254545458</v>
      </c>
      <c r="R560">
        <f>H560*C$7*C$6*C$16</f>
        <v>87781482.981818184</v>
      </c>
      <c r="S560" s="14">
        <f t="shared" si="56"/>
        <v>39263816.727272727</v>
      </c>
    </row>
    <row r="561" spans="6:19" x14ac:dyDescent="0.2">
      <c r="F561" s="16">
        <f t="shared" si="52"/>
        <v>4800000</v>
      </c>
      <c r="G561" s="17">
        <f>(F561/P561)*C$13</f>
        <v>0.10472727272727274</v>
      </c>
      <c r="H561" s="19">
        <f>F561*(1-C$12-G561)</f>
        <v>4009309.0909090904</v>
      </c>
      <c r="I561">
        <f>F561*C$9</f>
        <v>8160000</v>
      </c>
      <c r="J561">
        <f>H561*(C$7-C$10)*C$5*C$4</f>
        <v>21890827.636363633</v>
      </c>
      <c r="K561" s="14">
        <f>(F561-H561)*((C$7-C$10)/2)*C$5*C$4</f>
        <v>2158586.181818183</v>
      </c>
      <c r="L561" s="14">
        <f t="shared" si="53"/>
        <v>24049413.818181816</v>
      </c>
      <c r="M561">
        <f>L561/C$4</f>
        <v>18499549.09090909</v>
      </c>
      <c r="N561">
        <f>H561*C$7*C$8*C$6</f>
        <v>6062075.3454545448</v>
      </c>
      <c r="O561">
        <f t="shared" si="54"/>
        <v>11000000</v>
      </c>
      <c r="P561">
        <f t="shared" si="57"/>
        <v>770000.00000000012</v>
      </c>
      <c r="Q561" s="14">
        <f t="shared" si="55"/>
        <v>49271489.163636357</v>
      </c>
      <c r="R561">
        <f>H561*C$7*C$6*C$16</f>
        <v>89415611.345454544</v>
      </c>
      <c r="S561" s="14">
        <f t="shared" si="56"/>
        <v>40144122.181818187</v>
      </c>
    </row>
    <row r="562" spans="6:19" x14ac:dyDescent="0.2">
      <c r="F562" s="16">
        <f t="shared" si="52"/>
        <v>4900000</v>
      </c>
      <c r="G562" s="17">
        <f>(F562/P562)*C$13</f>
        <v>0.1069090909090909</v>
      </c>
      <c r="H562" s="19">
        <f>F562*(1-C$12-G562)</f>
        <v>4082145.4545454546</v>
      </c>
      <c r="I562">
        <f>F562*C$9</f>
        <v>8330000</v>
      </c>
      <c r="J562">
        <f>H562*(C$7-C$10)*C$5*C$4</f>
        <v>22288514.181818184</v>
      </c>
      <c r="K562" s="14">
        <f>(F562-H562)*((C$7-C$10)/2)*C$5*C$4</f>
        <v>2232742.9090909092</v>
      </c>
      <c r="L562" s="14">
        <f t="shared" si="53"/>
        <v>24521257.090909094</v>
      </c>
      <c r="M562">
        <f>L562/C$4</f>
        <v>18862505.454545457</v>
      </c>
      <c r="N562">
        <f>H562*C$7*C$8*C$6</f>
        <v>6172203.9272727277</v>
      </c>
      <c r="O562">
        <f t="shared" si="54"/>
        <v>11000000</v>
      </c>
      <c r="P562">
        <f t="shared" si="57"/>
        <v>770000.00000000012</v>
      </c>
      <c r="Q562" s="14">
        <f t="shared" si="55"/>
        <v>50023461.018181823</v>
      </c>
      <c r="R562">
        <f>H562*C$7*C$6*C$16</f>
        <v>91040007.927272737</v>
      </c>
      <c r="S562" s="14">
        <f t="shared" si="56"/>
        <v>41016546.909090914</v>
      </c>
    </row>
    <row r="563" spans="6:19" x14ac:dyDescent="0.2">
      <c r="F563" s="16">
        <f t="shared" si="52"/>
        <v>5000000</v>
      </c>
      <c r="G563" s="17">
        <f>(F563/P563)*C$13</f>
        <v>0.10909090909090909</v>
      </c>
      <c r="H563" s="19">
        <f>F563*(1-C$12-G563)</f>
        <v>4154545.4545454541</v>
      </c>
      <c r="I563">
        <f>F563*C$9</f>
        <v>8500000</v>
      </c>
      <c r="J563">
        <f>H563*(C$7-C$10)*C$5*C$4</f>
        <v>22683818.18181818</v>
      </c>
      <c r="K563" s="14">
        <f>(F563-H563)*((C$7-C$10)/2)*C$5*C$4</f>
        <v>2308090.9090909101</v>
      </c>
      <c r="L563" s="14">
        <f t="shared" si="53"/>
        <v>24991909.09090909</v>
      </c>
      <c r="M563">
        <f>L563/C$4</f>
        <v>19224545.454545453</v>
      </c>
      <c r="N563">
        <f>H563*C$7*C$8*C$6</f>
        <v>6281672.7272727266</v>
      </c>
      <c r="O563">
        <f t="shared" si="54"/>
        <v>11000000</v>
      </c>
      <c r="P563">
        <f t="shared" si="57"/>
        <v>770000.00000000012</v>
      </c>
      <c r="Q563" s="14">
        <f t="shared" si="55"/>
        <v>50773581.818181813</v>
      </c>
      <c r="R563">
        <f>H563*C$7*C$6*C$16</f>
        <v>92654672.727272719</v>
      </c>
      <c r="S563" s="14">
        <f t="shared" si="56"/>
        <v>41881090.909090906</v>
      </c>
    </row>
    <row r="564" spans="6:19" x14ac:dyDescent="0.2">
      <c r="F564" s="16">
        <f t="shared" si="52"/>
        <v>0</v>
      </c>
      <c r="G564" s="17">
        <f>(F564/P564)*C$13</f>
        <v>0</v>
      </c>
      <c r="H564" s="19">
        <f>F564*(1-C$12-G564)</f>
        <v>0</v>
      </c>
      <c r="I564">
        <f>F564*C$9</f>
        <v>0</v>
      </c>
      <c r="J564">
        <f>H564*(C$7-C$10)*C$5*C$4</f>
        <v>0</v>
      </c>
      <c r="K564" s="14">
        <f>(F564-H564)*((C$7-C$10)/2)*C$5*C$4</f>
        <v>0</v>
      </c>
      <c r="L564" s="14">
        <f t="shared" si="53"/>
        <v>0</v>
      </c>
      <c r="M564">
        <f>L564/C$4</f>
        <v>0</v>
      </c>
      <c r="N564">
        <f>H564*C$7*C$8*C$6</f>
        <v>0</v>
      </c>
      <c r="O564">
        <f t="shared" si="54"/>
        <v>12000000</v>
      </c>
      <c r="P564">
        <f t="shared" si="57"/>
        <v>840000.00000000012</v>
      </c>
      <c r="Q564" s="14">
        <f t="shared" si="55"/>
        <v>12000000</v>
      </c>
      <c r="R564">
        <f>H564*C$7*C$6*C$16</f>
        <v>0</v>
      </c>
      <c r="S564" s="14">
        <f t="shared" si="56"/>
        <v>-12000000</v>
      </c>
    </row>
    <row r="565" spans="6:19" x14ac:dyDescent="0.2">
      <c r="F565" s="16">
        <f t="shared" si="52"/>
        <v>100000</v>
      </c>
      <c r="G565" s="17">
        <f>(F565/P565)*C$13</f>
        <v>2E-3</v>
      </c>
      <c r="H565" s="19">
        <f>F565*(1-C$12-G565)</f>
        <v>93800</v>
      </c>
      <c r="I565">
        <f>F565*C$9</f>
        <v>170000</v>
      </c>
      <c r="J565">
        <f>H565*(C$7-C$10)*C$5*C$4</f>
        <v>512148</v>
      </c>
      <c r="K565" s="14">
        <f>(F565-H565)*((C$7-C$10)/2)*C$5*C$4</f>
        <v>16926</v>
      </c>
      <c r="L565" s="14">
        <f t="shared" si="53"/>
        <v>529074</v>
      </c>
      <c r="M565">
        <f>L565/C$4</f>
        <v>406980</v>
      </c>
      <c r="N565">
        <f>H565*C$7*C$8*C$6</f>
        <v>141825.60000000001</v>
      </c>
      <c r="O565">
        <f t="shared" si="54"/>
        <v>12000000</v>
      </c>
      <c r="P565">
        <f t="shared" si="57"/>
        <v>840000.00000000012</v>
      </c>
      <c r="Q565" s="14">
        <f t="shared" si="55"/>
        <v>12840899.6</v>
      </c>
      <c r="R565">
        <f>H565*C$7*C$6*C$16</f>
        <v>2091927.6</v>
      </c>
      <c r="S565" s="14">
        <f t="shared" si="56"/>
        <v>-10748972</v>
      </c>
    </row>
    <row r="566" spans="6:19" x14ac:dyDescent="0.2">
      <c r="F566" s="16">
        <f t="shared" si="52"/>
        <v>200000</v>
      </c>
      <c r="G566" s="17">
        <f>(F566/P566)*C$13</f>
        <v>4.0000000000000001E-3</v>
      </c>
      <c r="H566" s="19">
        <f>F566*(1-C$12-G566)</f>
        <v>187200</v>
      </c>
      <c r="I566">
        <f>F566*C$9</f>
        <v>340000</v>
      </c>
      <c r="J566">
        <f>H566*(C$7-C$10)*C$5*C$4</f>
        <v>1022112</v>
      </c>
      <c r="K566" s="14">
        <f>(F566-H566)*((C$7-C$10)/2)*C$5*C$4</f>
        <v>34944</v>
      </c>
      <c r="L566" s="14">
        <f t="shared" si="53"/>
        <v>1057056</v>
      </c>
      <c r="M566">
        <f>L566/C$4</f>
        <v>813120</v>
      </c>
      <c r="N566">
        <f>H566*C$7*C$8*C$6</f>
        <v>283046.39999999997</v>
      </c>
      <c r="O566">
        <f t="shared" si="54"/>
        <v>12000000</v>
      </c>
      <c r="P566">
        <f t="shared" si="57"/>
        <v>840000.00000000012</v>
      </c>
      <c r="Q566" s="14">
        <f t="shared" si="55"/>
        <v>13680102.4</v>
      </c>
      <c r="R566">
        <f>H566*C$7*C$6*C$16</f>
        <v>4174934.4000000004</v>
      </c>
      <c r="S566" s="14">
        <f t="shared" si="56"/>
        <v>-9505168</v>
      </c>
    </row>
    <row r="567" spans="6:19" x14ac:dyDescent="0.2">
      <c r="F567" s="16">
        <f t="shared" ref="F567:F575" si="58">F516</f>
        <v>300000</v>
      </c>
      <c r="G567" s="17">
        <f>(F567/P567)*C$13</f>
        <v>6.0000000000000001E-3</v>
      </c>
      <c r="H567" s="19">
        <f>F567*(1-C$12-G567)</f>
        <v>280200</v>
      </c>
      <c r="I567">
        <f>F567*C$9</f>
        <v>510000</v>
      </c>
      <c r="J567">
        <f>H567*(C$7-C$10)*C$5*C$4</f>
        <v>1529892</v>
      </c>
      <c r="K567" s="14">
        <f>(F567-H567)*((C$7-C$10)/2)*C$5*C$4</f>
        <v>54054</v>
      </c>
      <c r="L567" s="14">
        <f t="shared" ref="L567:L615" si="59">J567+K567</f>
        <v>1583946</v>
      </c>
      <c r="M567">
        <f>L567/C$4</f>
        <v>1218420</v>
      </c>
      <c r="N567">
        <f>H567*C$7*C$8*C$6</f>
        <v>423662.39999999997</v>
      </c>
      <c r="O567">
        <f t="shared" ref="O567:O575" si="60">O516+1000000</f>
        <v>12000000</v>
      </c>
      <c r="P567">
        <f t="shared" si="57"/>
        <v>840000.00000000012</v>
      </c>
      <c r="Q567" s="14">
        <f t="shared" ref="Q567:Q615" si="61">N567+L567+I567+O567</f>
        <v>14517608.4</v>
      </c>
      <c r="R567">
        <f>H567*C$7*C$6*C$16</f>
        <v>6249020.4000000004</v>
      </c>
      <c r="S567" s="14">
        <f t="shared" ref="S567:S615" si="62">R567-Q567</f>
        <v>-8268588</v>
      </c>
    </row>
    <row r="568" spans="6:19" x14ac:dyDescent="0.2">
      <c r="F568" s="16">
        <f t="shared" si="58"/>
        <v>400000</v>
      </c>
      <c r="G568" s="17">
        <f>(F568/P568)*C$13</f>
        <v>8.0000000000000002E-3</v>
      </c>
      <c r="H568" s="19">
        <f>F568*(1-C$12-G568)</f>
        <v>372800</v>
      </c>
      <c r="I568">
        <f>F568*C$9</f>
        <v>680000</v>
      </c>
      <c r="J568">
        <f>H568*(C$7-C$10)*C$5*C$4</f>
        <v>2035488</v>
      </c>
      <c r="K568" s="14">
        <f>(F568-H568)*((C$7-C$10)/2)*C$5*C$4</f>
        <v>74256</v>
      </c>
      <c r="L568" s="14">
        <f t="shared" si="59"/>
        <v>2109744</v>
      </c>
      <c r="M568">
        <f>L568/C$4</f>
        <v>1622880</v>
      </c>
      <c r="N568">
        <f>H568*C$7*C$8*C$6</f>
        <v>563673.59999999998</v>
      </c>
      <c r="O568">
        <f t="shared" si="60"/>
        <v>12000000</v>
      </c>
      <c r="P568">
        <f t="shared" si="57"/>
        <v>840000.00000000012</v>
      </c>
      <c r="Q568" s="14">
        <f t="shared" si="61"/>
        <v>15353417.6</v>
      </c>
      <c r="R568">
        <f>H568*C$7*C$6*C$16</f>
        <v>8314185.6000000006</v>
      </c>
      <c r="S568" s="14">
        <f t="shared" si="62"/>
        <v>-7039231.9999999991</v>
      </c>
    </row>
    <row r="569" spans="6:19" x14ac:dyDescent="0.2">
      <c r="F569" s="16">
        <f t="shared" si="58"/>
        <v>500000</v>
      </c>
      <c r="G569" s="17">
        <f>(F569/P569)*C$13</f>
        <v>0.01</v>
      </c>
      <c r="H569" s="19">
        <f>F569*(1-C$12-G569)</f>
        <v>464999.99999999994</v>
      </c>
      <c r="I569">
        <f>F569*C$9</f>
        <v>850000</v>
      </c>
      <c r="J569">
        <f>H569*(C$7-C$10)*C$5*C$4</f>
        <v>2538899.9999999995</v>
      </c>
      <c r="K569" s="14">
        <f>(F569-H569)*((C$7-C$10)/2)*C$5*C$4</f>
        <v>95550.00000000016</v>
      </c>
      <c r="L569" s="14">
        <f t="shared" si="59"/>
        <v>2634449.9999999995</v>
      </c>
      <c r="M569">
        <f>L569/C$4</f>
        <v>2026499.9999999995</v>
      </c>
      <c r="N569">
        <f>H569*C$7*C$8*C$6</f>
        <v>703080</v>
      </c>
      <c r="O569">
        <f t="shared" si="60"/>
        <v>12000000</v>
      </c>
      <c r="P569">
        <f t="shared" si="57"/>
        <v>840000.00000000012</v>
      </c>
      <c r="Q569" s="14">
        <f t="shared" si="61"/>
        <v>16187530</v>
      </c>
      <c r="R569">
        <f>H569*C$7*C$6*C$16</f>
        <v>10370430</v>
      </c>
      <c r="S569" s="14">
        <f t="shared" si="62"/>
        <v>-5817100</v>
      </c>
    </row>
    <row r="570" spans="6:19" x14ac:dyDescent="0.2">
      <c r="F570" s="16">
        <f t="shared" si="58"/>
        <v>600000</v>
      </c>
      <c r="G570" s="17">
        <f>(F570/P570)*C$13</f>
        <v>1.2E-2</v>
      </c>
      <c r="H570" s="19">
        <f>F570*(1-C$12-G570)</f>
        <v>556800</v>
      </c>
      <c r="I570">
        <f>F570*C$9</f>
        <v>1020000</v>
      </c>
      <c r="J570">
        <f>H570*(C$7-C$10)*C$5*C$4</f>
        <v>3040128</v>
      </c>
      <c r="K570" s="14">
        <f>(F570-H570)*((C$7-C$10)/2)*C$5*C$4</f>
        <v>117936</v>
      </c>
      <c r="L570" s="14">
        <f t="shared" si="59"/>
        <v>3158064</v>
      </c>
      <c r="M570">
        <f>L570/C$4</f>
        <v>2429280</v>
      </c>
      <c r="N570">
        <f>H570*C$7*C$8*C$6</f>
        <v>841881.59999999998</v>
      </c>
      <c r="O570">
        <f t="shared" si="60"/>
        <v>12000000</v>
      </c>
      <c r="P570">
        <f t="shared" si="57"/>
        <v>840000.00000000012</v>
      </c>
      <c r="Q570" s="14">
        <f t="shared" si="61"/>
        <v>17019945.600000001</v>
      </c>
      <c r="R570">
        <f>H570*C$7*C$6*C$16</f>
        <v>12417753.600000001</v>
      </c>
      <c r="S570" s="14">
        <f t="shared" si="62"/>
        <v>-4602192</v>
      </c>
    </row>
    <row r="571" spans="6:19" x14ac:dyDescent="0.2">
      <c r="F571" s="16">
        <f t="shared" si="58"/>
        <v>700000</v>
      </c>
      <c r="G571" s="17">
        <f>(F571/P571)*C$13</f>
        <v>1.4E-2</v>
      </c>
      <c r="H571" s="19">
        <f>F571*(1-C$12-G571)</f>
        <v>648200</v>
      </c>
      <c r="I571">
        <f>F571*C$9</f>
        <v>1190000</v>
      </c>
      <c r="J571">
        <f>H571*(C$7-C$10)*C$5*C$4</f>
        <v>3539172</v>
      </c>
      <c r="K571" s="14">
        <f>(F571-H571)*((C$7-C$10)/2)*C$5*C$4</f>
        <v>141414</v>
      </c>
      <c r="L571" s="14">
        <f t="shared" si="59"/>
        <v>3680586</v>
      </c>
      <c r="M571">
        <f>L571/C$4</f>
        <v>2831220</v>
      </c>
      <c r="N571">
        <f>H571*C$7*C$8*C$6</f>
        <v>980078.39999999991</v>
      </c>
      <c r="O571">
        <f t="shared" si="60"/>
        <v>12000000</v>
      </c>
      <c r="P571">
        <f t="shared" si="57"/>
        <v>840000.00000000012</v>
      </c>
      <c r="Q571" s="14">
        <f t="shared" si="61"/>
        <v>17850664.399999999</v>
      </c>
      <c r="R571">
        <f>H571*C$7*C$6*C$16</f>
        <v>14456156.4</v>
      </c>
      <c r="S571" s="14">
        <f t="shared" si="62"/>
        <v>-3394507.9999999981</v>
      </c>
    </row>
    <row r="572" spans="6:19" x14ac:dyDescent="0.2">
      <c r="F572" s="16">
        <f t="shared" si="58"/>
        <v>800000</v>
      </c>
      <c r="G572" s="17">
        <f>(F572/P572)*C$13</f>
        <v>1.6E-2</v>
      </c>
      <c r="H572" s="19">
        <f>F572*(1-C$12-G572)</f>
        <v>739200</v>
      </c>
      <c r="I572">
        <f>F572*C$9</f>
        <v>1360000</v>
      </c>
      <c r="J572">
        <f>H572*(C$7-C$10)*C$5*C$4</f>
        <v>4036032</v>
      </c>
      <c r="K572" s="14">
        <f>(F572-H572)*((C$7-C$10)/2)*C$5*C$4</f>
        <v>165984</v>
      </c>
      <c r="L572" s="14">
        <f t="shared" si="59"/>
        <v>4202016</v>
      </c>
      <c r="M572">
        <f>L572/C$4</f>
        <v>3232320</v>
      </c>
      <c r="N572">
        <f>H572*C$7*C$8*C$6</f>
        <v>1117670.3999999999</v>
      </c>
      <c r="O572">
        <f t="shared" si="60"/>
        <v>12000000</v>
      </c>
      <c r="P572">
        <f t="shared" si="57"/>
        <v>840000.00000000012</v>
      </c>
      <c r="Q572" s="14">
        <f t="shared" si="61"/>
        <v>18679686.399999999</v>
      </c>
      <c r="R572">
        <f>H572*C$7*C$6*C$16</f>
        <v>16485638.4</v>
      </c>
      <c r="S572" s="14">
        <f t="shared" si="62"/>
        <v>-2194047.9999999981</v>
      </c>
    </row>
    <row r="573" spans="6:19" x14ac:dyDescent="0.2">
      <c r="F573" s="16">
        <f t="shared" si="58"/>
        <v>900000</v>
      </c>
      <c r="G573" s="17">
        <f>(F573/P573)*C$13</f>
        <v>1.7999999999999999E-2</v>
      </c>
      <c r="H573" s="19">
        <f>F573*(1-C$12-G573)</f>
        <v>829799.99999999988</v>
      </c>
      <c r="I573">
        <f>F573*C$9</f>
        <v>1530000</v>
      </c>
      <c r="J573">
        <f>H573*(C$7-C$10)*C$5*C$4</f>
        <v>4530708</v>
      </c>
      <c r="K573" s="14">
        <f>(F573-H573)*((C$7-C$10)/2)*C$5*C$4</f>
        <v>191646.00000000032</v>
      </c>
      <c r="L573" s="14">
        <f t="shared" si="59"/>
        <v>4722354</v>
      </c>
      <c r="M573">
        <f>L573/C$4</f>
        <v>3632580</v>
      </c>
      <c r="N573">
        <f>H573*C$7*C$8*C$6</f>
        <v>1254657.5999999999</v>
      </c>
      <c r="O573">
        <f t="shared" si="60"/>
        <v>12000000</v>
      </c>
      <c r="P573">
        <f t="shared" si="57"/>
        <v>840000.00000000012</v>
      </c>
      <c r="Q573" s="14">
        <f t="shared" si="61"/>
        <v>19507011.600000001</v>
      </c>
      <c r="R573">
        <f>H573*C$7*C$6*C$16</f>
        <v>18506199.599999998</v>
      </c>
      <c r="S573" s="14">
        <f t="shared" si="62"/>
        <v>-1000812.0000000037</v>
      </c>
    </row>
    <row r="574" spans="6:19" x14ac:dyDescent="0.2">
      <c r="F574" s="16">
        <f t="shared" si="58"/>
        <v>1000000</v>
      </c>
      <c r="G574" s="17">
        <f>(F574/P574)*C$13</f>
        <v>0.02</v>
      </c>
      <c r="H574" s="19">
        <f>F574*(1-C$12-G574)</f>
        <v>919999.99999999988</v>
      </c>
      <c r="I574">
        <f>F574*C$9</f>
        <v>1700000</v>
      </c>
      <c r="J574">
        <f>H574*(C$7-C$10)*C$5*C$4</f>
        <v>5023199.9999999991</v>
      </c>
      <c r="K574" s="14">
        <f>(F574-H574)*((C$7-C$10)/2)*C$5*C$4</f>
        <v>218400.00000000032</v>
      </c>
      <c r="L574" s="14">
        <f t="shared" si="59"/>
        <v>5241599.9999999991</v>
      </c>
      <c r="M574">
        <f>L574/C$4</f>
        <v>4031999.9999999991</v>
      </c>
      <c r="N574">
        <f>H574*C$7*C$8*C$6</f>
        <v>1391040</v>
      </c>
      <c r="O574">
        <f t="shared" si="60"/>
        <v>12000000</v>
      </c>
      <c r="P574">
        <f t="shared" si="57"/>
        <v>840000.00000000012</v>
      </c>
      <c r="Q574" s="14">
        <f t="shared" si="61"/>
        <v>20332640</v>
      </c>
      <c r="R574">
        <f>H574*C$7*C$6*C$16</f>
        <v>20517840</v>
      </c>
      <c r="S574" s="14">
        <f t="shared" si="62"/>
        <v>185200</v>
      </c>
    </row>
    <row r="575" spans="6:19" x14ac:dyDescent="0.2">
      <c r="F575" s="16">
        <f t="shared" si="58"/>
        <v>1100000</v>
      </c>
      <c r="G575" s="17">
        <f>(F575/P575)*C$13</f>
        <v>2.1999999999999999E-2</v>
      </c>
      <c r="H575" s="19">
        <f>F575*(1-C$12-G575)</f>
        <v>1009799.9999999999</v>
      </c>
      <c r="I575">
        <f>F575*C$9</f>
        <v>1870000</v>
      </c>
      <c r="J575">
        <f>H575*(C$7-C$10)*C$5*C$4</f>
        <v>5513507.9999999991</v>
      </c>
      <c r="K575" s="14">
        <f>(F575-H575)*((C$7-C$10)/2)*C$5*C$4</f>
        <v>246246.00000000032</v>
      </c>
      <c r="L575" s="14">
        <f t="shared" si="59"/>
        <v>5759753.9999999991</v>
      </c>
      <c r="M575">
        <f>L575/C$4</f>
        <v>4430579.9999999991</v>
      </c>
      <c r="N575">
        <f>H575*C$7*C$8*C$6</f>
        <v>1526817.5999999999</v>
      </c>
      <c r="O575">
        <f t="shared" si="60"/>
        <v>12000000</v>
      </c>
      <c r="P575">
        <f t="shared" si="57"/>
        <v>840000.00000000012</v>
      </c>
      <c r="Q575" s="14">
        <f t="shared" si="61"/>
        <v>21156571.599999998</v>
      </c>
      <c r="R575">
        <f>H575*C$7*C$6*C$16</f>
        <v>22520559.599999994</v>
      </c>
      <c r="S575" s="14">
        <f t="shared" si="62"/>
        <v>1363987.9999999963</v>
      </c>
    </row>
    <row r="576" spans="6:19" x14ac:dyDescent="0.2">
      <c r="F576" s="16">
        <f>F525</f>
        <v>1200000</v>
      </c>
      <c r="G576" s="17">
        <f>(F576/P576)*C$13</f>
        <v>2.4E-2</v>
      </c>
      <c r="H576" s="19">
        <f>F576*(1-C$12-G576)</f>
        <v>1099200</v>
      </c>
      <c r="I576">
        <f>F576*C$9</f>
        <v>2040000</v>
      </c>
      <c r="J576">
        <f>H576*(C$7-C$10)*C$5*C$4</f>
        <v>6001632</v>
      </c>
      <c r="K576" s="14">
        <f>(F576-H576)*((C$7-C$10)/2)*C$5*C$4</f>
        <v>275184</v>
      </c>
      <c r="L576" s="14">
        <f t="shared" si="59"/>
        <v>6276816</v>
      </c>
      <c r="M576">
        <f>L576/C$4</f>
        <v>4828320</v>
      </c>
      <c r="N576">
        <f>H576*C$7*C$8*C$6</f>
        <v>1661990.4</v>
      </c>
      <c r="O576">
        <f>O525+1000000</f>
        <v>12000000</v>
      </c>
      <c r="P576">
        <f t="shared" si="57"/>
        <v>840000.00000000012</v>
      </c>
      <c r="Q576" s="14">
        <f t="shared" si="61"/>
        <v>21978806.399999999</v>
      </c>
      <c r="R576">
        <f>H576*C$7*C$6*C$16</f>
        <v>24514358.400000002</v>
      </c>
      <c r="S576" s="14">
        <f t="shared" si="62"/>
        <v>2535552.0000000037</v>
      </c>
    </row>
    <row r="577" spans="6:19" x14ac:dyDescent="0.2">
      <c r="F577" s="16">
        <f t="shared" ref="F577:F593" si="63">F526</f>
        <v>1300000</v>
      </c>
      <c r="G577" s="17">
        <f>(F577/P577)*C$13</f>
        <v>2.6000000000000002E-2</v>
      </c>
      <c r="H577" s="19">
        <f>F577*(1-C$12-G577)</f>
        <v>1188200</v>
      </c>
      <c r="I577">
        <f>F577*C$9</f>
        <v>2210000</v>
      </c>
      <c r="J577">
        <f>H577*(C$7-C$10)*C$5*C$4</f>
        <v>6487572</v>
      </c>
      <c r="K577" s="14">
        <f>(F577-H577)*((C$7-C$10)/2)*C$5*C$4</f>
        <v>305214</v>
      </c>
      <c r="L577" s="14">
        <f t="shared" si="59"/>
        <v>6792786</v>
      </c>
      <c r="M577">
        <f>L577/C$4</f>
        <v>5225220</v>
      </c>
      <c r="N577">
        <f>H577*C$7*C$8*C$6</f>
        <v>1796558.4</v>
      </c>
      <c r="O577">
        <f t="shared" ref="O577:O593" si="64">O526+1000000</f>
        <v>12000000</v>
      </c>
      <c r="P577">
        <f t="shared" si="57"/>
        <v>840000.00000000012</v>
      </c>
      <c r="Q577" s="14">
        <f t="shared" si="61"/>
        <v>22799344.399999999</v>
      </c>
      <c r="R577">
        <f>H577*C$7*C$6*C$16</f>
        <v>26499236.400000002</v>
      </c>
      <c r="S577" s="14">
        <f t="shared" si="62"/>
        <v>3699892.0000000037</v>
      </c>
    </row>
    <row r="578" spans="6:19" x14ac:dyDescent="0.2">
      <c r="F578" s="16">
        <f t="shared" si="63"/>
        <v>1400000</v>
      </c>
      <c r="G578" s="17">
        <f>(F578/P578)*C$13</f>
        <v>2.8000000000000001E-2</v>
      </c>
      <c r="H578" s="19">
        <f>F578*(1-C$12-G578)</f>
        <v>1276800</v>
      </c>
      <c r="I578">
        <f>F578*C$9</f>
        <v>2380000</v>
      </c>
      <c r="J578">
        <f>H578*(C$7-C$10)*C$5*C$4</f>
        <v>6971328</v>
      </c>
      <c r="K578" s="14">
        <f>(F578-H578)*((C$7-C$10)/2)*C$5*C$4</f>
        <v>336336</v>
      </c>
      <c r="L578" s="14">
        <f t="shared" si="59"/>
        <v>7307664</v>
      </c>
      <c r="M578">
        <f>L578/C$4</f>
        <v>5621280</v>
      </c>
      <c r="N578">
        <f>H578*C$7*C$8*C$6</f>
        <v>1930521.5999999999</v>
      </c>
      <c r="O578">
        <f t="shared" si="64"/>
        <v>12000000</v>
      </c>
      <c r="P578">
        <f t="shared" si="57"/>
        <v>840000.00000000012</v>
      </c>
      <c r="Q578" s="14">
        <f t="shared" si="61"/>
        <v>23618185.600000001</v>
      </c>
      <c r="R578">
        <f>H578*C$7*C$6*C$16</f>
        <v>28475193.600000001</v>
      </c>
      <c r="S578" s="14">
        <f t="shared" si="62"/>
        <v>4857008</v>
      </c>
    </row>
    <row r="579" spans="6:19" x14ac:dyDescent="0.2">
      <c r="F579" s="16">
        <f t="shared" si="63"/>
        <v>1500000</v>
      </c>
      <c r="G579" s="17">
        <f>(F579/P579)*C$13</f>
        <v>0.03</v>
      </c>
      <c r="H579" s="19">
        <f>F579*(1-C$12-G579)</f>
        <v>1364999.9999999998</v>
      </c>
      <c r="I579">
        <f>F579*C$9</f>
        <v>2550000</v>
      </c>
      <c r="J579">
        <f>H579*(C$7-C$10)*C$5*C$4</f>
        <v>7452899.9999999991</v>
      </c>
      <c r="K579" s="14">
        <f>(F579-H579)*((C$7-C$10)/2)*C$5*C$4</f>
        <v>368550.00000000064</v>
      </c>
      <c r="L579" s="14">
        <f t="shared" si="59"/>
        <v>7821450</v>
      </c>
      <c r="M579">
        <f>L579/C$4</f>
        <v>6016500</v>
      </c>
      <c r="N579">
        <f>H579*C$7*C$8*C$6</f>
        <v>2063879.9999999995</v>
      </c>
      <c r="O579">
        <f t="shared" si="64"/>
        <v>12000000</v>
      </c>
      <c r="P579">
        <f t="shared" si="57"/>
        <v>840000.00000000012</v>
      </c>
      <c r="Q579" s="14">
        <f t="shared" si="61"/>
        <v>24435330</v>
      </c>
      <c r="R579">
        <f>H579*C$7*C$6*C$16</f>
        <v>30442229.999999996</v>
      </c>
      <c r="S579" s="14">
        <f t="shared" si="62"/>
        <v>6006899.9999999963</v>
      </c>
    </row>
    <row r="580" spans="6:19" x14ac:dyDescent="0.2">
      <c r="F580" s="16">
        <f t="shared" si="63"/>
        <v>1600000</v>
      </c>
      <c r="G580" s="17">
        <f>(F580/P580)*C$13</f>
        <v>3.2000000000000001E-2</v>
      </c>
      <c r="H580" s="19">
        <f>F580*(1-C$12-G580)</f>
        <v>1452799.9999999998</v>
      </c>
      <c r="I580">
        <f>F580*C$9</f>
        <v>2720000</v>
      </c>
      <c r="J580">
        <f>H580*(C$7-C$10)*C$5*C$4</f>
        <v>7932287.9999999991</v>
      </c>
      <c r="K580" s="14">
        <f>(F580-H580)*((C$7-C$10)/2)*C$5*C$4</f>
        <v>401856.00000000064</v>
      </c>
      <c r="L580" s="14">
        <f t="shared" si="59"/>
        <v>8334144</v>
      </c>
      <c r="M580">
        <f>L580/C$4</f>
        <v>6410880</v>
      </c>
      <c r="N580">
        <f>H580*C$7*C$8*C$6</f>
        <v>2196633.6000000001</v>
      </c>
      <c r="O580">
        <f t="shared" si="64"/>
        <v>12000000</v>
      </c>
      <c r="P580">
        <f t="shared" ref="P580:P615" si="65">O580*0.07</f>
        <v>840000.00000000012</v>
      </c>
      <c r="Q580" s="14">
        <f t="shared" si="61"/>
        <v>25250777.600000001</v>
      </c>
      <c r="R580">
        <f>H580*C$7*C$6*C$16</f>
        <v>32400345.599999998</v>
      </c>
      <c r="S580" s="14">
        <f t="shared" si="62"/>
        <v>7149567.9999999963</v>
      </c>
    </row>
    <row r="581" spans="6:19" x14ac:dyDescent="0.2">
      <c r="F581" s="16">
        <f t="shared" si="63"/>
        <v>1700000</v>
      </c>
      <c r="G581" s="17">
        <f>(F581/P581)*C$13</f>
        <v>3.4000000000000002E-2</v>
      </c>
      <c r="H581" s="19">
        <f>F581*(1-C$12-G581)</f>
        <v>1540199.9999999998</v>
      </c>
      <c r="I581">
        <f>F581*C$9</f>
        <v>2890000</v>
      </c>
      <c r="J581">
        <f>H581*(C$7-C$10)*C$5*C$4</f>
        <v>8409492</v>
      </c>
      <c r="K581" s="14">
        <f>(F581-H581)*((C$7-C$10)/2)*C$5*C$4</f>
        <v>436254.00000000064</v>
      </c>
      <c r="L581" s="14">
        <f t="shared" si="59"/>
        <v>8845746</v>
      </c>
      <c r="M581">
        <f>L581/C$4</f>
        <v>6804420</v>
      </c>
      <c r="N581">
        <f>H581*C$7*C$8*C$6</f>
        <v>2328782.4</v>
      </c>
      <c r="O581">
        <f t="shared" si="64"/>
        <v>12000000</v>
      </c>
      <c r="P581">
        <f t="shared" si="65"/>
        <v>840000.00000000012</v>
      </c>
      <c r="Q581" s="14">
        <f t="shared" si="61"/>
        <v>26064528.399999999</v>
      </c>
      <c r="R581">
        <f>H581*C$7*C$6*C$16</f>
        <v>34349540.399999999</v>
      </c>
      <c r="S581" s="14">
        <f t="shared" si="62"/>
        <v>8285012</v>
      </c>
    </row>
    <row r="582" spans="6:19" x14ac:dyDescent="0.2">
      <c r="F582" s="16">
        <f t="shared" si="63"/>
        <v>1800000</v>
      </c>
      <c r="G582" s="17">
        <f>(F582/P582)*C$13</f>
        <v>3.5999999999999997E-2</v>
      </c>
      <c r="H582" s="19">
        <f>F582*(1-C$12-G582)</f>
        <v>1627199.9999999998</v>
      </c>
      <c r="I582">
        <f>F582*C$9</f>
        <v>3060000</v>
      </c>
      <c r="J582">
        <f>H582*(C$7-C$10)*C$5*C$4</f>
        <v>8884512</v>
      </c>
      <c r="K582" s="14">
        <f>(F582-H582)*((C$7-C$10)/2)*C$5*C$4</f>
        <v>471744.00000000064</v>
      </c>
      <c r="L582" s="14">
        <f t="shared" si="59"/>
        <v>9356256</v>
      </c>
      <c r="M582">
        <f>L582/C$4</f>
        <v>7197120</v>
      </c>
      <c r="N582">
        <f>H582*C$7*C$8*C$6</f>
        <v>2460326.4</v>
      </c>
      <c r="O582">
        <f t="shared" si="64"/>
        <v>12000000</v>
      </c>
      <c r="P582">
        <f t="shared" si="65"/>
        <v>840000.00000000012</v>
      </c>
      <c r="Q582" s="14">
        <f t="shared" si="61"/>
        <v>26876582.399999999</v>
      </c>
      <c r="R582">
        <f>H582*C$7*C$6*C$16</f>
        <v>36289814.399999999</v>
      </c>
      <c r="S582" s="14">
        <f t="shared" si="62"/>
        <v>9413232</v>
      </c>
    </row>
    <row r="583" spans="6:19" x14ac:dyDescent="0.2">
      <c r="F583" s="16">
        <f t="shared" si="63"/>
        <v>1900000</v>
      </c>
      <c r="G583" s="17">
        <f>(F583/P583)*C$13</f>
        <v>3.7999999999999999E-2</v>
      </c>
      <c r="H583" s="19">
        <f>F583*(1-C$12-G583)</f>
        <v>1713799.9999999998</v>
      </c>
      <c r="I583">
        <f>F583*C$9</f>
        <v>3230000</v>
      </c>
      <c r="J583">
        <f>H583*(C$7-C$10)*C$5*C$4</f>
        <v>9357348</v>
      </c>
      <c r="K583" s="14">
        <f>(F583-H583)*((C$7-C$10)/2)*C$5*C$4</f>
        <v>508326.00000000064</v>
      </c>
      <c r="L583" s="14">
        <f t="shared" si="59"/>
        <v>9865674</v>
      </c>
      <c r="M583">
        <f>L583/C$4</f>
        <v>7588980</v>
      </c>
      <c r="N583">
        <f>H583*C$7*C$8*C$6</f>
        <v>2591265.6</v>
      </c>
      <c r="O583">
        <f t="shared" si="64"/>
        <v>12000000</v>
      </c>
      <c r="P583">
        <f t="shared" si="65"/>
        <v>840000.00000000012</v>
      </c>
      <c r="Q583" s="14">
        <f t="shared" si="61"/>
        <v>27686939.600000001</v>
      </c>
      <c r="R583">
        <f>H583*C$7*C$6*C$16</f>
        <v>38221167.599999994</v>
      </c>
      <c r="S583" s="14">
        <f t="shared" si="62"/>
        <v>10534227.999999993</v>
      </c>
    </row>
    <row r="584" spans="6:19" x14ac:dyDescent="0.2">
      <c r="F584" s="16">
        <f t="shared" si="63"/>
        <v>2000000</v>
      </c>
      <c r="G584" s="17">
        <f>(F584/P584)*C$13</f>
        <v>0.04</v>
      </c>
      <c r="H584" s="19">
        <f>F584*(1-C$12-G584)</f>
        <v>1799999.9999999998</v>
      </c>
      <c r="I584">
        <f>F584*C$9</f>
        <v>3400000</v>
      </c>
      <c r="J584">
        <f>H584*(C$7-C$10)*C$5*C$4</f>
        <v>9827999.9999999981</v>
      </c>
      <c r="K584" s="14">
        <f>(F584-H584)*((C$7-C$10)/2)*C$5*C$4</f>
        <v>546000.00000000058</v>
      </c>
      <c r="L584" s="14">
        <f t="shared" si="59"/>
        <v>10373999.999999998</v>
      </c>
      <c r="M584">
        <f>L584/C$4</f>
        <v>7979999.9999999981</v>
      </c>
      <c r="N584">
        <f>H584*C$7*C$8*C$6</f>
        <v>2721600</v>
      </c>
      <c r="O584">
        <f t="shared" si="64"/>
        <v>12000000</v>
      </c>
      <c r="P584">
        <f t="shared" si="65"/>
        <v>840000.00000000012</v>
      </c>
      <c r="Q584" s="14">
        <f t="shared" si="61"/>
        <v>28495600</v>
      </c>
      <c r="R584">
        <f>H584*C$7*C$6*C$16</f>
        <v>40143600</v>
      </c>
      <c r="S584" s="14">
        <f t="shared" si="62"/>
        <v>11648000</v>
      </c>
    </row>
    <row r="585" spans="6:19" x14ac:dyDescent="0.2">
      <c r="F585" s="16">
        <f t="shared" si="63"/>
        <v>2100000</v>
      </c>
      <c r="G585" s="17">
        <f>(F585/P585)*C$13</f>
        <v>4.1999999999999996E-2</v>
      </c>
      <c r="H585" s="19">
        <f>F585*(1-C$12-G585)</f>
        <v>1885799.9999999998</v>
      </c>
      <c r="I585">
        <f>F585*C$9</f>
        <v>3570000</v>
      </c>
      <c r="J585">
        <f>H585*(C$7-C$10)*C$5*C$4</f>
        <v>10296467.999999998</v>
      </c>
      <c r="K585" s="14">
        <f>(F585-H585)*((C$7-C$10)/2)*C$5*C$4</f>
        <v>584766.00000000058</v>
      </c>
      <c r="L585" s="14">
        <f t="shared" si="59"/>
        <v>10881233.999999998</v>
      </c>
      <c r="M585">
        <f>L585/C$4</f>
        <v>8370179.9999999981</v>
      </c>
      <c r="N585">
        <f>H585*C$7*C$8*C$6</f>
        <v>2851329.5999999996</v>
      </c>
      <c r="O585">
        <f t="shared" si="64"/>
        <v>12000000</v>
      </c>
      <c r="P585">
        <f t="shared" si="65"/>
        <v>840000.00000000012</v>
      </c>
      <c r="Q585" s="14">
        <f t="shared" si="61"/>
        <v>29302563.599999998</v>
      </c>
      <c r="R585">
        <f>H585*C$7*C$6*C$16</f>
        <v>42057111.599999994</v>
      </c>
      <c r="S585" s="14">
        <f t="shared" si="62"/>
        <v>12754547.999999996</v>
      </c>
    </row>
    <row r="586" spans="6:19" x14ac:dyDescent="0.2">
      <c r="F586" s="16">
        <f t="shared" si="63"/>
        <v>2200000</v>
      </c>
      <c r="G586" s="17">
        <f>(F586/P586)*C$13</f>
        <v>4.3999999999999997E-2</v>
      </c>
      <c r="H586" s="19">
        <f>F586*(1-C$12-G586)</f>
        <v>1971199.9999999998</v>
      </c>
      <c r="I586">
        <f>F586*C$9</f>
        <v>3740000</v>
      </c>
      <c r="J586">
        <f>H586*(C$7-C$10)*C$5*C$4</f>
        <v>10762751.999999998</v>
      </c>
      <c r="K586" s="14">
        <f>(F586-H586)*((C$7-C$10)/2)*C$5*C$4</f>
        <v>624624.00000000058</v>
      </c>
      <c r="L586" s="14">
        <f t="shared" si="59"/>
        <v>11387375.999999998</v>
      </c>
      <c r="M586">
        <f>L586/C$4</f>
        <v>8759519.9999999981</v>
      </c>
      <c r="N586">
        <f>H586*C$7*C$8*C$6</f>
        <v>2980454.3999999994</v>
      </c>
      <c r="O586">
        <f t="shared" si="64"/>
        <v>12000000</v>
      </c>
      <c r="P586">
        <f t="shared" si="65"/>
        <v>840000.00000000012</v>
      </c>
      <c r="Q586" s="14">
        <f t="shared" si="61"/>
        <v>30107830.399999999</v>
      </c>
      <c r="R586">
        <f>H586*C$7*C$6*C$16</f>
        <v>43961702.399999991</v>
      </c>
      <c r="S586" s="14">
        <f t="shared" si="62"/>
        <v>13853871.999999993</v>
      </c>
    </row>
    <row r="587" spans="6:19" x14ac:dyDescent="0.2">
      <c r="F587" s="16">
        <f t="shared" si="63"/>
        <v>2300000</v>
      </c>
      <c r="G587" s="17">
        <f>(F587/P587)*C$13</f>
        <v>4.5999999999999999E-2</v>
      </c>
      <c r="H587" s="19">
        <f>F587*(1-C$12-G587)</f>
        <v>2056199.9999999998</v>
      </c>
      <c r="I587">
        <f>F587*C$9</f>
        <v>3910000</v>
      </c>
      <c r="J587">
        <f>H587*(C$7-C$10)*C$5*C$4</f>
        <v>11226851.999999998</v>
      </c>
      <c r="K587" s="14">
        <f>(F587-H587)*((C$7-C$10)/2)*C$5*C$4</f>
        <v>665574.00000000058</v>
      </c>
      <c r="L587" s="14">
        <f t="shared" si="59"/>
        <v>11892425.999999998</v>
      </c>
      <c r="M587">
        <f>L587/C$4</f>
        <v>9148019.9999999981</v>
      </c>
      <c r="N587">
        <f>H587*C$7*C$8*C$6</f>
        <v>3108974.3999999994</v>
      </c>
      <c r="O587">
        <f t="shared" si="64"/>
        <v>12000000</v>
      </c>
      <c r="P587">
        <f t="shared" si="65"/>
        <v>840000.00000000012</v>
      </c>
      <c r="Q587" s="14">
        <f t="shared" si="61"/>
        <v>30911400.399999999</v>
      </c>
      <c r="R587">
        <f>H587*C$7*C$6*C$16</f>
        <v>45857372.399999991</v>
      </c>
      <c r="S587" s="14">
        <f t="shared" si="62"/>
        <v>14945971.999999993</v>
      </c>
    </row>
    <row r="588" spans="6:19" x14ac:dyDescent="0.2">
      <c r="F588" s="16">
        <f t="shared" si="63"/>
        <v>2400000</v>
      </c>
      <c r="G588" s="17">
        <f>(F588/P588)*C$13</f>
        <v>4.8000000000000001E-2</v>
      </c>
      <c r="H588" s="19">
        <f>F588*(1-C$12-G588)</f>
        <v>2140800</v>
      </c>
      <c r="I588">
        <f>F588*C$9</f>
        <v>4080000</v>
      </c>
      <c r="J588">
        <f>H588*(C$7-C$10)*C$5*C$4</f>
        <v>11688768</v>
      </c>
      <c r="K588" s="14">
        <f>(F588-H588)*((C$7-C$10)/2)*C$5*C$4</f>
        <v>707616</v>
      </c>
      <c r="L588" s="14">
        <f t="shared" si="59"/>
        <v>12396384</v>
      </c>
      <c r="M588">
        <f>L588/C$4</f>
        <v>9535680</v>
      </c>
      <c r="N588">
        <f>H588*C$7*C$8*C$6</f>
        <v>3236889.6</v>
      </c>
      <c r="O588">
        <f t="shared" si="64"/>
        <v>12000000</v>
      </c>
      <c r="P588">
        <f t="shared" si="65"/>
        <v>840000.00000000012</v>
      </c>
      <c r="Q588" s="14">
        <f t="shared" si="61"/>
        <v>31713273.600000001</v>
      </c>
      <c r="R588">
        <f>H588*C$7*C$6*C$16</f>
        <v>47744121.600000001</v>
      </c>
      <c r="S588" s="14">
        <f t="shared" si="62"/>
        <v>16030848</v>
      </c>
    </row>
    <row r="589" spans="6:19" x14ac:dyDescent="0.2">
      <c r="F589" s="16">
        <f t="shared" si="63"/>
        <v>2500000</v>
      </c>
      <c r="G589" s="17">
        <f>(F589/P589)*C$13</f>
        <v>0.05</v>
      </c>
      <c r="H589" s="19">
        <f>F589*(1-C$12-G589)</f>
        <v>2224999.9999999995</v>
      </c>
      <c r="I589">
        <f>F589*C$9</f>
        <v>4250000</v>
      </c>
      <c r="J589">
        <f>H589*(C$7-C$10)*C$5*C$4</f>
        <v>12148499.999999998</v>
      </c>
      <c r="K589" s="14">
        <f>(F589-H589)*((C$7-C$10)/2)*C$5*C$4</f>
        <v>750750.00000000128</v>
      </c>
      <c r="L589" s="14">
        <f t="shared" si="59"/>
        <v>12899250</v>
      </c>
      <c r="M589">
        <f>L589/C$4</f>
        <v>9922500</v>
      </c>
      <c r="N589">
        <f>H589*C$7*C$8*C$6</f>
        <v>3364199.9999999995</v>
      </c>
      <c r="O589">
        <f t="shared" si="64"/>
        <v>12000000</v>
      </c>
      <c r="P589">
        <f t="shared" si="65"/>
        <v>840000.00000000012</v>
      </c>
      <c r="Q589" s="14">
        <f t="shared" si="61"/>
        <v>32513450</v>
      </c>
      <c r="R589">
        <f>H589*C$7*C$6*C$16</f>
        <v>49621949.999999993</v>
      </c>
      <c r="S589" s="14">
        <f t="shared" si="62"/>
        <v>17108499.999999993</v>
      </c>
    </row>
    <row r="590" spans="6:19" x14ac:dyDescent="0.2">
      <c r="F590" s="16">
        <f t="shared" si="63"/>
        <v>2600000</v>
      </c>
      <c r="G590" s="17">
        <f>(F590/P590)*C$13</f>
        <v>5.2000000000000005E-2</v>
      </c>
      <c r="H590" s="19">
        <f>F590*(1-C$12-G590)</f>
        <v>2308799.9999999995</v>
      </c>
      <c r="I590">
        <f>F590*C$9</f>
        <v>4420000</v>
      </c>
      <c r="J590">
        <f>H590*(C$7-C$10)*C$5*C$4</f>
        <v>12606047.999999998</v>
      </c>
      <c r="K590" s="14">
        <f>(F590-H590)*((C$7-C$10)/2)*C$5*C$4</f>
        <v>794976.00000000128</v>
      </c>
      <c r="L590" s="14">
        <f t="shared" si="59"/>
        <v>13401024</v>
      </c>
      <c r="M590">
        <f>L590/C$4</f>
        <v>10308480</v>
      </c>
      <c r="N590">
        <f>H590*C$7*C$8*C$6</f>
        <v>3490905.5999999996</v>
      </c>
      <c r="O590">
        <f t="shared" si="64"/>
        <v>12000000</v>
      </c>
      <c r="P590">
        <f t="shared" si="65"/>
        <v>840000.00000000012</v>
      </c>
      <c r="Q590" s="14">
        <f t="shared" si="61"/>
        <v>33311929.600000001</v>
      </c>
      <c r="R590">
        <f>H590*C$7*C$6*C$16</f>
        <v>51490857.599999994</v>
      </c>
      <c r="S590" s="14">
        <f t="shared" si="62"/>
        <v>18178927.999999993</v>
      </c>
    </row>
    <row r="591" spans="6:19" x14ac:dyDescent="0.2">
      <c r="F591" s="16">
        <f t="shared" si="63"/>
        <v>2700000</v>
      </c>
      <c r="G591" s="17">
        <f>(F591/P591)*C$13</f>
        <v>5.3999999999999999E-2</v>
      </c>
      <c r="H591" s="19">
        <f>F591*(1-C$12-G591)</f>
        <v>2392199.9999999995</v>
      </c>
      <c r="I591">
        <f>F591*C$9</f>
        <v>4590000</v>
      </c>
      <c r="J591">
        <f>H591*(C$7-C$10)*C$5*C$4</f>
        <v>13061411.999999998</v>
      </c>
      <c r="K591" s="14">
        <f>(F591-H591)*((C$7-C$10)/2)*C$5*C$4</f>
        <v>840294.00000000128</v>
      </c>
      <c r="L591" s="14">
        <f t="shared" si="59"/>
        <v>13901706</v>
      </c>
      <c r="M591">
        <f>L591/C$4</f>
        <v>10693620</v>
      </c>
      <c r="N591">
        <f>H591*C$7*C$8*C$6</f>
        <v>3617006.399999999</v>
      </c>
      <c r="O591">
        <f t="shared" si="64"/>
        <v>12000000</v>
      </c>
      <c r="P591">
        <f t="shared" si="65"/>
        <v>840000.00000000012</v>
      </c>
      <c r="Q591" s="14">
        <f t="shared" si="61"/>
        <v>34108712.399999999</v>
      </c>
      <c r="R591">
        <f>H591*C$7*C$6*C$16</f>
        <v>53350844.399999991</v>
      </c>
      <c r="S591" s="14">
        <f t="shared" si="62"/>
        <v>19242131.999999993</v>
      </c>
    </row>
    <row r="592" spans="6:19" x14ac:dyDescent="0.2">
      <c r="F592" s="16">
        <f t="shared" si="63"/>
        <v>2800000</v>
      </c>
      <c r="G592" s="17">
        <f>(F592/P592)*C$13</f>
        <v>5.6000000000000001E-2</v>
      </c>
      <c r="H592" s="19">
        <f>F592*(1-C$12-G592)</f>
        <v>2475199.9999999995</v>
      </c>
      <c r="I592">
        <f>F592*C$9</f>
        <v>4760000</v>
      </c>
      <c r="J592">
        <f>H592*(C$7-C$10)*C$5*C$4</f>
        <v>13514591.999999998</v>
      </c>
      <c r="K592" s="14">
        <f>(F592-H592)*((C$7-C$10)/2)*C$5*C$4</f>
        <v>886704.00000000128</v>
      </c>
      <c r="L592" s="14">
        <f t="shared" si="59"/>
        <v>14401296</v>
      </c>
      <c r="M592">
        <f>L592/C$4</f>
        <v>11077920</v>
      </c>
      <c r="N592">
        <f>H592*C$7*C$8*C$6</f>
        <v>3742502.399999999</v>
      </c>
      <c r="O592">
        <f t="shared" si="64"/>
        <v>12000000</v>
      </c>
      <c r="P592">
        <f t="shared" si="65"/>
        <v>840000.00000000012</v>
      </c>
      <c r="Q592" s="14">
        <f t="shared" si="61"/>
        <v>34903798.399999999</v>
      </c>
      <c r="R592">
        <f>H592*C$7*C$6*C$16</f>
        <v>55201910.399999991</v>
      </c>
      <c r="S592" s="14">
        <f t="shared" si="62"/>
        <v>20298111.999999993</v>
      </c>
    </row>
    <row r="593" spans="6:19" x14ac:dyDescent="0.2">
      <c r="F593" s="16">
        <f t="shared" si="63"/>
        <v>2900000</v>
      </c>
      <c r="G593" s="17">
        <f>(F593/P593)*C$13</f>
        <v>5.8000000000000003E-2</v>
      </c>
      <c r="H593" s="19">
        <f>F593*(1-C$12-G593)</f>
        <v>2557799.9999999995</v>
      </c>
      <c r="I593">
        <f>F593*C$9</f>
        <v>4930000</v>
      </c>
      <c r="J593">
        <f>H593*(C$7-C$10)*C$5*C$4</f>
        <v>13965587.999999998</v>
      </c>
      <c r="K593" s="14">
        <f>(F593-H593)*((C$7-C$10)/2)*C$5*C$4</f>
        <v>934206.00000000128</v>
      </c>
      <c r="L593" s="14">
        <f t="shared" si="59"/>
        <v>14899794</v>
      </c>
      <c r="M593">
        <f>L593/C$4</f>
        <v>11461380</v>
      </c>
      <c r="N593">
        <f>H593*C$7*C$8*C$6</f>
        <v>3867393.5999999992</v>
      </c>
      <c r="O593">
        <f t="shared" si="64"/>
        <v>12000000</v>
      </c>
      <c r="P593">
        <f t="shared" si="65"/>
        <v>840000.00000000012</v>
      </c>
      <c r="Q593" s="14">
        <f t="shared" si="61"/>
        <v>35697187.599999994</v>
      </c>
      <c r="R593">
        <f>H593*C$7*C$6*C$16</f>
        <v>57044055.599999994</v>
      </c>
      <c r="S593" s="14">
        <f t="shared" si="62"/>
        <v>21346868</v>
      </c>
    </row>
    <row r="594" spans="6:19" x14ac:dyDescent="0.2">
      <c r="F594" s="16">
        <f>F543</f>
        <v>3000000</v>
      </c>
      <c r="G594" s="17">
        <f>(F594/P594)*C$13</f>
        <v>0.06</v>
      </c>
      <c r="H594" s="19">
        <f>F594*(1-C$12-G594)</f>
        <v>2639999.9999999995</v>
      </c>
      <c r="I594">
        <f>F594*C$9</f>
        <v>5100000</v>
      </c>
      <c r="J594">
        <f>H594*(C$7-C$10)*C$5*C$4</f>
        <v>14414399.999999998</v>
      </c>
      <c r="K594" s="14">
        <f>(F594-H594)*((C$7-C$10)/2)*C$5*C$4</f>
        <v>982800.00000000128</v>
      </c>
      <c r="L594" s="14">
        <f t="shared" si="59"/>
        <v>15397200</v>
      </c>
      <c r="M594">
        <f>L594/C$4</f>
        <v>11844000</v>
      </c>
      <c r="N594">
        <f>H594*C$7*C$8*C$6</f>
        <v>3991679.9999999991</v>
      </c>
      <c r="O594">
        <f>O543+1000000</f>
        <v>12000000</v>
      </c>
      <c r="P594">
        <f t="shared" si="65"/>
        <v>840000.00000000012</v>
      </c>
      <c r="Q594" s="14">
        <f t="shared" si="61"/>
        <v>36488880</v>
      </c>
      <c r="R594">
        <f>H594*C$7*C$6*C$16</f>
        <v>58877279.999999993</v>
      </c>
      <c r="S594" s="14">
        <f t="shared" si="62"/>
        <v>22388399.999999993</v>
      </c>
    </row>
    <row r="595" spans="6:19" x14ac:dyDescent="0.2">
      <c r="F595" s="16">
        <f t="shared" ref="F595:F599" si="66">F544</f>
        <v>3100000</v>
      </c>
      <c r="G595" s="17">
        <f>(F595/P595)*C$13</f>
        <v>6.2E-2</v>
      </c>
      <c r="H595" s="19">
        <f>F595*(1-C$12-G595)</f>
        <v>2721799.9999999995</v>
      </c>
      <c r="I595">
        <f>F595*C$9</f>
        <v>5270000</v>
      </c>
      <c r="J595">
        <f>H595*(C$7-C$10)*C$5*C$4</f>
        <v>14861027.999999998</v>
      </c>
      <c r="K595" s="14">
        <f>(F595-H595)*((C$7-C$10)/2)*C$5*C$4</f>
        <v>1032486.0000000013</v>
      </c>
      <c r="L595" s="14">
        <f t="shared" si="59"/>
        <v>15893514</v>
      </c>
      <c r="M595">
        <f>L595/C$4</f>
        <v>12225780</v>
      </c>
      <c r="N595">
        <f>H595*C$7*C$8*C$6</f>
        <v>4115361.5999999992</v>
      </c>
      <c r="O595">
        <f t="shared" ref="O595:O599" si="67">O544+1000000</f>
        <v>12000000</v>
      </c>
      <c r="P595">
        <f t="shared" si="65"/>
        <v>840000.00000000012</v>
      </c>
      <c r="Q595" s="14">
        <f t="shared" si="61"/>
        <v>37278875.599999994</v>
      </c>
      <c r="R595">
        <f>H595*C$7*C$6*C$16</f>
        <v>60701583.599999994</v>
      </c>
      <c r="S595" s="14">
        <f t="shared" si="62"/>
        <v>23422708</v>
      </c>
    </row>
    <row r="596" spans="6:19" x14ac:dyDescent="0.2">
      <c r="F596" s="16">
        <f t="shared" si="66"/>
        <v>3200000</v>
      </c>
      <c r="G596" s="17">
        <f>(F596/P596)*C$13</f>
        <v>6.4000000000000001E-2</v>
      </c>
      <c r="H596" s="19">
        <f>F596*(1-C$12-G596)</f>
        <v>2803199.9999999995</v>
      </c>
      <c r="I596">
        <f>F596*C$9</f>
        <v>5440000</v>
      </c>
      <c r="J596">
        <f>H596*(C$7-C$10)*C$5*C$4</f>
        <v>15305471.999999998</v>
      </c>
      <c r="K596" s="14">
        <f>(F596-H596)*((C$7-C$10)/2)*C$5*C$4</f>
        <v>1083264.0000000012</v>
      </c>
      <c r="L596" s="14">
        <f t="shared" si="59"/>
        <v>16388736</v>
      </c>
      <c r="M596">
        <f>L596/C$4</f>
        <v>12606720</v>
      </c>
      <c r="N596">
        <f>H596*C$7*C$8*C$6</f>
        <v>4238438.3999999994</v>
      </c>
      <c r="O596">
        <f t="shared" si="67"/>
        <v>12000000</v>
      </c>
      <c r="P596">
        <f t="shared" si="65"/>
        <v>840000.00000000012</v>
      </c>
      <c r="Q596" s="14">
        <f t="shared" si="61"/>
        <v>38067174.399999999</v>
      </c>
      <c r="R596">
        <f>H596*C$7*C$6*C$16</f>
        <v>62516966.399999991</v>
      </c>
      <c r="S596" s="14">
        <f t="shared" si="62"/>
        <v>24449791.999999993</v>
      </c>
    </row>
    <row r="597" spans="6:19" x14ac:dyDescent="0.2">
      <c r="F597" s="16">
        <f t="shared" si="66"/>
        <v>3300000</v>
      </c>
      <c r="G597" s="17">
        <f>(F597/P597)*C$13</f>
        <v>6.6000000000000003E-2</v>
      </c>
      <c r="H597" s="19">
        <f>F597*(1-C$12-G597)</f>
        <v>2884199.9999999995</v>
      </c>
      <c r="I597">
        <f>F597*C$9</f>
        <v>5610000</v>
      </c>
      <c r="J597">
        <f>H597*(C$7-C$10)*C$5*C$4</f>
        <v>15747731.999999998</v>
      </c>
      <c r="K597" s="14">
        <f>(F597-H597)*((C$7-C$10)/2)*C$5*C$4</f>
        <v>1135134.0000000012</v>
      </c>
      <c r="L597" s="14">
        <f t="shared" si="59"/>
        <v>16882866</v>
      </c>
      <c r="M597">
        <f>L597/C$4</f>
        <v>12986820</v>
      </c>
      <c r="N597">
        <f>H597*C$7*C$8*C$6</f>
        <v>4360910.3999999994</v>
      </c>
      <c r="O597">
        <f t="shared" si="67"/>
        <v>12000000</v>
      </c>
      <c r="P597">
        <f t="shared" si="65"/>
        <v>840000.00000000012</v>
      </c>
      <c r="Q597" s="14">
        <f t="shared" si="61"/>
        <v>38853776.399999999</v>
      </c>
      <c r="R597">
        <f>H597*C$7*C$6*C$16</f>
        <v>64323428.399999991</v>
      </c>
      <c r="S597" s="14">
        <f t="shared" si="62"/>
        <v>25469651.999999993</v>
      </c>
    </row>
    <row r="598" spans="6:19" x14ac:dyDescent="0.2">
      <c r="F598" s="16">
        <f t="shared" si="66"/>
        <v>3400000</v>
      </c>
      <c r="G598" s="17">
        <f>(F598/P598)*C$13</f>
        <v>6.8000000000000005E-2</v>
      </c>
      <c r="H598" s="19">
        <f>F598*(1-C$12-G598)</f>
        <v>2964799.9999999995</v>
      </c>
      <c r="I598">
        <f>F598*C$9</f>
        <v>5780000</v>
      </c>
      <c r="J598">
        <f>H598*(C$7-C$10)*C$5*C$4</f>
        <v>16187807.999999998</v>
      </c>
      <c r="K598" s="14">
        <f>(F598-H598)*((C$7-C$10)/2)*C$5*C$4</f>
        <v>1188096.0000000012</v>
      </c>
      <c r="L598" s="14">
        <f t="shared" si="59"/>
        <v>17375904</v>
      </c>
      <c r="M598">
        <f>L598/C$4</f>
        <v>13366080</v>
      </c>
      <c r="N598">
        <f>H598*C$7*C$8*C$6</f>
        <v>4482777.5999999996</v>
      </c>
      <c r="O598">
        <f t="shared" si="67"/>
        <v>12000000</v>
      </c>
      <c r="P598">
        <f t="shared" si="65"/>
        <v>840000.00000000012</v>
      </c>
      <c r="Q598" s="14">
        <f t="shared" si="61"/>
        <v>39638681.600000001</v>
      </c>
      <c r="R598">
        <f>H598*C$7*C$6*C$16</f>
        <v>66120969.599999994</v>
      </c>
      <c r="S598" s="14">
        <f t="shared" si="62"/>
        <v>26482287.999999993</v>
      </c>
    </row>
    <row r="599" spans="6:19" x14ac:dyDescent="0.2">
      <c r="F599" s="16">
        <f t="shared" si="66"/>
        <v>3500000</v>
      </c>
      <c r="G599" s="17">
        <f>(F599/P599)*C$13</f>
        <v>7.0000000000000007E-2</v>
      </c>
      <c r="H599" s="19">
        <f>F599*(1-C$12-G599)</f>
        <v>3044999.9999999995</v>
      </c>
      <c r="I599">
        <f>F599*C$9</f>
        <v>5950000</v>
      </c>
      <c r="J599">
        <f>H599*(C$7-C$10)*C$5*C$4</f>
        <v>16625699.999999998</v>
      </c>
      <c r="K599" s="14">
        <f>(F599-H599)*((C$7-C$10)/2)*C$5*C$4</f>
        <v>1242150.0000000012</v>
      </c>
      <c r="L599" s="14">
        <f t="shared" si="59"/>
        <v>17867850</v>
      </c>
      <c r="M599">
        <f>L599/C$4</f>
        <v>13744500</v>
      </c>
      <c r="N599">
        <f>H599*C$7*C$8*C$6</f>
        <v>4604040</v>
      </c>
      <c r="O599">
        <f t="shared" si="67"/>
        <v>12000000</v>
      </c>
      <c r="P599">
        <f t="shared" si="65"/>
        <v>840000.00000000012</v>
      </c>
      <c r="Q599" s="14">
        <f t="shared" si="61"/>
        <v>40421890</v>
      </c>
      <c r="R599">
        <f>H599*C$7*C$6*C$16</f>
        <v>67909590</v>
      </c>
      <c r="S599" s="14">
        <f t="shared" si="62"/>
        <v>27487700</v>
      </c>
    </row>
    <row r="600" spans="6:19" x14ac:dyDescent="0.2">
      <c r="F600" s="16">
        <f>F549</f>
        <v>3600000</v>
      </c>
      <c r="G600" s="17">
        <f>(F600/P600)*C$13</f>
        <v>7.1999999999999995E-2</v>
      </c>
      <c r="H600" s="19">
        <f>F600*(1-C$12-G600)</f>
        <v>3124800</v>
      </c>
      <c r="I600">
        <f>F600*C$9</f>
        <v>6120000</v>
      </c>
      <c r="J600">
        <f>H600*(C$7-C$10)*C$5*C$4</f>
        <v>17061408</v>
      </c>
      <c r="K600" s="14">
        <f>(F600-H600)*((C$7-C$10)/2)*C$5*C$4</f>
        <v>1297296</v>
      </c>
      <c r="L600" s="14">
        <f t="shared" si="59"/>
        <v>18358704</v>
      </c>
      <c r="M600">
        <f>L600/C$4</f>
        <v>14122080</v>
      </c>
      <c r="N600">
        <f>H600*C$7*C$8*C$6</f>
        <v>4724697.5999999996</v>
      </c>
      <c r="O600">
        <f>O549+1000000</f>
        <v>12000000</v>
      </c>
      <c r="P600">
        <f t="shared" si="65"/>
        <v>840000.00000000012</v>
      </c>
      <c r="Q600" s="14">
        <f t="shared" si="61"/>
        <v>41203401.600000001</v>
      </c>
      <c r="R600">
        <f>H600*C$7*C$6*C$16</f>
        <v>69689289.600000009</v>
      </c>
      <c r="S600" s="14">
        <f t="shared" si="62"/>
        <v>28485888.000000007</v>
      </c>
    </row>
    <row r="601" spans="6:19" x14ac:dyDescent="0.2">
      <c r="F601" s="16">
        <f t="shared" ref="F601:F607" si="68">F550</f>
        <v>3700000</v>
      </c>
      <c r="G601" s="17">
        <f>(F601/P601)*C$13</f>
        <v>7.3999999999999996E-2</v>
      </c>
      <c r="H601" s="19">
        <f>F601*(1-C$12-G601)</f>
        <v>3204200</v>
      </c>
      <c r="I601">
        <f>F601*C$9</f>
        <v>6290000</v>
      </c>
      <c r="J601">
        <f>H601*(C$7-C$10)*C$5*C$4</f>
        <v>17494932</v>
      </c>
      <c r="K601" s="14">
        <f>(F601-H601)*((C$7-C$10)/2)*C$5*C$4</f>
        <v>1353534</v>
      </c>
      <c r="L601" s="14">
        <f t="shared" si="59"/>
        <v>18848466</v>
      </c>
      <c r="M601">
        <f>L601/C$4</f>
        <v>14498820</v>
      </c>
      <c r="N601">
        <f>H601*C$7*C$8*C$6</f>
        <v>4844750.3999999994</v>
      </c>
      <c r="O601">
        <f t="shared" ref="O601:O607" si="69">O550+1000000</f>
        <v>12000000</v>
      </c>
      <c r="P601">
        <f t="shared" si="65"/>
        <v>840000.00000000012</v>
      </c>
      <c r="Q601" s="14">
        <f t="shared" si="61"/>
        <v>41983216.399999999</v>
      </c>
      <c r="R601">
        <f>H601*C$7*C$6*C$16</f>
        <v>71460068.400000006</v>
      </c>
      <c r="S601" s="14">
        <f t="shared" si="62"/>
        <v>29476852.000000007</v>
      </c>
    </row>
    <row r="602" spans="6:19" x14ac:dyDescent="0.2">
      <c r="F602" s="16">
        <f t="shared" si="68"/>
        <v>3800000</v>
      </c>
      <c r="G602" s="17">
        <f>(F602/P602)*C$13</f>
        <v>7.5999999999999998E-2</v>
      </c>
      <c r="H602" s="19">
        <f>F602*(1-C$12-G602)</f>
        <v>3283200</v>
      </c>
      <c r="I602">
        <f>F602*C$9</f>
        <v>6460000</v>
      </c>
      <c r="J602">
        <f>H602*(C$7-C$10)*C$5*C$4</f>
        <v>17926272</v>
      </c>
      <c r="K602" s="14">
        <f>(F602-H602)*((C$7-C$10)/2)*C$5*C$4</f>
        <v>1410864</v>
      </c>
      <c r="L602" s="14">
        <f t="shared" si="59"/>
        <v>19337136</v>
      </c>
      <c r="M602">
        <f>L602/C$4</f>
        <v>14874720</v>
      </c>
      <c r="N602">
        <f>H602*C$7*C$8*C$6</f>
        <v>4964198.3999999994</v>
      </c>
      <c r="O602">
        <f t="shared" si="69"/>
        <v>12000000</v>
      </c>
      <c r="P602">
        <f t="shared" si="65"/>
        <v>840000.00000000012</v>
      </c>
      <c r="Q602" s="14">
        <f t="shared" si="61"/>
        <v>42761334.399999999</v>
      </c>
      <c r="R602">
        <f>H602*C$7*C$6*C$16</f>
        <v>73221926.400000006</v>
      </c>
      <c r="S602" s="14">
        <f t="shared" si="62"/>
        <v>30460592.000000007</v>
      </c>
    </row>
    <row r="603" spans="6:19" x14ac:dyDescent="0.2">
      <c r="F603" s="16">
        <f t="shared" si="68"/>
        <v>3900000</v>
      </c>
      <c r="G603" s="17">
        <f>(F603/P603)*C$13</f>
        <v>7.8E-2</v>
      </c>
      <c r="H603" s="19">
        <f>F603*(1-C$12-G603)</f>
        <v>3361800</v>
      </c>
      <c r="I603">
        <f>F603*C$9</f>
        <v>6630000</v>
      </c>
      <c r="J603">
        <f>H603*(C$7-C$10)*C$5*C$4</f>
        <v>18355428</v>
      </c>
      <c r="K603" s="14">
        <f>(F603-H603)*((C$7-C$10)/2)*C$5*C$4</f>
        <v>1469286</v>
      </c>
      <c r="L603" s="14">
        <f t="shared" si="59"/>
        <v>19824714</v>
      </c>
      <c r="M603">
        <f>L603/C$4</f>
        <v>15249780</v>
      </c>
      <c r="N603">
        <f>H603*C$7*C$8*C$6</f>
        <v>5083041.5999999996</v>
      </c>
      <c r="O603">
        <f t="shared" si="69"/>
        <v>12000000</v>
      </c>
      <c r="P603">
        <f t="shared" si="65"/>
        <v>840000.00000000012</v>
      </c>
      <c r="Q603" s="14">
        <f t="shared" si="61"/>
        <v>43537755.600000001</v>
      </c>
      <c r="R603">
        <f>H603*C$7*C$6*C$16</f>
        <v>74974863.600000009</v>
      </c>
      <c r="S603" s="14">
        <f t="shared" si="62"/>
        <v>31437108.000000007</v>
      </c>
    </row>
    <row r="604" spans="6:19" x14ac:dyDescent="0.2">
      <c r="F604" s="16">
        <f t="shared" si="68"/>
        <v>4000000</v>
      </c>
      <c r="G604" s="17">
        <f>(F604/P604)*C$13</f>
        <v>0.08</v>
      </c>
      <c r="H604" s="19">
        <f>F604*(1-C$12-G604)</f>
        <v>3440000</v>
      </c>
      <c r="I604">
        <f>F604*C$9</f>
        <v>6800000</v>
      </c>
      <c r="J604">
        <f>H604*(C$7-C$10)*C$5*C$4</f>
        <v>18782400</v>
      </c>
      <c r="K604" s="14">
        <f>(F604-H604)*((C$7-C$10)/2)*C$5*C$4</f>
        <v>1528800</v>
      </c>
      <c r="L604" s="14">
        <f t="shared" si="59"/>
        <v>20311200</v>
      </c>
      <c r="M604">
        <f>L604/C$4</f>
        <v>15624000</v>
      </c>
      <c r="N604">
        <f>H604*C$7*C$8*C$6</f>
        <v>5201280</v>
      </c>
      <c r="O604">
        <f t="shared" si="69"/>
        <v>12000000</v>
      </c>
      <c r="P604">
        <f t="shared" si="65"/>
        <v>840000.00000000012</v>
      </c>
      <c r="Q604" s="14">
        <f t="shared" si="61"/>
        <v>44312480</v>
      </c>
      <c r="R604">
        <f>H604*C$7*C$6*C$16</f>
        <v>76718880</v>
      </c>
      <c r="S604" s="14">
        <f t="shared" si="62"/>
        <v>32406400</v>
      </c>
    </row>
    <row r="605" spans="6:19" x14ac:dyDescent="0.2">
      <c r="F605" s="16">
        <f t="shared" si="68"/>
        <v>4100000</v>
      </c>
      <c r="G605" s="17">
        <f>(F605/P605)*C$13</f>
        <v>8.2000000000000003E-2</v>
      </c>
      <c r="H605" s="19">
        <f>F605*(1-C$12-G605)</f>
        <v>3517800</v>
      </c>
      <c r="I605">
        <f>F605*C$9</f>
        <v>6970000</v>
      </c>
      <c r="J605">
        <f>H605*(C$7-C$10)*C$5*C$4</f>
        <v>19207188</v>
      </c>
      <c r="K605" s="14">
        <f>(F605-H605)*((C$7-C$10)/2)*C$5*C$4</f>
        <v>1589406</v>
      </c>
      <c r="L605" s="14">
        <f t="shared" si="59"/>
        <v>20796594</v>
      </c>
      <c r="M605">
        <f>L605/C$4</f>
        <v>15997380</v>
      </c>
      <c r="N605">
        <f>H605*C$7*C$8*C$6</f>
        <v>5318913.5999999996</v>
      </c>
      <c r="O605">
        <f t="shared" si="69"/>
        <v>12000000</v>
      </c>
      <c r="P605">
        <f t="shared" si="65"/>
        <v>840000.00000000012</v>
      </c>
      <c r="Q605" s="14">
        <f t="shared" si="61"/>
        <v>45085507.600000001</v>
      </c>
      <c r="R605">
        <f>H605*C$7*C$6*C$16</f>
        <v>78453975.600000009</v>
      </c>
      <c r="S605" s="14">
        <f t="shared" si="62"/>
        <v>33368468.000000007</v>
      </c>
    </row>
    <row r="606" spans="6:19" x14ac:dyDescent="0.2">
      <c r="F606" s="16">
        <f t="shared" si="68"/>
        <v>4200000</v>
      </c>
      <c r="G606" s="17">
        <f>(F606/P606)*C$13</f>
        <v>8.3999999999999991E-2</v>
      </c>
      <c r="H606" s="19">
        <f>F606*(1-C$12-G606)</f>
        <v>3595200</v>
      </c>
      <c r="I606">
        <f>F606*C$9</f>
        <v>7140000</v>
      </c>
      <c r="J606">
        <f>H606*(C$7-C$10)*C$5*C$4</f>
        <v>19629792</v>
      </c>
      <c r="K606" s="14">
        <f>(F606-H606)*((C$7-C$10)/2)*C$5*C$4</f>
        <v>1651104</v>
      </c>
      <c r="L606" s="14">
        <f t="shared" si="59"/>
        <v>21280896</v>
      </c>
      <c r="M606">
        <f>L606/C$4</f>
        <v>16369920</v>
      </c>
      <c r="N606">
        <f>H606*C$7*C$8*C$6</f>
        <v>5435942.3999999994</v>
      </c>
      <c r="O606">
        <f t="shared" si="69"/>
        <v>12000000</v>
      </c>
      <c r="P606">
        <f t="shared" si="65"/>
        <v>840000.00000000012</v>
      </c>
      <c r="Q606" s="14">
        <f t="shared" si="61"/>
        <v>45856838.399999999</v>
      </c>
      <c r="R606">
        <f>H606*C$7*C$6*C$16</f>
        <v>80180150.400000006</v>
      </c>
      <c r="S606" s="14">
        <f t="shared" si="62"/>
        <v>34323312.000000007</v>
      </c>
    </row>
    <row r="607" spans="6:19" x14ac:dyDescent="0.2">
      <c r="F607" s="16">
        <f t="shared" si="68"/>
        <v>4300000</v>
      </c>
      <c r="G607" s="17">
        <f>(F607/P607)*C$13</f>
        <v>8.6000000000000007E-2</v>
      </c>
      <c r="H607" s="19">
        <f>F607*(1-C$12-G607)</f>
        <v>3672200</v>
      </c>
      <c r="I607">
        <f>F607*C$9</f>
        <v>7310000</v>
      </c>
      <c r="J607">
        <f>H607*(C$7-C$10)*C$5*C$4</f>
        <v>20050212</v>
      </c>
      <c r="K607" s="14">
        <f>(F607-H607)*((C$7-C$10)/2)*C$5*C$4</f>
        <v>1713894</v>
      </c>
      <c r="L607" s="14">
        <f t="shared" si="59"/>
        <v>21764106</v>
      </c>
      <c r="M607">
        <f>L607/C$4</f>
        <v>16741620</v>
      </c>
      <c r="N607">
        <f>H607*C$7*C$8*C$6</f>
        <v>5552366.3999999994</v>
      </c>
      <c r="O607">
        <f t="shared" si="69"/>
        <v>12000000</v>
      </c>
      <c r="P607">
        <f t="shared" si="65"/>
        <v>840000.00000000012</v>
      </c>
      <c r="Q607" s="14">
        <f t="shared" si="61"/>
        <v>46626472.399999999</v>
      </c>
      <c r="R607">
        <f>H607*C$7*C$6*C$16</f>
        <v>81897404.400000006</v>
      </c>
      <c r="S607" s="14">
        <f t="shared" si="62"/>
        <v>35270932.000000007</v>
      </c>
    </row>
    <row r="608" spans="6:19" x14ac:dyDescent="0.2">
      <c r="F608" s="16">
        <f>F557</f>
        <v>4400000</v>
      </c>
      <c r="G608" s="17">
        <f>(F608/P608)*C$13</f>
        <v>8.7999999999999995E-2</v>
      </c>
      <c r="H608" s="19">
        <f>F608*(1-C$12-G608)</f>
        <v>3748800</v>
      </c>
      <c r="I608">
        <f>F608*C$9</f>
        <v>7480000</v>
      </c>
      <c r="J608">
        <f>H608*(C$7-C$10)*C$5*C$4</f>
        <v>20468448</v>
      </c>
      <c r="K608" s="14">
        <f>(F608-H608)*((C$7-C$10)/2)*C$5*C$4</f>
        <v>1777776</v>
      </c>
      <c r="L608" s="14">
        <f t="shared" si="59"/>
        <v>22246224</v>
      </c>
      <c r="M608">
        <f>L608/C$4</f>
        <v>17112480</v>
      </c>
      <c r="N608">
        <f>H608*C$7*C$8*C$6</f>
        <v>5668185.5999999996</v>
      </c>
      <c r="O608">
        <f>O557+1000000</f>
        <v>12000000</v>
      </c>
      <c r="P608">
        <f t="shared" si="65"/>
        <v>840000.00000000012</v>
      </c>
      <c r="Q608" s="14">
        <f t="shared" si="61"/>
        <v>47394409.600000001</v>
      </c>
      <c r="R608">
        <f>H608*C$7*C$6*C$16</f>
        <v>83605737.600000009</v>
      </c>
      <c r="S608" s="14">
        <f t="shared" si="62"/>
        <v>36211328.000000007</v>
      </c>
    </row>
    <row r="609" spans="6:19" x14ac:dyDescent="0.2">
      <c r="F609" s="16">
        <f t="shared" ref="F609:F615" si="70">F558</f>
        <v>4500000</v>
      </c>
      <c r="G609" s="17">
        <f>(F609/P609)*C$13</f>
        <v>9.0000000000000011E-2</v>
      </c>
      <c r="H609" s="19">
        <f>F609*(1-C$12-G609)</f>
        <v>3825000</v>
      </c>
      <c r="I609">
        <f>F609*C$9</f>
        <v>7650000</v>
      </c>
      <c r="J609">
        <f>H609*(C$7-C$10)*C$5*C$4</f>
        <v>20884500</v>
      </c>
      <c r="K609" s="14">
        <f>(F609-H609)*((C$7-C$10)/2)*C$5*C$4</f>
        <v>1842750</v>
      </c>
      <c r="L609" s="14">
        <f t="shared" si="59"/>
        <v>22727250</v>
      </c>
      <c r="M609">
        <f>L609/C$4</f>
        <v>17482500</v>
      </c>
      <c r="N609">
        <f>H609*C$7*C$8*C$6</f>
        <v>5783400</v>
      </c>
      <c r="O609">
        <f t="shared" ref="O609:O615" si="71">O558+1000000</f>
        <v>12000000</v>
      </c>
      <c r="P609">
        <f t="shared" si="65"/>
        <v>840000.00000000012</v>
      </c>
      <c r="Q609" s="14">
        <f t="shared" si="61"/>
        <v>48160650</v>
      </c>
      <c r="R609">
        <f>H609*C$7*C$6*C$16</f>
        <v>85305150</v>
      </c>
      <c r="S609" s="14">
        <f t="shared" si="62"/>
        <v>37144500</v>
      </c>
    </row>
    <row r="610" spans="6:19" x14ac:dyDescent="0.2">
      <c r="F610" s="16">
        <f t="shared" si="70"/>
        <v>4600000</v>
      </c>
      <c r="G610" s="17">
        <f>(F610/P610)*C$13</f>
        <v>9.1999999999999998E-2</v>
      </c>
      <c r="H610" s="19">
        <f>F610*(1-C$12-G610)</f>
        <v>3900800</v>
      </c>
      <c r="I610">
        <f>F610*C$9</f>
        <v>7820000</v>
      </c>
      <c r="J610">
        <f>H610*(C$7-C$10)*C$5*C$4</f>
        <v>21298368</v>
      </c>
      <c r="K610" s="14">
        <f>(F610-H610)*((C$7-C$10)/2)*C$5*C$4</f>
        <v>1908816</v>
      </c>
      <c r="L610" s="14">
        <f t="shared" si="59"/>
        <v>23207184</v>
      </c>
      <c r="M610">
        <f>L610/C$4</f>
        <v>17851680</v>
      </c>
      <c r="N610">
        <f>H610*C$7*C$8*C$6</f>
        <v>5898009.5999999996</v>
      </c>
      <c r="O610">
        <f t="shared" si="71"/>
        <v>12000000</v>
      </c>
      <c r="P610">
        <f t="shared" si="65"/>
        <v>840000.00000000012</v>
      </c>
      <c r="Q610" s="14">
        <f t="shared" si="61"/>
        <v>48925193.600000001</v>
      </c>
      <c r="R610">
        <f>H610*C$7*C$6*C$16</f>
        <v>86995641.600000009</v>
      </c>
      <c r="S610" s="14">
        <f t="shared" si="62"/>
        <v>38070448.000000007</v>
      </c>
    </row>
    <row r="611" spans="6:19" x14ac:dyDescent="0.2">
      <c r="F611" s="16">
        <f t="shared" si="70"/>
        <v>4700000</v>
      </c>
      <c r="G611" s="17">
        <f>(F611/P611)*C$13</f>
        <v>9.4000000000000014E-2</v>
      </c>
      <c r="H611" s="19">
        <f>F611*(1-C$12-G611)</f>
        <v>3976200</v>
      </c>
      <c r="I611">
        <f>F611*C$9</f>
        <v>7990000</v>
      </c>
      <c r="J611">
        <f>H611*(C$7-C$10)*C$5*C$4</f>
        <v>21710052</v>
      </c>
      <c r="K611" s="14">
        <f>(F611-H611)*((C$7-C$10)/2)*C$5*C$4</f>
        <v>1975974</v>
      </c>
      <c r="L611" s="14">
        <f t="shared" si="59"/>
        <v>23686026</v>
      </c>
      <c r="M611">
        <f>L611/C$4</f>
        <v>18220020</v>
      </c>
      <c r="N611">
        <f>H611*C$7*C$8*C$6</f>
        <v>6012014.3999999994</v>
      </c>
      <c r="O611">
        <f t="shared" si="71"/>
        <v>12000000</v>
      </c>
      <c r="P611">
        <f t="shared" si="65"/>
        <v>840000.00000000012</v>
      </c>
      <c r="Q611" s="14">
        <f t="shared" si="61"/>
        <v>49688040.399999999</v>
      </c>
      <c r="R611">
        <f>H611*C$7*C$6*C$16</f>
        <v>88677212.400000006</v>
      </c>
      <c r="S611" s="14">
        <f t="shared" si="62"/>
        <v>38989172.000000007</v>
      </c>
    </row>
    <row r="612" spans="6:19" x14ac:dyDescent="0.2">
      <c r="F612" s="16">
        <f t="shared" si="70"/>
        <v>4800000</v>
      </c>
      <c r="G612" s="17">
        <f>(F612/P612)*C$13</f>
        <v>9.6000000000000002E-2</v>
      </c>
      <c r="H612" s="19">
        <f>F612*(1-C$12-G612)</f>
        <v>4051200</v>
      </c>
      <c r="I612">
        <f>F612*C$9</f>
        <v>8160000</v>
      </c>
      <c r="J612">
        <f>H612*(C$7-C$10)*C$5*C$4</f>
        <v>22119552</v>
      </c>
      <c r="K612" s="14">
        <f>(F612-H612)*((C$7-C$10)/2)*C$5*C$4</f>
        <v>2044224</v>
      </c>
      <c r="L612" s="14">
        <f t="shared" si="59"/>
        <v>24163776</v>
      </c>
      <c r="M612">
        <f>L612/C$4</f>
        <v>18587520</v>
      </c>
      <c r="N612">
        <f>H612*C$7*C$8*C$6</f>
        <v>6125414.3999999994</v>
      </c>
      <c r="O612">
        <f t="shared" si="71"/>
        <v>12000000</v>
      </c>
      <c r="P612">
        <f t="shared" si="65"/>
        <v>840000.00000000012</v>
      </c>
      <c r="Q612" s="14">
        <f t="shared" si="61"/>
        <v>50449190.399999999</v>
      </c>
      <c r="R612">
        <f>H612*C$7*C$6*C$16</f>
        <v>90349862.400000006</v>
      </c>
      <c r="S612" s="14">
        <f t="shared" si="62"/>
        <v>39900672.000000007</v>
      </c>
    </row>
    <row r="613" spans="6:19" x14ac:dyDescent="0.2">
      <c r="F613" s="16">
        <f t="shared" si="70"/>
        <v>4900000</v>
      </c>
      <c r="G613" s="17">
        <f>(F613/P613)*C$13</f>
        <v>9.799999999999999E-2</v>
      </c>
      <c r="H613" s="19">
        <f>F613*(1-C$12-G613)</f>
        <v>4125800</v>
      </c>
      <c r="I613">
        <f>F613*C$9</f>
        <v>8330000</v>
      </c>
      <c r="J613">
        <f>H613*(C$7-C$10)*C$5*C$4</f>
        <v>22526868</v>
      </c>
      <c r="K613" s="14">
        <f>(F613-H613)*((C$7-C$10)/2)*C$5*C$4</f>
        <v>2113566</v>
      </c>
      <c r="L613" s="14">
        <f t="shared" si="59"/>
        <v>24640434</v>
      </c>
      <c r="M613">
        <f>L613/C$4</f>
        <v>18954180</v>
      </c>
      <c r="N613">
        <f>H613*C$7*C$8*C$6</f>
        <v>6238209.5999999996</v>
      </c>
      <c r="O613">
        <f t="shared" si="71"/>
        <v>12000000</v>
      </c>
      <c r="P613">
        <f t="shared" si="65"/>
        <v>840000.00000000012</v>
      </c>
      <c r="Q613" s="14">
        <f t="shared" si="61"/>
        <v>51208643.600000001</v>
      </c>
      <c r="R613">
        <f>H613*C$7*C$6*C$16</f>
        <v>92013591.600000009</v>
      </c>
      <c r="S613" s="14">
        <f t="shared" si="62"/>
        <v>40804948.000000007</v>
      </c>
    </row>
    <row r="614" spans="6:19" x14ac:dyDescent="0.2">
      <c r="F614" s="16">
        <f t="shared" si="70"/>
        <v>5000000</v>
      </c>
      <c r="G614" s="17">
        <f>(F614/P614)*C$13</f>
        <v>0.1</v>
      </c>
      <c r="H614" s="19">
        <f>F614*(1-C$12-G614)</f>
        <v>4200000</v>
      </c>
      <c r="I614">
        <f>F614*C$9</f>
        <v>8500000</v>
      </c>
      <c r="J614">
        <f>H614*(C$7-C$10)*C$5*C$4</f>
        <v>22932000</v>
      </c>
      <c r="K614" s="14">
        <f>(F614-H614)*((C$7-C$10)/2)*C$5*C$4</f>
        <v>2184000</v>
      </c>
      <c r="L614" s="14">
        <f t="shared" si="59"/>
        <v>25116000</v>
      </c>
      <c r="M614">
        <f>L614/C$4</f>
        <v>19320000</v>
      </c>
      <c r="N614">
        <f>H614*C$7*C$8*C$6</f>
        <v>6350400</v>
      </c>
      <c r="O614">
        <f t="shared" si="71"/>
        <v>12000000</v>
      </c>
      <c r="P614">
        <f t="shared" si="65"/>
        <v>840000.00000000012</v>
      </c>
      <c r="Q614" s="14">
        <f t="shared" si="61"/>
        <v>51966400</v>
      </c>
      <c r="R614">
        <f>H614*C$7*C$6*C$16</f>
        <v>93668400</v>
      </c>
      <c r="S614" s="14">
        <f t="shared" si="62"/>
        <v>41702000</v>
      </c>
    </row>
    <row r="615" spans="6:19" x14ac:dyDescent="0.2">
      <c r="F615" s="16"/>
      <c r="G615" s="17"/>
      <c r="H615" s="19"/>
      <c r="K615" s="14"/>
      <c r="L615" s="14"/>
      <c r="Q615" s="14"/>
      <c r="S615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0DD59-148E-ED42-8F96-F1FCE8A16F12}">
  <dimension ref="A1:O613"/>
  <sheetViews>
    <sheetView topLeftCell="A593" workbookViewId="0">
      <selection activeCell="O613" sqref="A1:O613"/>
    </sheetView>
  </sheetViews>
  <sheetFormatPr baseColWidth="10" defaultRowHeight="16" x14ac:dyDescent="0.2"/>
  <sheetData>
    <row r="1" spans="1:15" x14ac:dyDescent="0.2">
      <c r="A1" t="s">
        <v>32</v>
      </c>
      <c r="B1" t="s">
        <v>23</v>
      </c>
      <c r="C1" t="s">
        <v>30</v>
      </c>
      <c r="D1" t="s">
        <v>42</v>
      </c>
      <c r="E1" t="s">
        <v>36</v>
      </c>
      <c r="F1" t="s">
        <v>37</v>
      </c>
      <c r="G1" t="s">
        <v>38</v>
      </c>
      <c r="H1" t="s">
        <v>39</v>
      </c>
      <c r="I1" t="s">
        <v>14</v>
      </c>
      <c r="J1" t="s">
        <v>46</v>
      </c>
      <c r="K1" t="s">
        <v>51</v>
      </c>
      <c r="L1" t="s">
        <v>45</v>
      </c>
      <c r="M1" t="s">
        <v>43</v>
      </c>
      <c r="N1" t="s">
        <v>44</v>
      </c>
      <c r="O1" t="s">
        <v>69</v>
      </c>
    </row>
    <row r="2" spans="1:15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1000000</v>
      </c>
      <c r="K2">
        <v>70000</v>
      </c>
      <c r="L2">
        <v>1000000</v>
      </c>
      <c r="M2">
        <v>0</v>
      </c>
      <c r="N2">
        <v>-1000000</v>
      </c>
      <c r="O2">
        <f>IF(N2&lt;0,0,N2)</f>
        <v>0</v>
      </c>
    </row>
    <row r="3" spans="1:15" x14ac:dyDescent="0.2">
      <c r="A3">
        <v>100000</v>
      </c>
      <c r="B3">
        <v>2.4000000000000004E-2</v>
      </c>
      <c r="C3">
        <v>91599.999999999985</v>
      </c>
      <c r="D3">
        <v>170000</v>
      </c>
      <c r="E3">
        <v>500135.99999999994</v>
      </c>
      <c r="F3">
        <v>22932.00000000004</v>
      </c>
      <c r="G3">
        <v>523068</v>
      </c>
      <c r="H3">
        <v>402360</v>
      </c>
      <c r="I3">
        <v>138499.19999999998</v>
      </c>
      <c r="J3">
        <v>1000000</v>
      </c>
      <c r="K3">
        <v>70000</v>
      </c>
      <c r="L3">
        <v>1831567.2</v>
      </c>
      <c r="M3">
        <v>2042863.1999999997</v>
      </c>
      <c r="N3">
        <v>211295.99999999977</v>
      </c>
      <c r="O3">
        <f t="shared" ref="O3:O66" si="0">IF(N3&lt;0,0,N3)</f>
        <v>211295.99999999977</v>
      </c>
    </row>
    <row r="4" spans="1:15" x14ac:dyDescent="0.2">
      <c r="A4">
        <v>200000</v>
      </c>
      <c r="B4">
        <v>4.8000000000000008E-2</v>
      </c>
      <c r="C4">
        <v>178399.99999999997</v>
      </c>
      <c r="D4">
        <v>340000</v>
      </c>
      <c r="E4">
        <v>974063.99999999988</v>
      </c>
      <c r="F4">
        <v>58968.00000000008</v>
      </c>
      <c r="G4">
        <v>1033032</v>
      </c>
      <c r="H4">
        <v>794640</v>
      </c>
      <c r="I4">
        <v>269740.79999999999</v>
      </c>
      <c r="J4">
        <v>1000000</v>
      </c>
      <c r="K4">
        <v>70000</v>
      </c>
      <c r="L4">
        <v>2642772.7999999998</v>
      </c>
      <c r="M4">
        <v>3978676.7999999993</v>
      </c>
      <c r="N4">
        <v>1335903.9999999995</v>
      </c>
      <c r="O4">
        <f t="shared" si="0"/>
        <v>1335903.9999999995</v>
      </c>
    </row>
    <row r="5" spans="1:15" x14ac:dyDescent="0.2">
      <c r="A5">
        <v>300000</v>
      </c>
      <c r="B5">
        <v>7.2000000000000008E-2</v>
      </c>
      <c r="C5">
        <v>260399.99999999997</v>
      </c>
      <c r="D5">
        <v>510000</v>
      </c>
      <c r="E5">
        <v>1421783.9999999998</v>
      </c>
      <c r="F5">
        <v>108108.0000000001</v>
      </c>
      <c r="G5">
        <v>1529891.9999999998</v>
      </c>
      <c r="H5">
        <v>1176839.9999999998</v>
      </c>
      <c r="I5">
        <v>393724.79999999993</v>
      </c>
      <c r="J5">
        <v>1000000</v>
      </c>
      <c r="K5">
        <v>70000</v>
      </c>
      <c r="L5">
        <v>3433616.8</v>
      </c>
      <c r="M5">
        <v>5807440.7999999989</v>
      </c>
      <c r="N5">
        <v>2373823.9999999991</v>
      </c>
      <c r="O5">
        <f t="shared" si="0"/>
        <v>2373823.9999999991</v>
      </c>
    </row>
    <row r="6" spans="1:15" x14ac:dyDescent="0.2">
      <c r="A6">
        <v>400000</v>
      </c>
      <c r="B6">
        <v>9.6000000000000016E-2</v>
      </c>
      <c r="C6">
        <v>337600</v>
      </c>
      <c r="D6">
        <v>680000</v>
      </c>
      <c r="E6">
        <v>1843296</v>
      </c>
      <c r="F6">
        <v>170352</v>
      </c>
      <c r="G6">
        <v>2013648</v>
      </c>
      <c r="H6">
        <v>1548960</v>
      </c>
      <c r="I6">
        <v>510451.19999999995</v>
      </c>
      <c r="J6">
        <v>1000000</v>
      </c>
      <c r="K6">
        <v>70000</v>
      </c>
      <c r="L6">
        <v>4204099.2</v>
      </c>
      <c r="M6">
        <v>7529155.2000000002</v>
      </c>
      <c r="N6">
        <v>3325056</v>
      </c>
      <c r="O6">
        <f t="shared" si="0"/>
        <v>3325056</v>
      </c>
    </row>
    <row r="7" spans="1:15" x14ac:dyDescent="0.2">
      <c r="A7">
        <v>500000</v>
      </c>
      <c r="B7">
        <v>0.12000000000000002</v>
      </c>
      <c r="C7">
        <v>410000</v>
      </c>
      <c r="D7">
        <v>850000</v>
      </c>
      <c r="E7">
        <v>2238600</v>
      </c>
      <c r="F7">
        <v>245700</v>
      </c>
      <c r="G7">
        <v>2484300</v>
      </c>
      <c r="H7">
        <v>1911000</v>
      </c>
      <c r="I7">
        <v>619920</v>
      </c>
      <c r="J7">
        <v>1000000</v>
      </c>
      <c r="K7">
        <v>70000</v>
      </c>
      <c r="L7">
        <v>4954220</v>
      </c>
      <c r="M7">
        <v>9143820</v>
      </c>
      <c r="N7">
        <v>4189600</v>
      </c>
      <c r="O7">
        <f t="shared" si="0"/>
        <v>4189600</v>
      </c>
    </row>
    <row r="8" spans="1:15" x14ac:dyDescent="0.2">
      <c r="A8">
        <v>600000</v>
      </c>
      <c r="B8">
        <v>0.14400000000000002</v>
      </c>
      <c r="C8">
        <v>477599.99999999994</v>
      </c>
      <c r="D8">
        <v>1020000</v>
      </c>
      <c r="E8">
        <v>2607695.9999999995</v>
      </c>
      <c r="F8">
        <v>334152.00000000017</v>
      </c>
      <c r="G8">
        <v>2941847.9999999995</v>
      </c>
      <c r="H8">
        <v>2262959.9999999995</v>
      </c>
      <c r="I8">
        <v>722131.19999999984</v>
      </c>
      <c r="J8">
        <v>1000000</v>
      </c>
      <c r="K8">
        <v>70000</v>
      </c>
      <c r="L8">
        <v>5683979.1999999993</v>
      </c>
      <c r="M8">
        <v>10651435.199999997</v>
      </c>
      <c r="N8">
        <v>4967455.9999999981</v>
      </c>
      <c r="O8">
        <f t="shared" si="0"/>
        <v>4967455.9999999981</v>
      </c>
    </row>
    <row r="9" spans="1:15" x14ac:dyDescent="0.2">
      <c r="A9">
        <v>700000</v>
      </c>
      <c r="B9">
        <v>0.16800000000000004</v>
      </c>
      <c r="C9">
        <v>540399.99999999988</v>
      </c>
      <c r="D9">
        <v>1190000</v>
      </c>
      <c r="E9">
        <v>2950583.9999999995</v>
      </c>
      <c r="F9">
        <v>435708.00000000041</v>
      </c>
      <c r="G9">
        <v>3386292</v>
      </c>
      <c r="H9">
        <v>2604840</v>
      </c>
      <c r="I9">
        <v>817084.79999999993</v>
      </c>
      <c r="J9">
        <v>1000000</v>
      </c>
      <c r="K9">
        <v>70000</v>
      </c>
      <c r="L9">
        <v>6393376.7999999998</v>
      </c>
      <c r="M9">
        <v>12052000.799999999</v>
      </c>
      <c r="N9">
        <v>5658623.9999999991</v>
      </c>
      <c r="O9">
        <f t="shared" si="0"/>
        <v>5658623.9999999991</v>
      </c>
    </row>
    <row r="10" spans="1:15" x14ac:dyDescent="0.2">
      <c r="A10">
        <v>800000</v>
      </c>
      <c r="B10">
        <v>0.19200000000000003</v>
      </c>
      <c r="C10">
        <v>598399.99999999988</v>
      </c>
      <c r="D10">
        <v>1360000</v>
      </c>
      <c r="E10">
        <v>3267263.9999999995</v>
      </c>
      <c r="F10">
        <v>550368.00000000035</v>
      </c>
      <c r="G10">
        <v>3817632</v>
      </c>
      <c r="H10">
        <v>2936640</v>
      </c>
      <c r="I10">
        <v>904780.79999999981</v>
      </c>
      <c r="J10">
        <v>1000000</v>
      </c>
      <c r="K10">
        <v>70000</v>
      </c>
      <c r="L10">
        <v>7082412.7999999998</v>
      </c>
      <c r="M10">
        <v>13345516.799999999</v>
      </c>
      <c r="N10">
        <v>6263103.9999999991</v>
      </c>
      <c r="O10">
        <f t="shared" si="0"/>
        <v>6263103.9999999991</v>
      </c>
    </row>
    <row r="11" spans="1:15" x14ac:dyDescent="0.2">
      <c r="A11">
        <v>900000</v>
      </c>
      <c r="B11">
        <v>0.21600000000000005</v>
      </c>
      <c r="C11">
        <v>651599.99999999988</v>
      </c>
      <c r="D11">
        <v>1530000</v>
      </c>
      <c r="E11">
        <v>3557735.9999999995</v>
      </c>
      <c r="F11">
        <v>678132.00000000035</v>
      </c>
      <c r="G11">
        <v>4235868</v>
      </c>
      <c r="H11">
        <v>3258360</v>
      </c>
      <c r="I11">
        <v>985219.19999999972</v>
      </c>
      <c r="J11">
        <v>1000000</v>
      </c>
      <c r="K11">
        <v>70000</v>
      </c>
      <c r="L11">
        <v>7751087.1999999993</v>
      </c>
      <c r="M11">
        <v>14531983.199999997</v>
      </c>
      <c r="N11">
        <v>6780895.9999999981</v>
      </c>
      <c r="O11">
        <f t="shared" si="0"/>
        <v>6780895.9999999981</v>
      </c>
    </row>
    <row r="12" spans="1:15" x14ac:dyDescent="0.2">
      <c r="A12">
        <v>1000000</v>
      </c>
      <c r="B12">
        <v>0.24000000000000005</v>
      </c>
      <c r="C12">
        <v>700000</v>
      </c>
      <c r="D12">
        <v>1700000</v>
      </c>
      <c r="E12">
        <v>3822000</v>
      </c>
      <c r="F12">
        <v>819000</v>
      </c>
      <c r="G12">
        <v>4641000</v>
      </c>
      <c r="H12">
        <v>3570000</v>
      </c>
      <c r="I12">
        <v>1058400</v>
      </c>
      <c r="J12">
        <v>1000000</v>
      </c>
      <c r="K12">
        <v>70000</v>
      </c>
      <c r="L12">
        <v>8399400</v>
      </c>
      <c r="M12">
        <v>15611400.000000002</v>
      </c>
      <c r="N12">
        <v>7212000.0000000019</v>
      </c>
      <c r="O12">
        <f t="shared" si="0"/>
        <v>7212000.0000000019</v>
      </c>
    </row>
    <row r="13" spans="1:15" x14ac:dyDescent="0.2">
      <c r="A13">
        <v>1100000</v>
      </c>
      <c r="B13">
        <v>0.26400000000000001</v>
      </c>
      <c r="C13">
        <v>743599.99999999988</v>
      </c>
      <c r="D13">
        <v>1870000</v>
      </c>
      <c r="E13">
        <v>4060055.9999999995</v>
      </c>
      <c r="F13">
        <v>972972.00000000035</v>
      </c>
      <c r="G13">
        <v>5033028</v>
      </c>
      <c r="H13">
        <v>3871560</v>
      </c>
      <c r="I13">
        <v>1124323.2</v>
      </c>
      <c r="J13">
        <v>1000000</v>
      </c>
      <c r="K13">
        <v>70000</v>
      </c>
      <c r="L13">
        <v>9027351.1999999993</v>
      </c>
      <c r="M13">
        <v>16583767.199999997</v>
      </c>
      <c r="N13">
        <v>7556415.9999999981</v>
      </c>
      <c r="O13">
        <f t="shared" si="0"/>
        <v>7556415.9999999981</v>
      </c>
    </row>
    <row r="14" spans="1:15" x14ac:dyDescent="0.2">
      <c r="A14">
        <v>1200000</v>
      </c>
      <c r="B14">
        <v>0.28800000000000003</v>
      </c>
      <c r="C14">
        <v>782399.99999999988</v>
      </c>
      <c r="D14">
        <v>2040000</v>
      </c>
      <c r="E14">
        <v>4271904</v>
      </c>
      <c r="F14">
        <v>1140048.0000000002</v>
      </c>
      <c r="G14">
        <v>5411952</v>
      </c>
      <c r="H14">
        <v>4163040</v>
      </c>
      <c r="I14">
        <v>1182988.8</v>
      </c>
      <c r="J14">
        <v>1000000</v>
      </c>
      <c r="K14">
        <v>70000</v>
      </c>
      <c r="L14">
        <v>9634940.8000000007</v>
      </c>
      <c r="M14">
        <v>17449084.799999997</v>
      </c>
      <c r="N14">
        <v>7814143.9999999963</v>
      </c>
      <c r="O14">
        <f t="shared" si="0"/>
        <v>7814143.9999999963</v>
      </c>
    </row>
    <row r="15" spans="1:15" x14ac:dyDescent="0.2">
      <c r="A15">
        <v>1300000</v>
      </c>
      <c r="B15">
        <v>0.31200000000000006</v>
      </c>
      <c r="C15">
        <v>816399.99999999988</v>
      </c>
      <c r="D15">
        <v>2210000</v>
      </c>
      <c r="E15">
        <v>4457544</v>
      </c>
      <c r="F15">
        <v>1320228.0000000002</v>
      </c>
      <c r="G15">
        <v>5777772</v>
      </c>
      <c r="H15">
        <v>4444440</v>
      </c>
      <c r="I15">
        <v>1234396.8</v>
      </c>
      <c r="J15">
        <v>1000000</v>
      </c>
      <c r="K15">
        <v>70000</v>
      </c>
      <c r="L15">
        <v>10222168.800000001</v>
      </c>
      <c r="M15">
        <v>18207352.799999997</v>
      </c>
      <c r="N15">
        <v>7985183.9999999963</v>
      </c>
      <c r="O15">
        <f t="shared" si="0"/>
        <v>7985183.9999999963</v>
      </c>
    </row>
    <row r="16" spans="1:15" x14ac:dyDescent="0.2">
      <c r="A16">
        <v>1400000</v>
      </c>
      <c r="B16">
        <v>0.33600000000000008</v>
      </c>
      <c r="C16">
        <v>845599.99999999977</v>
      </c>
      <c r="D16">
        <v>2380000</v>
      </c>
      <c r="E16">
        <v>4616975.9999999981</v>
      </c>
      <c r="F16">
        <v>1513512.0000000007</v>
      </c>
      <c r="G16">
        <v>6130487.9999999991</v>
      </c>
      <c r="H16">
        <v>4715759.9999999991</v>
      </c>
      <c r="I16">
        <v>1278547.1999999997</v>
      </c>
      <c r="J16">
        <v>1000000</v>
      </c>
      <c r="K16">
        <v>70000</v>
      </c>
      <c r="L16">
        <v>10789035.199999999</v>
      </c>
      <c r="M16">
        <v>18858571.199999996</v>
      </c>
      <c r="N16">
        <v>8069535.9999999963</v>
      </c>
      <c r="O16">
        <f t="shared" si="0"/>
        <v>8069535.9999999963</v>
      </c>
    </row>
    <row r="17" spans="1:15" x14ac:dyDescent="0.2">
      <c r="A17">
        <v>1500000</v>
      </c>
      <c r="B17">
        <v>0.36000000000000004</v>
      </c>
      <c r="C17">
        <v>869999.99999999977</v>
      </c>
      <c r="D17">
        <v>2550000</v>
      </c>
      <c r="E17">
        <v>4750199.9999999981</v>
      </c>
      <c r="F17">
        <v>1719900.0000000007</v>
      </c>
      <c r="G17">
        <v>6470099.9999999991</v>
      </c>
      <c r="H17">
        <v>4976999.9999999991</v>
      </c>
      <c r="I17">
        <v>1315439.9999999998</v>
      </c>
      <c r="J17">
        <v>1000000</v>
      </c>
      <c r="K17">
        <v>70000</v>
      </c>
      <c r="L17">
        <v>11335540</v>
      </c>
      <c r="M17">
        <v>19402739.999999996</v>
      </c>
      <c r="N17">
        <v>8067199.9999999963</v>
      </c>
      <c r="O17">
        <f t="shared" si="0"/>
        <v>8067199.9999999963</v>
      </c>
    </row>
    <row r="18" spans="1:15" x14ac:dyDescent="0.2">
      <c r="A18">
        <v>1600000</v>
      </c>
      <c r="B18">
        <v>0.38400000000000006</v>
      </c>
      <c r="C18">
        <v>889599.99999999977</v>
      </c>
      <c r="D18">
        <v>2720000</v>
      </c>
      <c r="E18">
        <v>4857215.9999999981</v>
      </c>
      <c r="F18">
        <v>1939392.0000000007</v>
      </c>
      <c r="G18">
        <v>6796607.9999999991</v>
      </c>
      <c r="H18">
        <v>5228159.9999999991</v>
      </c>
      <c r="I18">
        <v>1345075.1999999997</v>
      </c>
      <c r="J18">
        <v>1000000</v>
      </c>
      <c r="K18">
        <v>70000</v>
      </c>
      <c r="L18">
        <v>11861683.199999999</v>
      </c>
      <c r="M18">
        <v>19839859.199999996</v>
      </c>
      <c r="N18">
        <v>7978175.9999999963</v>
      </c>
      <c r="O18">
        <f t="shared" si="0"/>
        <v>7978175.9999999963</v>
      </c>
    </row>
    <row r="19" spans="1:15" x14ac:dyDescent="0.2">
      <c r="A19">
        <v>1700000</v>
      </c>
      <c r="B19">
        <v>0.40800000000000003</v>
      </c>
      <c r="C19">
        <v>904399.99999999988</v>
      </c>
      <c r="D19">
        <v>2890000</v>
      </c>
      <c r="E19">
        <v>4938023.9999999991</v>
      </c>
      <c r="F19">
        <v>2171988.0000000005</v>
      </c>
      <c r="G19">
        <v>7110012</v>
      </c>
      <c r="H19">
        <v>5469240</v>
      </c>
      <c r="I19">
        <v>1367452.8</v>
      </c>
      <c r="J19">
        <v>1000000</v>
      </c>
      <c r="K19">
        <v>70000</v>
      </c>
      <c r="L19">
        <v>12367464.800000001</v>
      </c>
      <c r="M19">
        <v>20169928.799999997</v>
      </c>
      <c r="N19">
        <v>7802463.9999999963</v>
      </c>
      <c r="O19">
        <f t="shared" si="0"/>
        <v>7802463.9999999963</v>
      </c>
    </row>
    <row r="20" spans="1:15" x14ac:dyDescent="0.2">
      <c r="A20">
        <v>1800000</v>
      </c>
      <c r="B20">
        <v>0.43200000000000011</v>
      </c>
      <c r="C20">
        <v>914399.99999999965</v>
      </c>
      <c r="D20">
        <v>3060000</v>
      </c>
      <c r="E20">
        <v>4992623.9999999981</v>
      </c>
      <c r="F20">
        <v>2417688.0000000009</v>
      </c>
      <c r="G20">
        <v>7410311.9999999991</v>
      </c>
      <c r="H20">
        <v>5700239.9999999991</v>
      </c>
      <c r="I20">
        <v>1382572.7999999996</v>
      </c>
      <c r="J20">
        <v>1000000</v>
      </c>
      <c r="K20">
        <v>70000</v>
      </c>
      <c r="L20">
        <v>12852884.799999999</v>
      </c>
      <c r="M20">
        <v>20392948.799999993</v>
      </c>
      <c r="N20">
        <v>7540063.9999999944</v>
      </c>
      <c r="O20">
        <f t="shared" si="0"/>
        <v>7540063.9999999944</v>
      </c>
    </row>
    <row r="21" spans="1:15" x14ac:dyDescent="0.2">
      <c r="A21">
        <v>1900000</v>
      </c>
      <c r="B21">
        <v>0.45600000000000007</v>
      </c>
      <c r="C21">
        <v>919599.99999999977</v>
      </c>
      <c r="D21">
        <v>3230000</v>
      </c>
      <c r="E21">
        <v>5021015.9999999981</v>
      </c>
      <c r="F21">
        <v>2676492.0000000005</v>
      </c>
      <c r="G21">
        <v>7697507.9999999981</v>
      </c>
      <c r="H21">
        <v>5921159.9999999981</v>
      </c>
      <c r="I21">
        <v>1390435.1999999997</v>
      </c>
      <c r="J21">
        <v>1000000</v>
      </c>
      <c r="K21">
        <v>70000</v>
      </c>
      <c r="L21">
        <v>13317943.199999997</v>
      </c>
      <c r="M21">
        <v>20508919.199999996</v>
      </c>
      <c r="N21">
        <v>7190975.9999999981</v>
      </c>
      <c r="O21">
        <f t="shared" si="0"/>
        <v>7190975.9999999981</v>
      </c>
    </row>
    <row r="22" spans="1:15" x14ac:dyDescent="0.2">
      <c r="A22">
        <v>2000000</v>
      </c>
      <c r="B22">
        <v>0.48000000000000009</v>
      </c>
      <c r="C22">
        <v>919999.99999999965</v>
      </c>
      <c r="D22">
        <v>3400000</v>
      </c>
      <c r="E22">
        <v>5023199.9999999981</v>
      </c>
      <c r="F22">
        <v>2948400.0000000014</v>
      </c>
      <c r="G22">
        <v>7971600</v>
      </c>
      <c r="H22">
        <v>6132000</v>
      </c>
      <c r="I22">
        <v>1391039.9999999995</v>
      </c>
      <c r="J22">
        <v>1000000</v>
      </c>
      <c r="K22">
        <v>70000</v>
      </c>
      <c r="L22">
        <v>13762640</v>
      </c>
      <c r="M22">
        <v>20517839.999999993</v>
      </c>
      <c r="N22">
        <v>6755199.9999999925</v>
      </c>
      <c r="O22">
        <f t="shared" si="0"/>
        <v>6755199.9999999925</v>
      </c>
    </row>
    <row r="23" spans="1:15" x14ac:dyDescent="0.2">
      <c r="A23">
        <v>2100000</v>
      </c>
      <c r="B23">
        <v>0.50400000000000011</v>
      </c>
      <c r="C23">
        <v>915599.99999999965</v>
      </c>
      <c r="D23">
        <v>3570000</v>
      </c>
      <c r="E23">
        <v>4999175.9999999981</v>
      </c>
      <c r="F23">
        <v>3233412.0000000014</v>
      </c>
      <c r="G23">
        <v>8232588</v>
      </c>
      <c r="H23">
        <v>6332760</v>
      </c>
      <c r="I23">
        <v>1384387.1999999995</v>
      </c>
      <c r="J23">
        <v>1000000</v>
      </c>
      <c r="K23">
        <v>70000</v>
      </c>
      <c r="L23">
        <v>14186975.199999999</v>
      </c>
      <c r="M23">
        <v>20419711.199999992</v>
      </c>
      <c r="N23">
        <v>6232735.9999999925</v>
      </c>
      <c r="O23">
        <f t="shared" si="0"/>
        <v>6232735.9999999925</v>
      </c>
    </row>
    <row r="24" spans="1:15" x14ac:dyDescent="0.2">
      <c r="A24">
        <v>2200000</v>
      </c>
      <c r="B24">
        <v>0.52800000000000002</v>
      </c>
      <c r="C24">
        <v>906399.99999999988</v>
      </c>
      <c r="D24">
        <v>3740000</v>
      </c>
      <c r="E24">
        <v>4948943.9999999991</v>
      </c>
      <c r="F24">
        <v>3531528</v>
      </c>
      <c r="G24">
        <v>8480472</v>
      </c>
      <c r="H24">
        <v>6523440</v>
      </c>
      <c r="I24">
        <v>1370476.8</v>
      </c>
      <c r="J24">
        <v>1000000</v>
      </c>
      <c r="K24">
        <v>70000</v>
      </c>
      <c r="L24">
        <v>14590948.800000001</v>
      </c>
      <c r="M24">
        <v>20214532.799999997</v>
      </c>
      <c r="N24">
        <v>5623583.9999999963</v>
      </c>
      <c r="O24">
        <f t="shared" si="0"/>
        <v>5623583.9999999963</v>
      </c>
    </row>
    <row r="25" spans="1:15" x14ac:dyDescent="0.2">
      <c r="A25">
        <v>2300000</v>
      </c>
      <c r="B25">
        <v>0.55200000000000005</v>
      </c>
      <c r="C25">
        <v>892399.99999999977</v>
      </c>
      <c r="D25">
        <v>3910000</v>
      </c>
      <c r="E25">
        <v>4872503.9999999981</v>
      </c>
      <c r="F25">
        <v>3842748.0000000009</v>
      </c>
      <c r="G25">
        <v>8715252</v>
      </c>
      <c r="H25">
        <v>6704040</v>
      </c>
      <c r="I25">
        <v>1349308.7999999998</v>
      </c>
      <c r="J25">
        <v>1000000</v>
      </c>
      <c r="K25">
        <v>70000</v>
      </c>
      <c r="L25">
        <v>14974560.800000001</v>
      </c>
      <c r="M25">
        <v>19902304.799999997</v>
      </c>
      <c r="N25">
        <v>4927743.9999999963</v>
      </c>
      <c r="O25">
        <f t="shared" si="0"/>
        <v>4927743.9999999963</v>
      </c>
    </row>
    <row r="26" spans="1:15" x14ac:dyDescent="0.2">
      <c r="A26">
        <v>2400000</v>
      </c>
      <c r="B26">
        <v>0.57600000000000007</v>
      </c>
      <c r="C26">
        <v>873599.99999999977</v>
      </c>
      <c r="D26">
        <v>4080000</v>
      </c>
      <c r="E26">
        <v>4769855.9999999981</v>
      </c>
      <c r="F26">
        <v>4167072.0000000009</v>
      </c>
      <c r="G26">
        <v>8936928</v>
      </c>
      <c r="H26">
        <v>6874560</v>
      </c>
      <c r="I26">
        <v>1320883.1999999997</v>
      </c>
      <c r="J26">
        <v>1000000</v>
      </c>
      <c r="K26">
        <v>70000</v>
      </c>
      <c r="L26">
        <v>15337811.199999999</v>
      </c>
      <c r="M26">
        <v>19483027.199999996</v>
      </c>
      <c r="N26">
        <v>4145215.9999999963</v>
      </c>
      <c r="O26">
        <f t="shared" si="0"/>
        <v>4145215.9999999963</v>
      </c>
    </row>
    <row r="27" spans="1:15" x14ac:dyDescent="0.2">
      <c r="A27">
        <v>2500000</v>
      </c>
      <c r="B27">
        <v>0.60000000000000009</v>
      </c>
      <c r="C27">
        <v>849999.99999999965</v>
      </c>
      <c r="D27">
        <v>4250000</v>
      </c>
      <c r="E27">
        <v>4640999.9999999981</v>
      </c>
      <c r="F27">
        <v>4504500.0000000009</v>
      </c>
      <c r="G27">
        <v>9145500</v>
      </c>
      <c r="H27">
        <v>7035000</v>
      </c>
      <c r="I27">
        <v>1285199.9999999995</v>
      </c>
      <c r="J27">
        <v>1000000</v>
      </c>
      <c r="K27">
        <v>70000</v>
      </c>
      <c r="L27">
        <v>15680700</v>
      </c>
      <c r="M27">
        <v>18956699.999999993</v>
      </c>
      <c r="N27">
        <v>3275999.9999999925</v>
      </c>
      <c r="O27">
        <f t="shared" si="0"/>
        <v>3275999.9999999925</v>
      </c>
    </row>
    <row r="28" spans="1:15" x14ac:dyDescent="0.2">
      <c r="A28">
        <v>2600000</v>
      </c>
      <c r="B28">
        <v>0.62400000000000011</v>
      </c>
      <c r="C28">
        <v>821599.99999999953</v>
      </c>
      <c r="D28">
        <v>4420000</v>
      </c>
      <c r="E28">
        <v>4485935.9999999972</v>
      </c>
      <c r="F28">
        <v>4855032.0000000009</v>
      </c>
      <c r="G28">
        <v>9340967.9999999981</v>
      </c>
      <c r="H28">
        <v>7185359.9999999981</v>
      </c>
      <c r="I28">
        <v>1242259.1999999993</v>
      </c>
      <c r="J28">
        <v>1000000</v>
      </c>
      <c r="K28">
        <v>70000</v>
      </c>
      <c r="L28">
        <v>16003227.199999997</v>
      </c>
      <c r="M28">
        <v>18323323.199999992</v>
      </c>
      <c r="N28">
        <v>2320095.9999999944</v>
      </c>
      <c r="O28">
        <f t="shared" si="0"/>
        <v>2320095.9999999944</v>
      </c>
    </row>
    <row r="29" spans="1:15" x14ac:dyDescent="0.2">
      <c r="A29">
        <v>2700000</v>
      </c>
      <c r="B29">
        <v>0.64800000000000002</v>
      </c>
      <c r="C29">
        <v>788399.99999999977</v>
      </c>
      <c r="D29">
        <v>4590000</v>
      </c>
      <c r="E29">
        <v>4304663.9999999981</v>
      </c>
      <c r="F29">
        <v>5218668.0000000009</v>
      </c>
      <c r="G29">
        <v>9523332</v>
      </c>
      <c r="H29">
        <v>7325640</v>
      </c>
      <c r="I29">
        <v>1192060.7999999998</v>
      </c>
      <c r="J29">
        <v>1000000</v>
      </c>
      <c r="K29">
        <v>70000</v>
      </c>
      <c r="L29">
        <v>16305392.800000001</v>
      </c>
      <c r="M29">
        <v>17582896.799999997</v>
      </c>
      <c r="N29">
        <v>1277503.9999999963</v>
      </c>
      <c r="O29">
        <f t="shared" si="0"/>
        <v>1277503.9999999963</v>
      </c>
    </row>
    <row r="30" spans="1:15" x14ac:dyDescent="0.2">
      <c r="A30">
        <v>2800000</v>
      </c>
      <c r="B30">
        <v>0.67200000000000015</v>
      </c>
      <c r="C30">
        <v>750399.99999999942</v>
      </c>
      <c r="D30">
        <v>4760000</v>
      </c>
      <c r="E30">
        <v>4097183.9999999972</v>
      </c>
      <c r="F30">
        <v>5595408.0000000019</v>
      </c>
      <c r="G30">
        <v>9692592</v>
      </c>
      <c r="H30">
        <v>7455840</v>
      </c>
      <c r="I30">
        <v>1134604.7999999991</v>
      </c>
      <c r="J30">
        <v>1000000</v>
      </c>
      <c r="K30">
        <v>70000</v>
      </c>
      <c r="L30">
        <v>16587196.799999999</v>
      </c>
      <c r="M30">
        <v>16735420.799999988</v>
      </c>
      <c r="N30">
        <v>148223.99999998882</v>
      </c>
      <c r="O30">
        <f t="shared" si="0"/>
        <v>148223.99999998882</v>
      </c>
    </row>
    <row r="31" spans="1:15" x14ac:dyDescent="0.2">
      <c r="A31">
        <v>2900000</v>
      </c>
      <c r="B31">
        <v>0.69600000000000017</v>
      </c>
      <c r="C31">
        <v>707599.9999999993</v>
      </c>
      <c r="D31">
        <v>4930000</v>
      </c>
      <c r="E31">
        <v>3863495.9999999963</v>
      </c>
      <c r="F31">
        <v>5985252.0000000028</v>
      </c>
      <c r="G31">
        <v>9848748</v>
      </c>
      <c r="H31">
        <v>7575960</v>
      </c>
      <c r="I31">
        <v>1069891.199999999</v>
      </c>
      <c r="J31">
        <v>1000000</v>
      </c>
      <c r="K31">
        <v>70000</v>
      </c>
      <c r="L31">
        <v>16848639.199999999</v>
      </c>
      <c r="M31">
        <v>15780895.199999984</v>
      </c>
      <c r="N31">
        <v>-1067744.0000000149</v>
      </c>
      <c r="O31">
        <f t="shared" si="0"/>
        <v>0</v>
      </c>
    </row>
    <row r="32" spans="1:15" x14ac:dyDescent="0.2">
      <c r="A32">
        <v>3000000</v>
      </c>
      <c r="B32">
        <v>0.72000000000000008</v>
      </c>
      <c r="C32">
        <v>659999.99999999953</v>
      </c>
      <c r="D32">
        <v>5100000</v>
      </c>
      <c r="E32">
        <v>3603599.9999999972</v>
      </c>
      <c r="F32">
        <v>6388200.0000000019</v>
      </c>
      <c r="G32">
        <v>9991800</v>
      </c>
      <c r="H32">
        <v>7686000</v>
      </c>
      <c r="I32">
        <v>997919.99999999942</v>
      </c>
      <c r="J32">
        <v>1000000</v>
      </c>
      <c r="K32">
        <v>70000</v>
      </c>
      <c r="L32">
        <v>17089720</v>
      </c>
      <c r="M32">
        <v>14719319.999999991</v>
      </c>
      <c r="N32">
        <v>-2370400.0000000093</v>
      </c>
      <c r="O32">
        <f t="shared" si="0"/>
        <v>0</v>
      </c>
    </row>
    <row r="33" spans="1:15" x14ac:dyDescent="0.2">
      <c r="A33">
        <v>3100000</v>
      </c>
      <c r="B33">
        <v>0.74400000000000011</v>
      </c>
      <c r="C33">
        <v>607599.99999999953</v>
      </c>
      <c r="D33">
        <v>5270000</v>
      </c>
      <c r="E33">
        <v>3317495.9999999972</v>
      </c>
      <c r="F33">
        <v>6804252.0000000019</v>
      </c>
      <c r="G33">
        <v>10121748</v>
      </c>
      <c r="H33">
        <v>7785960</v>
      </c>
      <c r="I33">
        <v>918691.19999999937</v>
      </c>
      <c r="J33">
        <v>1000000</v>
      </c>
      <c r="K33">
        <v>70000</v>
      </c>
      <c r="L33">
        <v>17310439.199999999</v>
      </c>
      <c r="M33">
        <v>13550695.19999999</v>
      </c>
      <c r="N33">
        <v>-3759744.0000000093</v>
      </c>
      <c r="O33">
        <f t="shared" si="0"/>
        <v>0</v>
      </c>
    </row>
    <row r="34" spans="1:15" x14ac:dyDescent="0.2">
      <c r="A34">
        <v>3200000</v>
      </c>
      <c r="B34">
        <v>0.76800000000000013</v>
      </c>
      <c r="C34">
        <v>550399.99999999942</v>
      </c>
      <c r="D34">
        <v>5440000</v>
      </c>
      <c r="E34">
        <v>3005183.9999999963</v>
      </c>
      <c r="F34">
        <v>7233408.0000000019</v>
      </c>
      <c r="G34">
        <v>10238591.999999998</v>
      </c>
      <c r="H34">
        <v>7875839.9999999981</v>
      </c>
      <c r="I34">
        <v>832204.79999999912</v>
      </c>
      <c r="J34">
        <v>1000000</v>
      </c>
      <c r="K34">
        <v>70000</v>
      </c>
      <c r="L34">
        <v>17510796.799999997</v>
      </c>
      <c r="M34">
        <v>12275020.799999988</v>
      </c>
      <c r="N34">
        <v>-5235776.0000000093</v>
      </c>
      <c r="O34">
        <f t="shared" si="0"/>
        <v>0</v>
      </c>
    </row>
    <row r="35" spans="1:15" x14ac:dyDescent="0.2">
      <c r="A35">
        <v>3300000</v>
      </c>
      <c r="B35">
        <v>0.79200000000000015</v>
      </c>
      <c r="C35">
        <v>488399.99999999936</v>
      </c>
      <c r="D35">
        <v>5610000</v>
      </c>
      <c r="E35">
        <v>2666663.9999999963</v>
      </c>
      <c r="F35">
        <v>7675668.0000000019</v>
      </c>
      <c r="G35">
        <v>10342331.999999998</v>
      </c>
      <c r="H35">
        <v>7955639.9999999981</v>
      </c>
      <c r="I35">
        <v>738460.79999999912</v>
      </c>
      <c r="J35">
        <v>1000000</v>
      </c>
      <c r="K35">
        <v>70000</v>
      </c>
      <c r="L35">
        <v>17690792.799999997</v>
      </c>
      <c r="M35">
        <v>10892296.799999988</v>
      </c>
      <c r="N35">
        <v>-6798496.0000000093</v>
      </c>
      <c r="O35">
        <f t="shared" si="0"/>
        <v>0</v>
      </c>
    </row>
    <row r="36" spans="1:15" x14ac:dyDescent="0.2">
      <c r="A36">
        <v>3400000</v>
      </c>
      <c r="B36">
        <v>0.81600000000000006</v>
      </c>
      <c r="C36">
        <v>421599.99999999959</v>
      </c>
      <c r="D36">
        <v>5780000</v>
      </c>
      <c r="E36">
        <v>2301935.9999999981</v>
      </c>
      <c r="F36">
        <v>8131032.0000000019</v>
      </c>
      <c r="G36">
        <v>10432968</v>
      </c>
      <c r="H36">
        <v>8025360</v>
      </c>
      <c r="I36">
        <v>637459.19999999937</v>
      </c>
      <c r="J36">
        <v>1000000</v>
      </c>
      <c r="K36">
        <v>70000</v>
      </c>
      <c r="L36">
        <v>17850427.199999999</v>
      </c>
      <c r="M36">
        <v>9402523.1999999918</v>
      </c>
      <c r="N36">
        <v>-8447904.0000000075</v>
      </c>
      <c r="O36">
        <f t="shared" si="0"/>
        <v>0</v>
      </c>
    </row>
    <row r="37" spans="1:15" x14ac:dyDescent="0.2">
      <c r="A37">
        <v>3500000</v>
      </c>
      <c r="B37">
        <v>0.84000000000000008</v>
      </c>
      <c r="C37">
        <v>349999.99999999953</v>
      </c>
      <c r="D37">
        <v>5950000</v>
      </c>
      <c r="E37">
        <v>1910999.9999999974</v>
      </c>
      <c r="F37">
        <v>8599500.0000000019</v>
      </c>
      <c r="G37">
        <v>10510500</v>
      </c>
      <c r="H37">
        <v>8085000</v>
      </c>
      <c r="I37">
        <v>529199.9999999993</v>
      </c>
      <c r="J37">
        <v>1000000</v>
      </c>
      <c r="K37">
        <v>70000</v>
      </c>
      <c r="L37">
        <v>17989700</v>
      </c>
      <c r="M37">
        <v>7805699.9999999898</v>
      </c>
      <c r="N37">
        <v>-10184000.000000011</v>
      </c>
      <c r="O37">
        <f t="shared" si="0"/>
        <v>0</v>
      </c>
    </row>
    <row r="38" spans="1:15" x14ac:dyDescent="0.2">
      <c r="A38">
        <v>3600000</v>
      </c>
      <c r="B38">
        <v>0.86400000000000021</v>
      </c>
      <c r="C38">
        <v>273599.99999999907</v>
      </c>
      <c r="D38">
        <v>6120000</v>
      </c>
      <c r="E38">
        <v>1493855.9999999949</v>
      </c>
      <c r="F38">
        <v>9081072.0000000019</v>
      </c>
      <c r="G38">
        <v>10574927.999999996</v>
      </c>
      <c r="H38">
        <v>8134559.9999999972</v>
      </c>
      <c r="I38">
        <v>413683.19999999861</v>
      </c>
      <c r="J38">
        <v>1000000</v>
      </c>
      <c r="K38">
        <v>70000</v>
      </c>
      <c r="L38">
        <v>18108611.199999996</v>
      </c>
      <c r="M38">
        <v>6101827.1999999788</v>
      </c>
      <c r="N38">
        <v>-12006784.000000017</v>
      </c>
      <c r="O38">
        <f t="shared" si="0"/>
        <v>0</v>
      </c>
    </row>
    <row r="39" spans="1:15" x14ac:dyDescent="0.2">
      <c r="A39">
        <v>3700000</v>
      </c>
      <c r="B39">
        <v>0.88800000000000012</v>
      </c>
      <c r="C39">
        <v>192399.99999999936</v>
      </c>
      <c r="D39">
        <v>6290000</v>
      </c>
      <c r="E39">
        <v>1050503.9999999965</v>
      </c>
      <c r="F39">
        <v>9575748.0000000019</v>
      </c>
      <c r="G39">
        <v>10626251.999999998</v>
      </c>
      <c r="H39">
        <v>8174039.9999999981</v>
      </c>
      <c r="I39">
        <v>290908.799999999</v>
      </c>
      <c r="J39">
        <v>1000000</v>
      </c>
      <c r="K39">
        <v>70000</v>
      </c>
      <c r="L39">
        <v>18207160.799999997</v>
      </c>
      <c r="M39">
        <v>4290904.7999999858</v>
      </c>
      <c r="N39">
        <v>-13916256.000000011</v>
      </c>
      <c r="O39">
        <f t="shared" si="0"/>
        <v>0</v>
      </c>
    </row>
    <row r="40" spans="1:15" x14ac:dyDescent="0.2">
      <c r="A40">
        <v>3800000</v>
      </c>
      <c r="B40">
        <v>0.91200000000000014</v>
      </c>
      <c r="C40">
        <v>106399.99999999926</v>
      </c>
      <c r="D40">
        <v>6460000</v>
      </c>
      <c r="E40">
        <v>580943.99999999593</v>
      </c>
      <c r="F40">
        <v>10083528.000000002</v>
      </c>
      <c r="G40">
        <v>10664471.999999998</v>
      </c>
      <c r="H40">
        <v>8203439.9999999981</v>
      </c>
      <c r="I40">
        <v>160876.79999999888</v>
      </c>
      <c r="J40">
        <v>1000000</v>
      </c>
      <c r="K40">
        <v>70000</v>
      </c>
      <c r="L40">
        <v>18285348.799999997</v>
      </c>
      <c r="M40">
        <v>2372932.7999999835</v>
      </c>
      <c r="N40">
        <v>-15912416.000000013</v>
      </c>
      <c r="O40">
        <f t="shared" si="0"/>
        <v>0</v>
      </c>
    </row>
    <row r="41" spans="1:15" x14ac:dyDescent="0.2">
      <c r="A41">
        <v>3900000</v>
      </c>
      <c r="B41">
        <v>0.93600000000000017</v>
      </c>
      <c r="C41">
        <v>15599.999999999149</v>
      </c>
      <c r="D41">
        <v>6630000</v>
      </c>
      <c r="E41">
        <v>85175.999999995343</v>
      </c>
      <c r="F41">
        <v>10604412.000000002</v>
      </c>
      <c r="G41">
        <v>10689587.999999996</v>
      </c>
      <c r="H41">
        <v>8222759.9999999972</v>
      </c>
      <c r="I41">
        <v>23587.199999998717</v>
      </c>
      <c r="J41">
        <v>1000000</v>
      </c>
      <c r="K41">
        <v>70000</v>
      </c>
      <c r="L41">
        <v>18343175.199999996</v>
      </c>
      <c r="M41">
        <v>347911.19999998104</v>
      </c>
      <c r="N41">
        <v>-17995264.000000015</v>
      </c>
      <c r="O41">
        <f t="shared" si="0"/>
        <v>0</v>
      </c>
    </row>
    <row r="42" spans="1:15" x14ac:dyDescent="0.2">
      <c r="A42">
        <v>4000000</v>
      </c>
      <c r="B42">
        <v>0.96000000000000019</v>
      </c>
      <c r="C42">
        <v>-80000.00000000096</v>
      </c>
      <c r="D42">
        <v>6800000</v>
      </c>
      <c r="E42">
        <v>-436800.00000000524</v>
      </c>
      <c r="F42">
        <v>11138400.000000004</v>
      </c>
      <c r="G42">
        <v>10701599.999999998</v>
      </c>
      <c r="H42">
        <v>8231999.9999999981</v>
      </c>
      <c r="I42">
        <v>-120960.00000000144</v>
      </c>
      <c r="J42">
        <v>1000000</v>
      </c>
      <c r="K42">
        <v>70000</v>
      </c>
      <c r="L42">
        <v>18380639.999999996</v>
      </c>
      <c r="M42">
        <v>-1784160.0000000214</v>
      </c>
      <c r="N42">
        <v>-20164800.000000019</v>
      </c>
      <c r="O42">
        <f t="shared" si="0"/>
        <v>0</v>
      </c>
    </row>
    <row r="43" spans="1:15" x14ac:dyDescent="0.2">
      <c r="A43">
        <v>4100000</v>
      </c>
      <c r="B43">
        <v>0.9840000000000001</v>
      </c>
      <c r="C43">
        <v>-180400.00000000061</v>
      </c>
      <c r="D43">
        <v>6970000</v>
      </c>
      <c r="E43">
        <v>-984984.00000000326</v>
      </c>
      <c r="F43">
        <v>11685492.000000004</v>
      </c>
      <c r="G43">
        <v>10700508</v>
      </c>
      <c r="H43">
        <v>8231160</v>
      </c>
      <c r="I43">
        <v>-272764.80000000098</v>
      </c>
      <c r="J43">
        <v>1000000</v>
      </c>
      <c r="K43">
        <v>70000</v>
      </c>
      <c r="L43">
        <v>18397743.199999999</v>
      </c>
      <c r="M43">
        <v>-4023280.8000000138</v>
      </c>
      <c r="N43">
        <v>-22421024.000000015</v>
      </c>
      <c r="O43">
        <f t="shared" si="0"/>
        <v>0</v>
      </c>
    </row>
    <row r="44" spans="1:15" x14ac:dyDescent="0.2">
      <c r="A44">
        <v>4200000</v>
      </c>
      <c r="B44">
        <v>1.0080000000000002</v>
      </c>
      <c r="C44">
        <v>-285600.00000000116</v>
      </c>
      <c r="D44">
        <v>7140000</v>
      </c>
      <c r="E44">
        <v>-1559376.0000000065</v>
      </c>
      <c r="F44">
        <v>12245688.000000004</v>
      </c>
      <c r="G44">
        <v>10686311.999999996</v>
      </c>
      <c r="H44">
        <v>8220239.9999999972</v>
      </c>
      <c r="I44">
        <v>-431827.20000000176</v>
      </c>
      <c r="J44">
        <v>1000000</v>
      </c>
      <c r="K44">
        <v>70000</v>
      </c>
      <c r="L44">
        <v>18394484.799999997</v>
      </c>
      <c r="M44">
        <v>-6369451.2000000253</v>
      </c>
      <c r="N44">
        <v>-24763936.000000022</v>
      </c>
      <c r="O44">
        <f t="shared" si="0"/>
        <v>0</v>
      </c>
    </row>
    <row r="45" spans="1:15" x14ac:dyDescent="0.2">
      <c r="A45">
        <v>4300000</v>
      </c>
      <c r="B45">
        <v>1.0320000000000003</v>
      </c>
      <c r="C45">
        <v>-395600.00000000128</v>
      </c>
      <c r="D45">
        <v>7310000</v>
      </c>
      <c r="E45">
        <v>-2159976.000000007</v>
      </c>
      <c r="F45">
        <v>12818988.000000004</v>
      </c>
      <c r="G45">
        <v>10659011.999999996</v>
      </c>
      <c r="H45">
        <v>8199239.9999999972</v>
      </c>
      <c r="I45">
        <v>-598147.20000000193</v>
      </c>
      <c r="J45">
        <v>1000000</v>
      </c>
      <c r="K45">
        <v>70000</v>
      </c>
      <c r="L45">
        <v>18370864.799999997</v>
      </c>
      <c r="M45">
        <v>-8822671.2000000291</v>
      </c>
      <c r="N45">
        <v>-27193536.000000026</v>
      </c>
      <c r="O45">
        <f t="shared" si="0"/>
        <v>0</v>
      </c>
    </row>
    <row r="46" spans="1:15" x14ac:dyDescent="0.2">
      <c r="A46">
        <v>4400000</v>
      </c>
      <c r="B46">
        <v>1.056</v>
      </c>
      <c r="C46">
        <v>-510400.00000000047</v>
      </c>
      <c r="D46">
        <v>7480000</v>
      </c>
      <c r="E46">
        <v>-2786784.0000000023</v>
      </c>
      <c r="F46">
        <v>13405392</v>
      </c>
      <c r="G46">
        <v>10618607.999999998</v>
      </c>
      <c r="H46">
        <v>8168159.9999999981</v>
      </c>
      <c r="I46">
        <v>-771724.80000000063</v>
      </c>
      <c r="J46">
        <v>1000000</v>
      </c>
      <c r="K46">
        <v>70000</v>
      </c>
      <c r="L46">
        <v>18326883.199999996</v>
      </c>
      <c r="M46">
        <v>-11382940.800000008</v>
      </c>
      <c r="N46">
        <v>-29709824.000000004</v>
      </c>
      <c r="O46">
        <f t="shared" si="0"/>
        <v>0</v>
      </c>
    </row>
    <row r="47" spans="1:15" x14ac:dyDescent="0.2">
      <c r="A47">
        <v>4500000</v>
      </c>
      <c r="B47">
        <v>1.0800000000000003</v>
      </c>
      <c r="C47">
        <v>-630000.00000000151</v>
      </c>
      <c r="D47">
        <v>7650000</v>
      </c>
      <c r="E47">
        <v>-3439800.0000000079</v>
      </c>
      <c r="F47">
        <v>14004900.000000006</v>
      </c>
      <c r="G47">
        <v>10565099.999999998</v>
      </c>
      <c r="H47">
        <v>8126999.9999999981</v>
      </c>
      <c r="I47">
        <v>-952560.00000000233</v>
      </c>
      <c r="J47">
        <v>1000000</v>
      </c>
      <c r="K47">
        <v>70000</v>
      </c>
      <c r="L47">
        <v>18262539.999999996</v>
      </c>
      <c r="M47">
        <v>-14050260.000000034</v>
      </c>
      <c r="N47">
        <v>-32312800.00000003</v>
      </c>
      <c r="O47">
        <f t="shared" si="0"/>
        <v>0</v>
      </c>
    </row>
    <row r="48" spans="1:15" x14ac:dyDescent="0.2">
      <c r="A48">
        <v>4600000</v>
      </c>
      <c r="B48">
        <v>1.1040000000000001</v>
      </c>
      <c r="C48">
        <v>-754400.0000000007</v>
      </c>
      <c r="D48">
        <v>7820000</v>
      </c>
      <c r="E48">
        <v>-4119024.0000000037</v>
      </c>
      <c r="F48">
        <v>14617512.000000004</v>
      </c>
      <c r="G48">
        <v>10498488</v>
      </c>
      <c r="H48">
        <v>8075760</v>
      </c>
      <c r="I48">
        <v>-1140652.8000000012</v>
      </c>
      <c r="J48">
        <v>1000000</v>
      </c>
      <c r="K48">
        <v>70000</v>
      </c>
      <c r="L48">
        <v>18177835.199999999</v>
      </c>
      <c r="M48">
        <v>-16824628.800000016</v>
      </c>
      <c r="N48">
        <v>-35002464.000000015</v>
      </c>
      <c r="O48">
        <f t="shared" si="0"/>
        <v>0</v>
      </c>
    </row>
    <row r="49" spans="1:15" x14ac:dyDescent="0.2">
      <c r="A49">
        <v>4700000</v>
      </c>
      <c r="B49">
        <v>1.1280000000000001</v>
      </c>
      <c r="C49">
        <v>-883600.00000000081</v>
      </c>
      <c r="D49">
        <v>7990000</v>
      </c>
      <c r="E49">
        <v>-4824456.0000000047</v>
      </c>
      <c r="F49">
        <v>15243228.000000004</v>
      </c>
      <c r="G49">
        <v>10418772</v>
      </c>
      <c r="H49">
        <v>8014440</v>
      </c>
      <c r="I49">
        <v>-1336003.2000000014</v>
      </c>
      <c r="J49">
        <v>1000000</v>
      </c>
      <c r="K49">
        <v>70000</v>
      </c>
      <c r="L49">
        <v>18072768.799999997</v>
      </c>
      <c r="M49">
        <v>-19706047.200000018</v>
      </c>
      <c r="N49">
        <v>-37778816.000000015</v>
      </c>
      <c r="O49">
        <f t="shared" si="0"/>
        <v>0</v>
      </c>
    </row>
    <row r="50" spans="1:15" x14ac:dyDescent="0.2">
      <c r="A50">
        <v>4800000</v>
      </c>
      <c r="B50">
        <v>1.1520000000000001</v>
      </c>
      <c r="C50">
        <v>-1017600.0000000009</v>
      </c>
      <c r="D50">
        <v>8160000</v>
      </c>
      <c r="E50">
        <v>-5556096.0000000047</v>
      </c>
      <c r="F50">
        <v>15882048.000000004</v>
      </c>
      <c r="G50">
        <v>10325952</v>
      </c>
      <c r="H50">
        <v>7943040</v>
      </c>
      <c r="I50">
        <v>-1538611.2000000014</v>
      </c>
      <c r="J50">
        <v>1000000</v>
      </c>
      <c r="K50">
        <v>70000</v>
      </c>
      <c r="L50">
        <v>17947340.799999997</v>
      </c>
      <c r="M50">
        <v>-22694515.200000018</v>
      </c>
      <c r="N50">
        <v>-40641856.000000015</v>
      </c>
      <c r="O50">
        <f t="shared" si="0"/>
        <v>0</v>
      </c>
    </row>
    <row r="51" spans="1:15" x14ac:dyDescent="0.2">
      <c r="A51">
        <v>4900000</v>
      </c>
      <c r="B51">
        <v>1.1760000000000002</v>
      </c>
      <c r="C51">
        <v>-1156400.0000000009</v>
      </c>
      <c r="D51">
        <v>8330000</v>
      </c>
      <c r="E51">
        <v>-6313944.0000000047</v>
      </c>
      <c r="F51">
        <v>16533972.000000004</v>
      </c>
      <c r="G51">
        <v>10220028</v>
      </c>
      <c r="H51">
        <v>7861560</v>
      </c>
      <c r="I51">
        <v>-1748476.8000000012</v>
      </c>
      <c r="J51">
        <v>1000000</v>
      </c>
      <c r="K51">
        <v>70000</v>
      </c>
      <c r="L51">
        <v>17801551.199999999</v>
      </c>
      <c r="M51">
        <v>-25790032.800000019</v>
      </c>
      <c r="N51">
        <v>-43591584.000000015</v>
      </c>
      <c r="O51">
        <f t="shared" si="0"/>
        <v>0</v>
      </c>
    </row>
    <row r="52" spans="1:15" x14ac:dyDescent="0.2">
      <c r="A52">
        <v>5000000</v>
      </c>
      <c r="B52">
        <v>1.2000000000000002</v>
      </c>
      <c r="C52">
        <v>-1300000.0000000012</v>
      </c>
      <c r="D52">
        <v>8500000</v>
      </c>
      <c r="E52">
        <v>-7098000.0000000065</v>
      </c>
      <c r="F52">
        <v>17199000.000000004</v>
      </c>
      <c r="G52">
        <v>10100999.999999996</v>
      </c>
      <c r="H52">
        <v>7769999.9999999972</v>
      </c>
      <c r="I52">
        <v>-1965600.0000000019</v>
      </c>
      <c r="J52">
        <v>1000000</v>
      </c>
      <c r="K52">
        <v>70000</v>
      </c>
      <c r="L52">
        <v>17635399.999999993</v>
      </c>
      <c r="M52">
        <v>-28992600.00000003</v>
      </c>
      <c r="N52">
        <v>-46628000.000000022</v>
      </c>
      <c r="O52">
        <f t="shared" si="0"/>
        <v>0</v>
      </c>
    </row>
    <row r="53" spans="1:15" x14ac:dyDescent="0.2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2000000</v>
      </c>
      <c r="K53">
        <v>140000</v>
      </c>
      <c r="L53">
        <v>2000000</v>
      </c>
      <c r="M53">
        <v>0</v>
      </c>
      <c r="N53">
        <v>-2000000</v>
      </c>
      <c r="O53">
        <f t="shared" si="0"/>
        <v>0</v>
      </c>
    </row>
    <row r="54" spans="1:15" x14ac:dyDescent="0.2">
      <c r="A54">
        <v>100000</v>
      </c>
      <c r="B54">
        <v>1.2000000000000002E-2</v>
      </c>
      <c r="C54">
        <v>92800</v>
      </c>
      <c r="D54">
        <v>170000</v>
      </c>
      <c r="E54">
        <v>506688</v>
      </c>
      <c r="F54">
        <v>19656</v>
      </c>
      <c r="G54">
        <v>526344</v>
      </c>
      <c r="H54">
        <v>404880</v>
      </c>
      <c r="I54">
        <v>140313.60000000001</v>
      </c>
      <c r="J54">
        <v>2000000</v>
      </c>
      <c r="K54">
        <v>140000</v>
      </c>
      <c r="L54">
        <v>2836657.6</v>
      </c>
      <c r="M54">
        <v>2069625.6</v>
      </c>
      <c r="N54">
        <v>-767032</v>
      </c>
      <c r="O54">
        <f t="shared" si="0"/>
        <v>0</v>
      </c>
    </row>
    <row r="55" spans="1:15" x14ac:dyDescent="0.2">
      <c r="A55">
        <v>200000</v>
      </c>
      <c r="B55">
        <v>2.4000000000000004E-2</v>
      </c>
      <c r="C55">
        <v>183199.99999999997</v>
      </c>
      <c r="D55">
        <v>340000</v>
      </c>
      <c r="E55">
        <v>1000271.9999999999</v>
      </c>
      <c r="F55">
        <v>45864.00000000008</v>
      </c>
      <c r="G55">
        <v>1046136</v>
      </c>
      <c r="H55">
        <v>804720</v>
      </c>
      <c r="I55">
        <v>276998.39999999997</v>
      </c>
      <c r="J55">
        <v>2000000</v>
      </c>
      <c r="K55">
        <v>140000</v>
      </c>
      <c r="L55">
        <v>3663134.4</v>
      </c>
      <c r="M55">
        <v>4085726.3999999994</v>
      </c>
      <c r="N55">
        <v>422591.99999999953</v>
      </c>
      <c r="O55">
        <f t="shared" si="0"/>
        <v>422591.99999999953</v>
      </c>
    </row>
    <row r="56" spans="1:15" x14ac:dyDescent="0.2">
      <c r="A56">
        <v>300000</v>
      </c>
      <c r="B56">
        <v>3.6000000000000004E-2</v>
      </c>
      <c r="C56">
        <v>271200</v>
      </c>
      <c r="D56">
        <v>510000</v>
      </c>
      <c r="E56">
        <v>1480752</v>
      </c>
      <c r="F56">
        <v>78624</v>
      </c>
      <c r="G56">
        <v>1559376</v>
      </c>
      <c r="H56">
        <v>1199520</v>
      </c>
      <c r="I56">
        <v>410054.39999999997</v>
      </c>
      <c r="J56">
        <v>2000000</v>
      </c>
      <c r="K56">
        <v>140000</v>
      </c>
      <c r="L56">
        <v>4479430.4000000004</v>
      </c>
      <c r="M56">
        <v>6048302.4000000004</v>
      </c>
      <c r="N56">
        <v>1568872</v>
      </c>
      <c r="O56">
        <f t="shared" si="0"/>
        <v>1568872</v>
      </c>
    </row>
    <row r="57" spans="1:15" x14ac:dyDescent="0.2">
      <c r="A57">
        <v>400000</v>
      </c>
      <c r="B57">
        <v>4.8000000000000008E-2</v>
      </c>
      <c r="C57">
        <v>356799.99999999994</v>
      </c>
      <c r="D57">
        <v>680000</v>
      </c>
      <c r="E57">
        <v>1948127.9999999998</v>
      </c>
      <c r="F57">
        <v>117936.00000000016</v>
      </c>
      <c r="G57">
        <v>2066064</v>
      </c>
      <c r="H57">
        <v>1589280</v>
      </c>
      <c r="I57">
        <v>539481.59999999998</v>
      </c>
      <c r="J57">
        <v>2000000</v>
      </c>
      <c r="K57">
        <v>140000</v>
      </c>
      <c r="L57">
        <v>5285545.5999999996</v>
      </c>
      <c r="M57">
        <v>7957353.5999999987</v>
      </c>
      <c r="N57">
        <v>2671807.9999999991</v>
      </c>
      <c r="O57">
        <f t="shared" si="0"/>
        <v>2671807.9999999991</v>
      </c>
    </row>
    <row r="58" spans="1:15" x14ac:dyDescent="0.2">
      <c r="A58">
        <v>500000</v>
      </c>
      <c r="B58">
        <v>6.0000000000000012E-2</v>
      </c>
      <c r="C58">
        <v>439999.99999999994</v>
      </c>
      <c r="D58">
        <v>850000</v>
      </c>
      <c r="E58">
        <v>2402400</v>
      </c>
      <c r="F58">
        <v>163800.00000000015</v>
      </c>
      <c r="G58">
        <v>2566200</v>
      </c>
      <c r="H58">
        <v>1974000</v>
      </c>
      <c r="I58">
        <v>665280</v>
      </c>
      <c r="J58">
        <v>2000000</v>
      </c>
      <c r="K58">
        <v>140000</v>
      </c>
      <c r="L58">
        <v>6081480</v>
      </c>
      <c r="M58">
        <v>9812880</v>
      </c>
      <c r="N58">
        <v>3731400</v>
      </c>
      <c r="O58">
        <f t="shared" si="0"/>
        <v>3731400</v>
      </c>
    </row>
    <row r="59" spans="1:15" x14ac:dyDescent="0.2">
      <c r="A59">
        <v>600000</v>
      </c>
      <c r="B59">
        <v>7.2000000000000008E-2</v>
      </c>
      <c r="C59">
        <v>520799.99999999994</v>
      </c>
      <c r="D59">
        <v>1020000</v>
      </c>
      <c r="E59">
        <v>2843567.9999999995</v>
      </c>
      <c r="F59">
        <v>216216.0000000002</v>
      </c>
      <c r="G59">
        <v>3059783.9999999995</v>
      </c>
      <c r="H59">
        <v>2353679.9999999995</v>
      </c>
      <c r="I59">
        <v>787449.59999999986</v>
      </c>
      <c r="J59">
        <v>2000000</v>
      </c>
      <c r="K59">
        <v>140000</v>
      </c>
      <c r="L59">
        <v>6867233.5999999996</v>
      </c>
      <c r="M59">
        <v>11614881.599999998</v>
      </c>
      <c r="N59">
        <v>4747647.9999999981</v>
      </c>
      <c r="O59">
        <f t="shared" si="0"/>
        <v>4747647.9999999981</v>
      </c>
    </row>
    <row r="60" spans="1:15" x14ac:dyDescent="0.2">
      <c r="A60">
        <v>700000</v>
      </c>
      <c r="B60">
        <v>8.4000000000000019E-2</v>
      </c>
      <c r="C60">
        <v>599199.99999999988</v>
      </c>
      <c r="D60">
        <v>1190000</v>
      </c>
      <c r="E60">
        <v>3271631.9999999995</v>
      </c>
      <c r="F60">
        <v>275184.00000000029</v>
      </c>
      <c r="G60">
        <v>3546816</v>
      </c>
      <c r="H60">
        <v>2728320</v>
      </c>
      <c r="I60">
        <v>905990.39999999979</v>
      </c>
      <c r="J60">
        <v>2000000</v>
      </c>
      <c r="K60">
        <v>140000</v>
      </c>
      <c r="L60">
        <v>7642806.3999999994</v>
      </c>
      <c r="M60">
        <v>13363358.399999999</v>
      </c>
      <c r="N60">
        <v>5720551.9999999991</v>
      </c>
      <c r="O60">
        <f t="shared" si="0"/>
        <v>5720551.9999999991</v>
      </c>
    </row>
    <row r="61" spans="1:15" x14ac:dyDescent="0.2">
      <c r="A61">
        <v>800000</v>
      </c>
      <c r="B61">
        <v>9.6000000000000016E-2</v>
      </c>
      <c r="C61">
        <v>675200</v>
      </c>
      <c r="D61">
        <v>1360000</v>
      </c>
      <c r="E61">
        <v>3686592</v>
      </c>
      <c r="F61">
        <v>340704</v>
      </c>
      <c r="G61">
        <v>4027296</v>
      </c>
      <c r="H61">
        <v>3097920</v>
      </c>
      <c r="I61">
        <v>1020902.3999999999</v>
      </c>
      <c r="J61">
        <v>2000000</v>
      </c>
      <c r="K61">
        <v>140000</v>
      </c>
      <c r="L61">
        <v>8408198.4000000004</v>
      </c>
      <c r="M61">
        <v>15058310.4</v>
      </c>
      <c r="N61">
        <v>6650112</v>
      </c>
      <c r="O61">
        <f t="shared" si="0"/>
        <v>6650112</v>
      </c>
    </row>
    <row r="62" spans="1:15" x14ac:dyDescent="0.2">
      <c r="A62">
        <v>900000</v>
      </c>
      <c r="B62">
        <v>0.10800000000000003</v>
      </c>
      <c r="C62">
        <v>748800</v>
      </c>
      <c r="D62">
        <v>1530000</v>
      </c>
      <c r="E62">
        <v>4088448</v>
      </c>
      <c r="F62">
        <v>412776</v>
      </c>
      <c r="G62">
        <v>4501224</v>
      </c>
      <c r="H62">
        <v>3462480</v>
      </c>
      <c r="I62">
        <v>1132185.5999999999</v>
      </c>
      <c r="J62">
        <v>2000000</v>
      </c>
      <c r="K62">
        <v>140000</v>
      </c>
      <c r="L62">
        <v>9163409.5999999996</v>
      </c>
      <c r="M62">
        <v>16699737.600000001</v>
      </c>
      <c r="N62">
        <v>7536328.0000000019</v>
      </c>
      <c r="O62">
        <f t="shared" si="0"/>
        <v>7536328.0000000019</v>
      </c>
    </row>
    <row r="63" spans="1:15" x14ac:dyDescent="0.2">
      <c r="A63">
        <v>1000000</v>
      </c>
      <c r="B63">
        <v>0.12000000000000002</v>
      </c>
      <c r="C63">
        <v>820000</v>
      </c>
      <c r="D63">
        <v>1700000</v>
      </c>
      <c r="E63">
        <v>4477200</v>
      </c>
      <c r="F63">
        <v>491400</v>
      </c>
      <c r="G63">
        <v>4968600</v>
      </c>
      <c r="H63">
        <v>3822000</v>
      </c>
      <c r="I63">
        <v>1239840</v>
      </c>
      <c r="J63">
        <v>2000000</v>
      </c>
      <c r="K63">
        <v>140000</v>
      </c>
      <c r="L63">
        <v>9908440</v>
      </c>
      <c r="M63">
        <v>18287640</v>
      </c>
      <c r="N63">
        <v>8379200</v>
      </c>
      <c r="O63">
        <f t="shared" si="0"/>
        <v>8379200</v>
      </c>
    </row>
    <row r="64" spans="1:15" x14ac:dyDescent="0.2">
      <c r="A64">
        <v>1100000</v>
      </c>
      <c r="B64">
        <v>0.13200000000000001</v>
      </c>
      <c r="C64">
        <v>888799.99999999988</v>
      </c>
      <c r="D64">
        <v>1870000</v>
      </c>
      <c r="E64">
        <v>4852848</v>
      </c>
      <c r="F64">
        <v>576576.00000000035</v>
      </c>
      <c r="G64">
        <v>5429424</v>
      </c>
      <c r="H64">
        <v>4176480</v>
      </c>
      <c r="I64">
        <v>1343865.5999999999</v>
      </c>
      <c r="J64">
        <v>2000000</v>
      </c>
      <c r="K64">
        <v>140000</v>
      </c>
      <c r="L64">
        <v>10643289.6</v>
      </c>
      <c r="M64">
        <v>19822017.599999998</v>
      </c>
      <c r="N64">
        <v>9178727.9999999981</v>
      </c>
      <c r="O64">
        <f t="shared" si="0"/>
        <v>9178727.9999999981</v>
      </c>
    </row>
    <row r="65" spans="1:15" x14ac:dyDescent="0.2">
      <c r="A65">
        <v>1200000</v>
      </c>
      <c r="B65">
        <v>0.14400000000000002</v>
      </c>
      <c r="C65">
        <v>955199.99999999988</v>
      </c>
      <c r="D65">
        <v>2040000</v>
      </c>
      <c r="E65">
        <v>5215391.9999999991</v>
      </c>
      <c r="F65">
        <v>668304.00000000035</v>
      </c>
      <c r="G65">
        <v>5883695.9999999991</v>
      </c>
      <c r="H65">
        <v>4525919.9999999991</v>
      </c>
      <c r="I65">
        <v>1444262.3999999997</v>
      </c>
      <c r="J65">
        <v>2000000</v>
      </c>
      <c r="K65">
        <v>140000</v>
      </c>
      <c r="L65">
        <v>11367958.399999999</v>
      </c>
      <c r="M65">
        <v>21302870.399999995</v>
      </c>
      <c r="N65">
        <v>9934911.9999999963</v>
      </c>
      <c r="O65">
        <f t="shared" si="0"/>
        <v>9934911.9999999963</v>
      </c>
    </row>
    <row r="66" spans="1:15" x14ac:dyDescent="0.2">
      <c r="A66">
        <v>1300000</v>
      </c>
      <c r="B66">
        <v>0.15600000000000003</v>
      </c>
      <c r="C66">
        <v>1019199.9999999999</v>
      </c>
      <c r="D66">
        <v>2210000</v>
      </c>
      <c r="E66">
        <v>5564831.9999999991</v>
      </c>
      <c r="F66">
        <v>766584.00000000035</v>
      </c>
      <c r="G66">
        <v>6331415.9999999991</v>
      </c>
      <c r="H66">
        <v>4870319.9999999991</v>
      </c>
      <c r="I66">
        <v>1541030.3999999997</v>
      </c>
      <c r="J66">
        <v>2000000</v>
      </c>
      <c r="K66">
        <v>140000</v>
      </c>
      <c r="L66">
        <v>12082446.399999999</v>
      </c>
      <c r="M66">
        <v>22730198.399999995</v>
      </c>
      <c r="N66">
        <v>10647751.999999996</v>
      </c>
      <c r="O66">
        <f t="shared" si="0"/>
        <v>10647751.999999996</v>
      </c>
    </row>
    <row r="67" spans="1:15" x14ac:dyDescent="0.2">
      <c r="A67">
        <v>1400000</v>
      </c>
      <c r="B67">
        <v>0.16800000000000004</v>
      </c>
      <c r="C67">
        <v>1080799.9999999998</v>
      </c>
      <c r="D67">
        <v>2380000</v>
      </c>
      <c r="E67">
        <v>5901167.9999999991</v>
      </c>
      <c r="F67">
        <v>871416.00000000081</v>
      </c>
      <c r="G67">
        <v>6772584</v>
      </c>
      <c r="H67">
        <v>5209680</v>
      </c>
      <c r="I67">
        <v>1634169.5999999999</v>
      </c>
      <c r="J67">
        <v>2000000</v>
      </c>
      <c r="K67">
        <v>140000</v>
      </c>
      <c r="L67">
        <v>12786753.6</v>
      </c>
      <c r="M67">
        <v>24104001.599999998</v>
      </c>
      <c r="N67">
        <v>11317247.999999998</v>
      </c>
      <c r="O67">
        <f t="shared" ref="O67:O130" si="1">IF(N67&lt;0,0,N67)</f>
        <v>11317247.999999998</v>
      </c>
    </row>
    <row r="68" spans="1:15" x14ac:dyDescent="0.2">
      <c r="A68">
        <v>1500000</v>
      </c>
      <c r="B68">
        <v>0.18000000000000002</v>
      </c>
      <c r="C68">
        <v>1139999.9999999998</v>
      </c>
      <c r="D68">
        <v>2550000</v>
      </c>
      <c r="E68">
        <v>6224399.9999999991</v>
      </c>
      <c r="F68">
        <v>982800.00000000081</v>
      </c>
      <c r="G68">
        <v>7207200</v>
      </c>
      <c r="H68">
        <v>5544000</v>
      </c>
      <c r="I68">
        <v>1723679.9999999998</v>
      </c>
      <c r="J68">
        <v>2000000</v>
      </c>
      <c r="K68">
        <v>140000</v>
      </c>
      <c r="L68">
        <v>13480880</v>
      </c>
      <c r="M68">
        <v>25424279.999999996</v>
      </c>
      <c r="N68">
        <v>11943399.999999996</v>
      </c>
      <c r="O68">
        <f t="shared" si="1"/>
        <v>11943399.999999996</v>
      </c>
    </row>
    <row r="69" spans="1:15" x14ac:dyDescent="0.2">
      <c r="A69">
        <v>1600000</v>
      </c>
      <c r="B69">
        <v>0.19200000000000003</v>
      </c>
      <c r="C69">
        <v>1196799.9999999998</v>
      </c>
      <c r="D69">
        <v>2720000</v>
      </c>
      <c r="E69">
        <v>6534527.9999999991</v>
      </c>
      <c r="F69">
        <v>1100736.0000000007</v>
      </c>
      <c r="G69">
        <v>7635264</v>
      </c>
      <c r="H69">
        <v>5873280</v>
      </c>
      <c r="I69">
        <v>1809561.5999999996</v>
      </c>
      <c r="J69">
        <v>2000000</v>
      </c>
      <c r="K69">
        <v>140000</v>
      </c>
      <c r="L69">
        <v>14164825.6</v>
      </c>
      <c r="M69">
        <v>26691033.599999998</v>
      </c>
      <c r="N69">
        <v>12526207.999999998</v>
      </c>
      <c r="O69">
        <f t="shared" si="1"/>
        <v>12526207.999999998</v>
      </c>
    </row>
    <row r="70" spans="1:15" x14ac:dyDescent="0.2">
      <c r="A70">
        <v>1700000</v>
      </c>
      <c r="B70">
        <v>0.20400000000000001</v>
      </c>
      <c r="C70">
        <v>1251200</v>
      </c>
      <c r="D70">
        <v>2890000</v>
      </c>
      <c r="E70">
        <v>6831552</v>
      </c>
      <c r="F70">
        <v>1225224</v>
      </c>
      <c r="G70">
        <v>8056776</v>
      </c>
      <c r="H70">
        <v>6197520</v>
      </c>
      <c r="I70">
        <v>1891814.3999999999</v>
      </c>
      <c r="J70">
        <v>2000000</v>
      </c>
      <c r="K70">
        <v>140000</v>
      </c>
      <c r="L70">
        <v>14838590.4</v>
      </c>
      <c r="M70">
        <v>27904262.400000002</v>
      </c>
      <c r="N70">
        <v>13065672.000000002</v>
      </c>
      <c r="O70">
        <f t="shared" si="1"/>
        <v>13065672.000000002</v>
      </c>
    </row>
    <row r="71" spans="1:15" x14ac:dyDescent="0.2">
      <c r="A71">
        <v>1800000</v>
      </c>
      <c r="B71">
        <v>0.21600000000000005</v>
      </c>
      <c r="C71">
        <v>1303199.9999999998</v>
      </c>
      <c r="D71">
        <v>3060000</v>
      </c>
      <c r="E71">
        <v>7115471.9999999991</v>
      </c>
      <c r="F71">
        <v>1356264.0000000007</v>
      </c>
      <c r="G71">
        <v>8471736</v>
      </c>
      <c r="H71">
        <v>6516720</v>
      </c>
      <c r="I71">
        <v>1970438.3999999994</v>
      </c>
      <c r="J71">
        <v>2000000</v>
      </c>
      <c r="K71">
        <v>140000</v>
      </c>
      <c r="L71">
        <v>15502174.399999999</v>
      </c>
      <c r="M71">
        <v>29063966.399999995</v>
      </c>
      <c r="N71">
        <v>13561791.999999996</v>
      </c>
      <c r="O71">
        <f t="shared" si="1"/>
        <v>13561791.999999996</v>
      </c>
    </row>
    <row r="72" spans="1:15" x14ac:dyDescent="0.2">
      <c r="A72">
        <v>1900000</v>
      </c>
      <c r="B72">
        <v>0.22800000000000004</v>
      </c>
      <c r="C72">
        <v>1352800</v>
      </c>
      <c r="D72">
        <v>3230000</v>
      </c>
      <c r="E72">
        <v>7386288</v>
      </c>
      <c r="F72">
        <v>1493856</v>
      </c>
      <c r="G72">
        <v>8880144</v>
      </c>
      <c r="H72">
        <v>6830880</v>
      </c>
      <c r="I72">
        <v>2045433.5999999999</v>
      </c>
      <c r="J72">
        <v>2000000</v>
      </c>
      <c r="K72">
        <v>140000</v>
      </c>
      <c r="L72">
        <v>16155577.6</v>
      </c>
      <c r="M72">
        <v>30170145.600000001</v>
      </c>
      <c r="N72">
        <v>14014568.000000002</v>
      </c>
      <c r="O72">
        <f t="shared" si="1"/>
        <v>14014568.000000002</v>
      </c>
    </row>
    <row r="73" spans="1:15" x14ac:dyDescent="0.2">
      <c r="A73">
        <v>2000000</v>
      </c>
      <c r="B73">
        <v>0.24000000000000005</v>
      </c>
      <c r="C73">
        <v>1400000</v>
      </c>
      <c r="D73">
        <v>3400000</v>
      </c>
      <c r="E73">
        <v>7644000</v>
      </c>
      <c r="F73">
        <v>1638000</v>
      </c>
      <c r="G73">
        <v>9282000</v>
      </c>
      <c r="H73">
        <v>7140000</v>
      </c>
      <c r="I73">
        <v>2116800</v>
      </c>
      <c r="J73">
        <v>2000000</v>
      </c>
      <c r="K73">
        <v>140000</v>
      </c>
      <c r="L73">
        <v>16798800</v>
      </c>
      <c r="M73">
        <v>31222800.000000004</v>
      </c>
      <c r="N73">
        <v>14424000.000000004</v>
      </c>
      <c r="O73">
        <f t="shared" si="1"/>
        <v>14424000.000000004</v>
      </c>
    </row>
    <row r="74" spans="1:15" x14ac:dyDescent="0.2">
      <c r="A74">
        <v>2100000</v>
      </c>
      <c r="B74">
        <v>0.25200000000000006</v>
      </c>
      <c r="C74">
        <v>1444800</v>
      </c>
      <c r="D74">
        <v>3570000</v>
      </c>
      <c r="E74">
        <v>7888608</v>
      </c>
      <c r="F74">
        <v>1788696</v>
      </c>
      <c r="G74">
        <v>9677304</v>
      </c>
      <c r="H74">
        <v>7444080</v>
      </c>
      <c r="I74">
        <v>2184537.6</v>
      </c>
      <c r="J74">
        <v>2000000</v>
      </c>
      <c r="K74">
        <v>140000</v>
      </c>
      <c r="L74">
        <v>17431841.600000001</v>
      </c>
      <c r="M74">
        <v>32221929.600000001</v>
      </c>
      <c r="N74">
        <v>14790088</v>
      </c>
      <c r="O74">
        <f t="shared" si="1"/>
        <v>14790088</v>
      </c>
    </row>
    <row r="75" spans="1:15" x14ac:dyDescent="0.2">
      <c r="A75">
        <v>2200000</v>
      </c>
      <c r="B75">
        <v>0.26400000000000001</v>
      </c>
      <c r="C75">
        <v>1487199.9999999998</v>
      </c>
      <c r="D75">
        <v>3740000</v>
      </c>
      <c r="E75">
        <v>8120111.9999999991</v>
      </c>
      <c r="F75">
        <v>1945944.0000000007</v>
      </c>
      <c r="G75">
        <v>10066056</v>
      </c>
      <c r="H75">
        <v>7743120</v>
      </c>
      <c r="I75">
        <v>2248646.4</v>
      </c>
      <c r="J75">
        <v>2000000</v>
      </c>
      <c r="K75">
        <v>140000</v>
      </c>
      <c r="L75">
        <v>18054702.399999999</v>
      </c>
      <c r="M75">
        <v>33167534.399999995</v>
      </c>
      <c r="N75">
        <v>15112831.999999996</v>
      </c>
      <c r="O75">
        <f t="shared" si="1"/>
        <v>15112831.999999996</v>
      </c>
    </row>
    <row r="76" spans="1:15" x14ac:dyDescent="0.2">
      <c r="A76">
        <v>2300000</v>
      </c>
      <c r="B76">
        <v>0.27600000000000002</v>
      </c>
      <c r="C76">
        <v>1527199.9999999998</v>
      </c>
      <c r="D76">
        <v>3910000</v>
      </c>
      <c r="E76">
        <v>8338511.9999999991</v>
      </c>
      <c r="F76">
        <v>2109744.0000000005</v>
      </c>
      <c r="G76">
        <v>10448256</v>
      </c>
      <c r="H76">
        <v>8037120</v>
      </c>
      <c r="I76">
        <v>2309126.4</v>
      </c>
      <c r="J76">
        <v>2000000</v>
      </c>
      <c r="K76">
        <v>140000</v>
      </c>
      <c r="L76">
        <v>18667382.399999999</v>
      </c>
      <c r="M76">
        <v>34059614.399999999</v>
      </c>
      <c r="N76">
        <v>15392232</v>
      </c>
      <c r="O76">
        <f t="shared" si="1"/>
        <v>15392232</v>
      </c>
    </row>
    <row r="77" spans="1:15" x14ac:dyDescent="0.2">
      <c r="A77">
        <v>2400000</v>
      </c>
      <c r="B77">
        <v>0.28800000000000003</v>
      </c>
      <c r="C77">
        <v>1564799.9999999998</v>
      </c>
      <c r="D77">
        <v>4080000</v>
      </c>
      <c r="E77">
        <v>8543808</v>
      </c>
      <c r="F77">
        <v>2280096.0000000005</v>
      </c>
      <c r="G77">
        <v>10823904</v>
      </c>
      <c r="H77">
        <v>8326080</v>
      </c>
      <c r="I77">
        <v>2365977.6000000001</v>
      </c>
      <c r="J77">
        <v>2000000</v>
      </c>
      <c r="K77">
        <v>140000</v>
      </c>
      <c r="L77">
        <v>19269881.600000001</v>
      </c>
      <c r="M77">
        <v>34898169.599999994</v>
      </c>
      <c r="N77">
        <v>15628287.999999993</v>
      </c>
      <c r="O77">
        <f t="shared" si="1"/>
        <v>15628287.999999993</v>
      </c>
    </row>
    <row r="78" spans="1:15" x14ac:dyDescent="0.2">
      <c r="A78">
        <v>2500000</v>
      </c>
      <c r="B78">
        <v>0.30000000000000004</v>
      </c>
      <c r="C78">
        <v>1599999.9999999998</v>
      </c>
      <c r="D78">
        <v>4250000</v>
      </c>
      <c r="E78">
        <v>8736000</v>
      </c>
      <c r="F78">
        <v>2457000.0000000005</v>
      </c>
      <c r="G78">
        <v>11193000</v>
      </c>
      <c r="H78">
        <v>8610000</v>
      </c>
      <c r="I78">
        <v>2419200</v>
      </c>
      <c r="J78">
        <v>2000000</v>
      </c>
      <c r="K78">
        <v>140000</v>
      </c>
      <c r="L78">
        <v>19862200</v>
      </c>
      <c r="M78">
        <v>35683200</v>
      </c>
      <c r="N78">
        <v>15821000</v>
      </c>
      <c r="O78">
        <f t="shared" si="1"/>
        <v>15821000</v>
      </c>
    </row>
    <row r="79" spans="1:15" x14ac:dyDescent="0.2">
      <c r="A79">
        <v>2600000</v>
      </c>
      <c r="B79">
        <v>0.31200000000000006</v>
      </c>
      <c r="C79">
        <v>1632799.9999999998</v>
      </c>
      <c r="D79">
        <v>4420000</v>
      </c>
      <c r="E79">
        <v>8915088</v>
      </c>
      <c r="F79">
        <v>2640456.0000000005</v>
      </c>
      <c r="G79">
        <v>11555544</v>
      </c>
      <c r="H79">
        <v>8888880</v>
      </c>
      <c r="I79">
        <v>2468793.6</v>
      </c>
      <c r="J79">
        <v>2000000</v>
      </c>
      <c r="K79">
        <v>140000</v>
      </c>
      <c r="L79">
        <v>20444337.600000001</v>
      </c>
      <c r="M79">
        <v>36414705.599999994</v>
      </c>
      <c r="N79">
        <v>15970367.999999993</v>
      </c>
      <c r="O79">
        <f t="shared" si="1"/>
        <v>15970367.999999993</v>
      </c>
    </row>
    <row r="80" spans="1:15" x14ac:dyDescent="0.2">
      <c r="A80">
        <v>2700000</v>
      </c>
      <c r="B80">
        <v>0.32400000000000001</v>
      </c>
      <c r="C80">
        <v>1663199.9999999998</v>
      </c>
      <c r="D80">
        <v>4590000</v>
      </c>
      <c r="E80">
        <v>9081072</v>
      </c>
      <c r="F80">
        <v>2830464.0000000009</v>
      </c>
      <c r="G80">
        <v>11911536</v>
      </c>
      <c r="H80">
        <v>9162720</v>
      </c>
      <c r="I80">
        <v>2514758.4</v>
      </c>
      <c r="J80">
        <v>2000000</v>
      </c>
      <c r="K80">
        <v>140000</v>
      </c>
      <c r="L80">
        <v>21016294.399999999</v>
      </c>
      <c r="M80">
        <v>37092686.399999999</v>
      </c>
      <c r="N80">
        <v>16076392</v>
      </c>
      <c r="O80">
        <f t="shared" si="1"/>
        <v>16076392</v>
      </c>
    </row>
    <row r="81" spans="1:15" x14ac:dyDescent="0.2">
      <c r="A81">
        <v>2800000</v>
      </c>
      <c r="B81">
        <v>0.33600000000000008</v>
      </c>
      <c r="C81">
        <v>1691199.9999999995</v>
      </c>
      <c r="D81">
        <v>4760000</v>
      </c>
      <c r="E81">
        <v>9233951.9999999963</v>
      </c>
      <c r="F81">
        <v>3027024.0000000014</v>
      </c>
      <c r="G81">
        <v>12260975.999999998</v>
      </c>
      <c r="H81">
        <v>9431519.9999999981</v>
      </c>
      <c r="I81">
        <v>2557094.3999999994</v>
      </c>
      <c r="J81">
        <v>2000000</v>
      </c>
      <c r="K81">
        <v>140000</v>
      </c>
      <c r="L81">
        <v>21578070.399999999</v>
      </c>
      <c r="M81">
        <v>37717142.399999991</v>
      </c>
      <c r="N81">
        <v>16139071.999999993</v>
      </c>
      <c r="O81">
        <f t="shared" si="1"/>
        <v>16139071.999999993</v>
      </c>
    </row>
    <row r="82" spans="1:15" x14ac:dyDescent="0.2">
      <c r="A82">
        <v>2900000</v>
      </c>
      <c r="B82">
        <v>0.34800000000000009</v>
      </c>
      <c r="C82">
        <v>1716799.9999999995</v>
      </c>
      <c r="D82">
        <v>4930000</v>
      </c>
      <c r="E82">
        <v>9373727.9999999963</v>
      </c>
      <c r="F82">
        <v>3230136.0000000014</v>
      </c>
      <c r="G82">
        <v>12603863.999999998</v>
      </c>
      <c r="H82">
        <v>9695279.9999999981</v>
      </c>
      <c r="I82">
        <v>2595801.5999999996</v>
      </c>
      <c r="J82">
        <v>2000000</v>
      </c>
      <c r="K82">
        <v>140000</v>
      </c>
      <c r="L82">
        <v>22129665.599999998</v>
      </c>
      <c r="M82">
        <v>38288073.599999994</v>
      </c>
      <c r="N82">
        <v>16158407.999999996</v>
      </c>
      <c r="O82">
        <f t="shared" si="1"/>
        <v>16158407.999999996</v>
      </c>
    </row>
    <row r="83" spans="1:15" x14ac:dyDescent="0.2">
      <c r="A83">
        <v>3000000</v>
      </c>
      <c r="B83">
        <v>0.36000000000000004</v>
      </c>
      <c r="C83">
        <v>1739999.9999999995</v>
      </c>
      <c r="D83">
        <v>5100000</v>
      </c>
      <c r="E83">
        <v>9500399.9999999963</v>
      </c>
      <c r="F83">
        <v>3439800.0000000014</v>
      </c>
      <c r="G83">
        <v>12940199.999999998</v>
      </c>
      <c r="H83">
        <v>9953999.9999999981</v>
      </c>
      <c r="I83">
        <v>2630879.9999999995</v>
      </c>
      <c r="J83">
        <v>2000000</v>
      </c>
      <c r="K83">
        <v>140000</v>
      </c>
      <c r="L83">
        <v>22671080</v>
      </c>
      <c r="M83">
        <v>38805479.999999993</v>
      </c>
      <c r="N83">
        <v>16134399.999999993</v>
      </c>
      <c r="O83">
        <f t="shared" si="1"/>
        <v>16134399.999999993</v>
      </c>
    </row>
    <row r="84" spans="1:15" x14ac:dyDescent="0.2">
      <c r="A84">
        <v>3100000</v>
      </c>
      <c r="B84">
        <v>0.37200000000000005</v>
      </c>
      <c r="C84">
        <v>1760799.9999999995</v>
      </c>
      <c r="D84">
        <v>5270000</v>
      </c>
      <c r="E84">
        <v>9613967.9999999963</v>
      </c>
      <c r="F84">
        <v>3656016.0000000014</v>
      </c>
      <c r="G84">
        <v>13269983.999999998</v>
      </c>
      <c r="H84">
        <v>10207679.999999998</v>
      </c>
      <c r="I84">
        <v>2662329.5999999996</v>
      </c>
      <c r="J84">
        <v>2000000</v>
      </c>
      <c r="K84">
        <v>140000</v>
      </c>
      <c r="L84">
        <v>23202313.599999998</v>
      </c>
      <c r="M84">
        <v>39269361.599999994</v>
      </c>
      <c r="N84">
        <v>16067047.999999996</v>
      </c>
      <c r="O84">
        <f t="shared" si="1"/>
        <v>16067047.999999996</v>
      </c>
    </row>
    <row r="85" spans="1:15" x14ac:dyDescent="0.2">
      <c r="A85">
        <v>3200000</v>
      </c>
      <c r="B85">
        <v>0.38400000000000006</v>
      </c>
      <c r="C85">
        <v>1779199.9999999995</v>
      </c>
      <c r="D85">
        <v>5440000</v>
      </c>
      <c r="E85">
        <v>9714431.9999999963</v>
      </c>
      <c r="F85">
        <v>3878784.0000000014</v>
      </c>
      <c r="G85">
        <v>13593215.999999998</v>
      </c>
      <c r="H85">
        <v>10456319.999999998</v>
      </c>
      <c r="I85">
        <v>2690150.3999999994</v>
      </c>
      <c r="J85">
        <v>2000000</v>
      </c>
      <c r="K85">
        <v>140000</v>
      </c>
      <c r="L85">
        <v>23723366.399999999</v>
      </c>
      <c r="M85">
        <v>39679718.399999991</v>
      </c>
      <c r="N85">
        <v>15956351.999999993</v>
      </c>
      <c r="O85">
        <f t="shared" si="1"/>
        <v>15956351.999999993</v>
      </c>
    </row>
    <row r="86" spans="1:15" x14ac:dyDescent="0.2">
      <c r="A86">
        <v>3300000</v>
      </c>
      <c r="B86">
        <v>0.39600000000000007</v>
      </c>
      <c r="C86">
        <v>1795199.9999999993</v>
      </c>
      <c r="D86">
        <v>5610000</v>
      </c>
      <c r="E86">
        <v>9801791.9999999963</v>
      </c>
      <c r="F86">
        <v>4108104.0000000019</v>
      </c>
      <c r="G86">
        <v>13909895.999999998</v>
      </c>
      <c r="H86">
        <v>10699919.999999998</v>
      </c>
      <c r="I86">
        <v>2714342.399999999</v>
      </c>
      <c r="J86">
        <v>2000000</v>
      </c>
      <c r="K86">
        <v>140000</v>
      </c>
      <c r="L86">
        <v>24234238.399999999</v>
      </c>
      <c r="M86">
        <v>40036550.399999984</v>
      </c>
      <c r="N86">
        <v>15802311.999999985</v>
      </c>
      <c r="O86">
        <f t="shared" si="1"/>
        <v>15802311.999999985</v>
      </c>
    </row>
    <row r="87" spans="1:15" x14ac:dyDescent="0.2">
      <c r="A87">
        <v>3400000</v>
      </c>
      <c r="B87">
        <v>0.40800000000000003</v>
      </c>
      <c r="C87">
        <v>1808799.9999999998</v>
      </c>
      <c r="D87">
        <v>5780000</v>
      </c>
      <c r="E87">
        <v>9876047.9999999981</v>
      </c>
      <c r="F87">
        <v>4343976.0000000009</v>
      </c>
      <c r="G87">
        <v>14220024</v>
      </c>
      <c r="H87">
        <v>10938480</v>
      </c>
      <c r="I87">
        <v>2734905.6</v>
      </c>
      <c r="J87">
        <v>2000000</v>
      </c>
      <c r="K87">
        <v>140000</v>
      </c>
      <c r="L87">
        <v>24734929.600000001</v>
      </c>
      <c r="M87">
        <v>40339857.599999994</v>
      </c>
      <c r="N87">
        <v>15604927.999999993</v>
      </c>
      <c r="O87">
        <f t="shared" si="1"/>
        <v>15604927.999999993</v>
      </c>
    </row>
    <row r="88" spans="1:15" x14ac:dyDescent="0.2">
      <c r="A88">
        <v>3500000</v>
      </c>
      <c r="B88">
        <v>0.42000000000000004</v>
      </c>
      <c r="C88">
        <v>1819999.9999999998</v>
      </c>
      <c r="D88">
        <v>5950000</v>
      </c>
      <c r="E88">
        <v>9937199.9999999981</v>
      </c>
      <c r="F88">
        <v>4586400.0000000009</v>
      </c>
      <c r="G88">
        <v>14523600</v>
      </c>
      <c r="H88">
        <v>11172000</v>
      </c>
      <c r="I88">
        <v>2751840</v>
      </c>
      <c r="J88">
        <v>2000000</v>
      </c>
      <c r="K88">
        <v>140000</v>
      </c>
      <c r="L88">
        <v>25225440</v>
      </c>
      <c r="M88">
        <v>40589640</v>
      </c>
      <c r="N88">
        <v>15364200</v>
      </c>
      <c r="O88">
        <f t="shared" si="1"/>
        <v>15364200</v>
      </c>
    </row>
    <row r="89" spans="1:15" x14ac:dyDescent="0.2">
      <c r="A89">
        <v>3600000</v>
      </c>
      <c r="B89">
        <v>0.43200000000000011</v>
      </c>
      <c r="C89">
        <v>1828799.9999999993</v>
      </c>
      <c r="D89">
        <v>6120000</v>
      </c>
      <c r="E89">
        <v>9985247.9999999963</v>
      </c>
      <c r="F89">
        <v>4835376.0000000019</v>
      </c>
      <c r="G89">
        <v>14820623.999999998</v>
      </c>
      <c r="H89">
        <v>11400479.999999998</v>
      </c>
      <c r="I89">
        <v>2765145.5999999992</v>
      </c>
      <c r="J89">
        <v>2000000</v>
      </c>
      <c r="K89">
        <v>140000</v>
      </c>
      <c r="L89">
        <v>25705769.599999998</v>
      </c>
      <c r="M89">
        <v>40785897.599999987</v>
      </c>
      <c r="N89">
        <v>15080127.999999989</v>
      </c>
      <c r="O89">
        <f t="shared" si="1"/>
        <v>15080127.999999989</v>
      </c>
    </row>
    <row r="90" spans="1:15" x14ac:dyDescent="0.2">
      <c r="A90">
        <v>3700000</v>
      </c>
      <c r="B90">
        <v>0.44400000000000006</v>
      </c>
      <c r="C90">
        <v>1835199.9999999995</v>
      </c>
      <c r="D90">
        <v>6290000</v>
      </c>
      <c r="E90">
        <v>10020191.999999996</v>
      </c>
      <c r="F90">
        <v>5090904.0000000009</v>
      </c>
      <c r="G90">
        <v>15111095.999999996</v>
      </c>
      <c r="H90">
        <v>11623919.999999996</v>
      </c>
      <c r="I90">
        <v>2774822.3999999994</v>
      </c>
      <c r="J90">
        <v>2000000</v>
      </c>
      <c r="K90">
        <v>140000</v>
      </c>
      <c r="L90">
        <v>26175918.399999995</v>
      </c>
      <c r="M90">
        <v>40928630.399999991</v>
      </c>
      <c r="N90">
        <v>14752711.999999996</v>
      </c>
      <c r="O90">
        <f t="shared" si="1"/>
        <v>14752711.999999996</v>
      </c>
    </row>
    <row r="91" spans="1:15" x14ac:dyDescent="0.2">
      <c r="A91">
        <v>3800000</v>
      </c>
      <c r="B91">
        <v>0.45600000000000007</v>
      </c>
      <c r="C91">
        <v>1839199.9999999995</v>
      </c>
      <c r="D91">
        <v>6460000</v>
      </c>
      <c r="E91">
        <v>10042031.999999996</v>
      </c>
      <c r="F91">
        <v>5352984.0000000009</v>
      </c>
      <c r="G91">
        <v>15395015.999999996</v>
      </c>
      <c r="H91">
        <v>11842319.999999996</v>
      </c>
      <c r="I91">
        <v>2780870.3999999994</v>
      </c>
      <c r="J91">
        <v>2000000</v>
      </c>
      <c r="K91">
        <v>140000</v>
      </c>
      <c r="L91">
        <v>26635886.399999995</v>
      </c>
      <c r="M91">
        <v>41017838.399999991</v>
      </c>
      <c r="N91">
        <v>14381951.999999996</v>
      </c>
      <c r="O91">
        <f t="shared" si="1"/>
        <v>14381951.999999996</v>
      </c>
    </row>
    <row r="92" spans="1:15" x14ac:dyDescent="0.2">
      <c r="A92">
        <v>3900000</v>
      </c>
      <c r="B92">
        <v>0.46800000000000008</v>
      </c>
      <c r="C92">
        <v>1840799.9999999995</v>
      </c>
      <c r="D92">
        <v>6630000</v>
      </c>
      <c r="E92">
        <v>10050767.999999996</v>
      </c>
      <c r="F92">
        <v>5621616.0000000019</v>
      </c>
      <c r="G92">
        <v>15672383.999999998</v>
      </c>
      <c r="H92">
        <v>12055679.999999998</v>
      </c>
      <c r="I92">
        <v>2783289.5999999996</v>
      </c>
      <c r="J92">
        <v>2000000</v>
      </c>
      <c r="K92">
        <v>140000</v>
      </c>
      <c r="L92">
        <v>27085673.599999998</v>
      </c>
      <c r="M92">
        <v>41053521.599999994</v>
      </c>
      <c r="N92">
        <v>13967847.999999996</v>
      </c>
      <c r="O92">
        <f t="shared" si="1"/>
        <v>13967847.999999996</v>
      </c>
    </row>
    <row r="93" spans="1:15" x14ac:dyDescent="0.2">
      <c r="A93">
        <v>4000000</v>
      </c>
      <c r="B93">
        <v>0.48000000000000009</v>
      </c>
      <c r="C93">
        <v>1839999.9999999993</v>
      </c>
      <c r="D93">
        <v>6800000</v>
      </c>
      <c r="E93">
        <v>10046399.999999996</v>
      </c>
      <c r="F93">
        <v>5896800.0000000028</v>
      </c>
      <c r="G93">
        <v>15943200</v>
      </c>
      <c r="H93">
        <v>12264000</v>
      </c>
      <c r="I93">
        <v>2782079.9999999991</v>
      </c>
      <c r="J93">
        <v>2000000</v>
      </c>
      <c r="K93">
        <v>140000</v>
      </c>
      <c r="L93">
        <v>27525280</v>
      </c>
      <c r="M93">
        <v>41035679.999999985</v>
      </c>
      <c r="N93">
        <v>13510399.999999985</v>
      </c>
      <c r="O93">
        <f t="shared" si="1"/>
        <v>13510399.999999985</v>
      </c>
    </row>
    <row r="94" spans="1:15" x14ac:dyDescent="0.2">
      <c r="A94">
        <v>4100000</v>
      </c>
      <c r="B94">
        <v>0.49200000000000005</v>
      </c>
      <c r="C94">
        <v>1836799.9999999995</v>
      </c>
      <c r="D94">
        <v>6970000</v>
      </c>
      <c r="E94">
        <v>10028927.999999996</v>
      </c>
      <c r="F94">
        <v>6178536.0000000019</v>
      </c>
      <c r="G94">
        <v>16207463.999999998</v>
      </c>
      <c r="H94">
        <v>12467279.999999998</v>
      </c>
      <c r="I94">
        <v>2777241.5999999996</v>
      </c>
      <c r="J94">
        <v>2000000</v>
      </c>
      <c r="K94">
        <v>140000</v>
      </c>
      <c r="L94">
        <v>27954705.599999998</v>
      </c>
      <c r="M94">
        <v>40964313.599999994</v>
      </c>
      <c r="N94">
        <v>13009607.999999996</v>
      </c>
      <c r="O94">
        <f t="shared" si="1"/>
        <v>13009607.999999996</v>
      </c>
    </row>
    <row r="95" spans="1:15" x14ac:dyDescent="0.2">
      <c r="A95">
        <v>4200000</v>
      </c>
      <c r="B95">
        <v>0.50400000000000011</v>
      </c>
      <c r="C95">
        <v>1831199.9999999993</v>
      </c>
      <c r="D95">
        <v>7140000</v>
      </c>
      <c r="E95">
        <v>9998351.9999999963</v>
      </c>
      <c r="F95">
        <v>6466824.0000000028</v>
      </c>
      <c r="G95">
        <v>16465176</v>
      </c>
      <c r="H95">
        <v>12665520</v>
      </c>
      <c r="I95">
        <v>2768774.399999999</v>
      </c>
      <c r="J95">
        <v>2000000</v>
      </c>
      <c r="K95">
        <v>140000</v>
      </c>
      <c r="L95">
        <v>28373950.399999999</v>
      </c>
      <c r="M95">
        <v>40839422.399999984</v>
      </c>
      <c r="N95">
        <v>12465471.999999985</v>
      </c>
      <c r="O95">
        <f t="shared" si="1"/>
        <v>12465471.999999985</v>
      </c>
    </row>
    <row r="96" spans="1:15" x14ac:dyDescent="0.2">
      <c r="A96">
        <v>4300000</v>
      </c>
      <c r="B96">
        <v>0.51600000000000013</v>
      </c>
      <c r="C96">
        <v>1823199.9999999993</v>
      </c>
      <c r="D96">
        <v>7310000</v>
      </c>
      <c r="E96">
        <v>9954671.9999999963</v>
      </c>
      <c r="F96">
        <v>6761664.0000000028</v>
      </c>
      <c r="G96">
        <v>16716336</v>
      </c>
      <c r="H96">
        <v>12858720</v>
      </c>
      <c r="I96">
        <v>2756678.399999999</v>
      </c>
      <c r="J96">
        <v>2000000</v>
      </c>
      <c r="K96">
        <v>140000</v>
      </c>
      <c r="L96">
        <v>28783014.399999999</v>
      </c>
      <c r="M96">
        <v>40661006.399999984</v>
      </c>
      <c r="N96">
        <v>11877991.999999985</v>
      </c>
      <c r="O96">
        <f t="shared" si="1"/>
        <v>11877991.999999985</v>
      </c>
    </row>
    <row r="97" spans="1:15" x14ac:dyDescent="0.2">
      <c r="A97">
        <v>4400000</v>
      </c>
      <c r="B97">
        <v>0.52800000000000002</v>
      </c>
      <c r="C97">
        <v>1812799.9999999998</v>
      </c>
      <c r="D97">
        <v>7480000</v>
      </c>
      <c r="E97">
        <v>9897887.9999999981</v>
      </c>
      <c r="F97">
        <v>7063056</v>
      </c>
      <c r="G97">
        <v>16960944</v>
      </c>
      <c r="H97">
        <v>13046880</v>
      </c>
      <c r="I97">
        <v>2740953.6</v>
      </c>
      <c r="J97">
        <v>2000000</v>
      </c>
      <c r="K97">
        <v>140000</v>
      </c>
      <c r="L97">
        <v>29181897.600000001</v>
      </c>
      <c r="M97">
        <v>40429065.599999994</v>
      </c>
      <c r="N97">
        <v>11247167.999999993</v>
      </c>
      <c r="O97">
        <f t="shared" si="1"/>
        <v>11247167.999999993</v>
      </c>
    </row>
    <row r="98" spans="1:15" x14ac:dyDescent="0.2">
      <c r="A98">
        <v>4500000</v>
      </c>
      <c r="B98">
        <v>0.54000000000000015</v>
      </c>
      <c r="C98">
        <v>1799999.9999999991</v>
      </c>
      <c r="D98">
        <v>7650000</v>
      </c>
      <c r="E98">
        <v>9827999.9999999944</v>
      </c>
      <c r="F98">
        <v>7371000.0000000028</v>
      </c>
      <c r="G98">
        <v>17198999.999999996</v>
      </c>
      <c r="H98">
        <v>13229999.999999996</v>
      </c>
      <c r="I98">
        <v>2721599.9999999986</v>
      </c>
      <c r="J98">
        <v>2000000</v>
      </c>
      <c r="K98">
        <v>140000</v>
      </c>
      <c r="L98">
        <v>29570599.999999996</v>
      </c>
      <c r="M98">
        <v>40143599.999999978</v>
      </c>
      <c r="N98">
        <v>10572999.999999981</v>
      </c>
      <c r="O98">
        <f t="shared" si="1"/>
        <v>10572999.999999981</v>
      </c>
    </row>
    <row r="99" spans="1:15" x14ac:dyDescent="0.2">
      <c r="A99">
        <v>4600000</v>
      </c>
      <c r="B99">
        <v>0.55200000000000005</v>
      </c>
      <c r="C99">
        <v>1784799.9999999995</v>
      </c>
      <c r="D99">
        <v>7820000</v>
      </c>
      <c r="E99">
        <v>9745007.9999999963</v>
      </c>
      <c r="F99">
        <v>7685496.0000000019</v>
      </c>
      <c r="G99">
        <v>17430504</v>
      </c>
      <c r="H99">
        <v>13408080</v>
      </c>
      <c r="I99">
        <v>2698617.5999999996</v>
      </c>
      <c r="J99">
        <v>2000000</v>
      </c>
      <c r="K99">
        <v>140000</v>
      </c>
      <c r="L99">
        <v>29949121.600000001</v>
      </c>
      <c r="M99">
        <v>39804609.599999994</v>
      </c>
      <c r="N99">
        <v>9855487.9999999925</v>
      </c>
      <c r="O99">
        <f t="shared" si="1"/>
        <v>9855487.9999999925</v>
      </c>
    </row>
    <row r="100" spans="1:15" x14ac:dyDescent="0.2">
      <c r="A100">
        <v>4700000</v>
      </c>
      <c r="B100">
        <v>0.56400000000000006</v>
      </c>
      <c r="C100">
        <v>1767199.9999999995</v>
      </c>
      <c r="D100">
        <v>7990000</v>
      </c>
      <c r="E100">
        <v>9648911.9999999963</v>
      </c>
      <c r="F100">
        <v>8006544.0000000019</v>
      </c>
      <c r="G100">
        <v>17655456</v>
      </c>
      <c r="H100">
        <v>13581120</v>
      </c>
      <c r="I100">
        <v>2672006.3999999994</v>
      </c>
      <c r="J100">
        <v>2000000</v>
      </c>
      <c r="K100">
        <v>140000</v>
      </c>
      <c r="L100">
        <v>30317462.399999999</v>
      </c>
      <c r="M100">
        <v>39412094.399999991</v>
      </c>
      <c r="N100">
        <v>9094631.9999999925</v>
      </c>
      <c r="O100">
        <f t="shared" si="1"/>
        <v>9094631.9999999925</v>
      </c>
    </row>
    <row r="101" spans="1:15" x14ac:dyDescent="0.2">
      <c r="A101">
        <v>4800000</v>
      </c>
      <c r="B101">
        <v>0.57600000000000007</v>
      </c>
      <c r="C101">
        <v>1747199.9999999995</v>
      </c>
      <c r="D101">
        <v>8160000</v>
      </c>
      <c r="E101">
        <v>9539711.9999999963</v>
      </c>
      <c r="F101">
        <v>8334144.0000000019</v>
      </c>
      <c r="G101">
        <v>17873856</v>
      </c>
      <c r="H101">
        <v>13749120</v>
      </c>
      <c r="I101">
        <v>2641766.3999999994</v>
      </c>
      <c r="J101">
        <v>2000000</v>
      </c>
      <c r="K101">
        <v>140000</v>
      </c>
      <c r="L101">
        <v>30675622.399999999</v>
      </c>
      <c r="M101">
        <v>38966054.399999991</v>
      </c>
      <c r="N101">
        <v>8290431.9999999925</v>
      </c>
      <c r="O101">
        <f t="shared" si="1"/>
        <v>8290431.9999999925</v>
      </c>
    </row>
    <row r="102" spans="1:15" x14ac:dyDescent="0.2">
      <c r="A102">
        <v>4900000</v>
      </c>
      <c r="B102">
        <v>0.58800000000000008</v>
      </c>
      <c r="C102">
        <v>1724799.9999999993</v>
      </c>
      <c r="D102">
        <v>8330000</v>
      </c>
      <c r="E102">
        <v>9417407.9999999963</v>
      </c>
      <c r="F102">
        <v>8668296.0000000019</v>
      </c>
      <c r="G102">
        <v>18085704</v>
      </c>
      <c r="H102">
        <v>13912080</v>
      </c>
      <c r="I102">
        <v>2607897.5999999992</v>
      </c>
      <c r="J102">
        <v>2000000</v>
      </c>
      <c r="K102">
        <v>140000</v>
      </c>
      <c r="L102">
        <v>31023601.599999998</v>
      </c>
      <c r="M102">
        <v>38466489.599999987</v>
      </c>
      <c r="N102">
        <v>7442887.9999999888</v>
      </c>
      <c r="O102">
        <f t="shared" si="1"/>
        <v>7442887.9999999888</v>
      </c>
    </row>
    <row r="103" spans="1:15" x14ac:dyDescent="0.2">
      <c r="A103">
        <v>5000000</v>
      </c>
      <c r="B103">
        <v>0.60000000000000009</v>
      </c>
      <c r="C103">
        <v>1699999.9999999993</v>
      </c>
      <c r="D103">
        <v>8500000</v>
      </c>
      <c r="E103">
        <v>9281999.9999999963</v>
      </c>
      <c r="F103">
        <v>9009000.0000000019</v>
      </c>
      <c r="G103">
        <v>18291000</v>
      </c>
      <c r="H103">
        <v>14070000</v>
      </c>
      <c r="I103">
        <v>2570399.9999999991</v>
      </c>
      <c r="J103">
        <v>2000000</v>
      </c>
      <c r="K103">
        <v>140000</v>
      </c>
      <c r="L103">
        <v>31361400</v>
      </c>
      <c r="M103">
        <v>37913399.999999985</v>
      </c>
      <c r="N103">
        <v>6551999.9999999851</v>
      </c>
      <c r="O103">
        <f t="shared" si="1"/>
        <v>6551999.9999999851</v>
      </c>
    </row>
    <row r="104" spans="1:15" x14ac:dyDescent="0.2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3000000</v>
      </c>
      <c r="K104">
        <v>210000.00000000003</v>
      </c>
      <c r="L104">
        <v>3000000</v>
      </c>
      <c r="M104">
        <v>0</v>
      </c>
      <c r="N104">
        <v>-3000000</v>
      </c>
      <c r="O104">
        <f t="shared" si="1"/>
        <v>0</v>
      </c>
    </row>
    <row r="105" spans="1:15" x14ac:dyDescent="0.2">
      <c r="A105">
        <v>100000</v>
      </c>
      <c r="B105">
        <v>8.0000000000000002E-3</v>
      </c>
      <c r="C105">
        <v>93200</v>
      </c>
      <c r="D105">
        <v>170000</v>
      </c>
      <c r="E105">
        <v>508872</v>
      </c>
      <c r="F105">
        <v>18564</v>
      </c>
      <c r="G105">
        <v>527436</v>
      </c>
      <c r="H105">
        <v>405720</v>
      </c>
      <c r="I105">
        <v>140918.39999999999</v>
      </c>
      <c r="J105">
        <v>3000000</v>
      </c>
      <c r="K105">
        <v>210000.00000000003</v>
      </c>
      <c r="L105">
        <v>3838354.4</v>
      </c>
      <c r="M105">
        <v>2078546.4000000001</v>
      </c>
      <c r="N105">
        <v>-1759807.9999999998</v>
      </c>
      <c r="O105">
        <f t="shared" si="1"/>
        <v>0</v>
      </c>
    </row>
    <row r="106" spans="1:15" x14ac:dyDescent="0.2">
      <c r="A106">
        <v>200000</v>
      </c>
      <c r="B106">
        <v>1.6E-2</v>
      </c>
      <c r="C106">
        <v>184800</v>
      </c>
      <c r="D106">
        <v>340000</v>
      </c>
      <c r="E106">
        <v>1009008</v>
      </c>
      <c r="F106">
        <v>41496</v>
      </c>
      <c r="G106">
        <v>1050504</v>
      </c>
      <c r="H106">
        <v>808080</v>
      </c>
      <c r="I106">
        <v>279417.59999999998</v>
      </c>
      <c r="J106">
        <v>3000000</v>
      </c>
      <c r="K106">
        <v>210000.00000000003</v>
      </c>
      <c r="L106">
        <v>4669921.5999999996</v>
      </c>
      <c r="M106">
        <v>4121409.6</v>
      </c>
      <c r="N106">
        <v>-548511.99999999953</v>
      </c>
      <c r="O106">
        <f t="shared" si="1"/>
        <v>0</v>
      </c>
    </row>
    <row r="107" spans="1:15" x14ac:dyDescent="0.2">
      <c r="A107">
        <v>300000</v>
      </c>
      <c r="B107">
        <v>2.4E-2</v>
      </c>
      <c r="C107">
        <v>274800</v>
      </c>
      <c r="D107">
        <v>510000</v>
      </c>
      <c r="E107">
        <v>1500408</v>
      </c>
      <c r="F107">
        <v>68796</v>
      </c>
      <c r="G107">
        <v>1569204</v>
      </c>
      <c r="H107">
        <v>1207080</v>
      </c>
      <c r="I107">
        <v>415497.6</v>
      </c>
      <c r="J107">
        <v>3000000</v>
      </c>
      <c r="K107">
        <v>210000.00000000003</v>
      </c>
      <c r="L107">
        <v>5494701.5999999996</v>
      </c>
      <c r="M107">
        <v>6128589.6000000006</v>
      </c>
      <c r="N107">
        <v>633888.00000000093</v>
      </c>
      <c r="O107">
        <f t="shared" si="1"/>
        <v>633888.00000000093</v>
      </c>
    </row>
    <row r="108" spans="1:15" x14ac:dyDescent="0.2">
      <c r="A108">
        <v>400000</v>
      </c>
      <c r="B108">
        <v>3.2000000000000001E-2</v>
      </c>
      <c r="C108">
        <v>363199.99999999994</v>
      </c>
      <c r="D108">
        <v>680000</v>
      </c>
      <c r="E108">
        <v>1983071.9999999998</v>
      </c>
      <c r="F108">
        <v>100464.00000000016</v>
      </c>
      <c r="G108">
        <v>2083536</v>
      </c>
      <c r="H108">
        <v>1602720</v>
      </c>
      <c r="I108">
        <v>549158.40000000002</v>
      </c>
      <c r="J108">
        <v>3000000</v>
      </c>
      <c r="K108">
        <v>210000.00000000003</v>
      </c>
      <c r="L108">
        <v>6312694.4000000004</v>
      </c>
      <c r="M108">
        <v>8100086.3999999994</v>
      </c>
      <c r="N108">
        <v>1787391.9999999991</v>
      </c>
      <c r="O108">
        <f t="shared" si="1"/>
        <v>1787391.9999999991</v>
      </c>
    </row>
    <row r="109" spans="1:15" x14ac:dyDescent="0.2">
      <c r="A109">
        <v>500000</v>
      </c>
      <c r="B109">
        <v>0.04</v>
      </c>
      <c r="C109">
        <v>449999.99999999994</v>
      </c>
      <c r="D109">
        <v>850000</v>
      </c>
      <c r="E109">
        <v>2456999.9999999995</v>
      </c>
      <c r="F109">
        <v>136500.00000000015</v>
      </c>
      <c r="G109">
        <v>2593499.9999999995</v>
      </c>
      <c r="H109">
        <v>1994999.9999999995</v>
      </c>
      <c r="I109">
        <v>680400</v>
      </c>
      <c r="J109">
        <v>3000000</v>
      </c>
      <c r="K109">
        <v>210000.00000000003</v>
      </c>
      <c r="L109">
        <v>7123900</v>
      </c>
      <c r="M109">
        <v>10035900</v>
      </c>
      <c r="N109">
        <v>2912000</v>
      </c>
      <c r="O109">
        <f t="shared" si="1"/>
        <v>2912000</v>
      </c>
    </row>
    <row r="110" spans="1:15" x14ac:dyDescent="0.2">
      <c r="A110">
        <v>600000</v>
      </c>
      <c r="B110">
        <v>4.8000000000000001E-2</v>
      </c>
      <c r="C110">
        <v>535200</v>
      </c>
      <c r="D110">
        <v>1020000</v>
      </c>
      <c r="E110">
        <v>2922192</v>
      </c>
      <c r="F110">
        <v>176904</v>
      </c>
      <c r="G110">
        <v>3099096</v>
      </c>
      <c r="H110">
        <v>2383920</v>
      </c>
      <c r="I110">
        <v>809222.4</v>
      </c>
      <c r="J110">
        <v>3000000</v>
      </c>
      <c r="K110">
        <v>210000.00000000003</v>
      </c>
      <c r="L110">
        <v>7928318.4000000004</v>
      </c>
      <c r="M110">
        <v>11936030.4</v>
      </c>
      <c r="N110">
        <v>4007712</v>
      </c>
      <c r="O110">
        <f t="shared" si="1"/>
        <v>4007712</v>
      </c>
    </row>
    <row r="111" spans="1:15" x14ac:dyDescent="0.2">
      <c r="A111">
        <v>700000</v>
      </c>
      <c r="B111">
        <v>5.6000000000000001E-2</v>
      </c>
      <c r="C111">
        <v>618799.99999999988</v>
      </c>
      <c r="D111">
        <v>1190000</v>
      </c>
      <c r="E111">
        <v>3378647.9999999995</v>
      </c>
      <c r="F111">
        <v>221676.00000000032</v>
      </c>
      <c r="G111">
        <v>3600324</v>
      </c>
      <c r="H111">
        <v>2769480</v>
      </c>
      <c r="I111">
        <v>935625.59999999974</v>
      </c>
      <c r="J111">
        <v>3000000</v>
      </c>
      <c r="K111">
        <v>210000.00000000003</v>
      </c>
      <c r="L111">
        <v>8725949.5999999996</v>
      </c>
      <c r="M111">
        <v>13800477.599999998</v>
      </c>
      <c r="N111">
        <v>5074527.9999999981</v>
      </c>
      <c r="O111">
        <f t="shared" si="1"/>
        <v>5074527.9999999981</v>
      </c>
    </row>
    <row r="112" spans="1:15" x14ac:dyDescent="0.2">
      <c r="A112">
        <v>800000</v>
      </c>
      <c r="B112">
        <v>6.4000000000000001E-2</v>
      </c>
      <c r="C112">
        <v>700799.99999999988</v>
      </c>
      <c r="D112">
        <v>1360000</v>
      </c>
      <c r="E112">
        <v>3826367.9999999995</v>
      </c>
      <c r="F112">
        <v>270816.00000000029</v>
      </c>
      <c r="G112">
        <v>4097184</v>
      </c>
      <c r="H112">
        <v>3151680</v>
      </c>
      <c r="I112">
        <v>1059609.5999999999</v>
      </c>
      <c r="J112">
        <v>3000000</v>
      </c>
      <c r="K112">
        <v>210000.00000000003</v>
      </c>
      <c r="L112">
        <v>9516793.5999999996</v>
      </c>
      <c r="M112">
        <v>15629241.599999998</v>
      </c>
      <c r="N112">
        <v>6112447.9999999981</v>
      </c>
      <c r="O112">
        <f t="shared" si="1"/>
        <v>6112447.9999999981</v>
      </c>
    </row>
    <row r="113" spans="1:15" x14ac:dyDescent="0.2">
      <c r="A113">
        <v>900000</v>
      </c>
      <c r="B113">
        <v>7.1999999999999995E-2</v>
      </c>
      <c r="C113">
        <v>781200</v>
      </c>
      <c r="D113">
        <v>1530000</v>
      </c>
      <c r="E113">
        <v>4265352</v>
      </c>
      <c r="F113">
        <v>324324</v>
      </c>
      <c r="G113">
        <v>4589676</v>
      </c>
      <c r="H113">
        <v>3530520</v>
      </c>
      <c r="I113">
        <v>1181174.3999999999</v>
      </c>
      <c r="J113">
        <v>3000000</v>
      </c>
      <c r="K113">
        <v>210000.00000000003</v>
      </c>
      <c r="L113">
        <v>10300850.4</v>
      </c>
      <c r="M113">
        <v>17422322.400000002</v>
      </c>
      <c r="N113">
        <v>7121472.0000000019</v>
      </c>
      <c r="O113">
        <f t="shared" si="1"/>
        <v>7121472.0000000019</v>
      </c>
    </row>
    <row r="114" spans="1:15" x14ac:dyDescent="0.2">
      <c r="A114">
        <v>1000000</v>
      </c>
      <c r="B114">
        <v>0.08</v>
      </c>
      <c r="C114">
        <v>860000</v>
      </c>
      <c r="D114">
        <v>1700000</v>
      </c>
      <c r="E114">
        <v>4695600</v>
      </c>
      <c r="F114">
        <v>382200</v>
      </c>
      <c r="G114">
        <v>5077800</v>
      </c>
      <c r="H114">
        <v>3906000</v>
      </c>
      <c r="I114">
        <v>1300320</v>
      </c>
      <c r="J114">
        <v>3000000</v>
      </c>
      <c r="K114">
        <v>210000.00000000003</v>
      </c>
      <c r="L114">
        <v>11078120</v>
      </c>
      <c r="M114">
        <v>19179720</v>
      </c>
      <c r="N114">
        <v>8101600</v>
      </c>
      <c r="O114">
        <f t="shared" si="1"/>
        <v>8101600</v>
      </c>
    </row>
    <row r="115" spans="1:15" x14ac:dyDescent="0.2">
      <c r="A115">
        <v>1100000</v>
      </c>
      <c r="B115">
        <v>8.7999999999999995E-2</v>
      </c>
      <c r="C115">
        <v>937200</v>
      </c>
      <c r="D115">
        <v>1870000</v>
      </c>
      <c r="E115">
        <v>5117112</v>
      </c>
      <c r="F115">
        <v>444444</v>
      </c>
      <c r="G115">
        <v>5561556</v>
      </c>
      <c r="H115">
        <v>4278120</v>
      </c>
      <c r="I115">
        <v>1417046.4</v>
      </c>
      <c r="J115">
        <v>3000000</v>
      </c>
      <c r="K115">
        <v>210000.00000000003</v>
      </c>
      <c r="L115">
        <v>11848602.4</v>
      </c>
      <c r="M115">
        <v>20901434.400000002</v>
      </c>
      <c r="N115">
        <v>9052832.0000000019</v>
      </c>
      <c r="O115">
        <f t="shared" si="1"/>
        <v>9052832.0000000019</v>
      </c>
    </row>
    <row r="116" spans="1:15" x14ac:dyDescent="0.2">
      <c r="A116">
        <v>1200000</v>
      </c>
      <c r="B116">
        <v>9.6000000000000002E-2</v>
      </c>
      <c r="C116">
        <v>1012800</v>
      </c>
      <c r="D116">
        <v>2040000</v>
      </c>
      <c r="E116">
        <v>5529888</v>
      </c>
      <c r="F116">
        <v>511056</v>
      </c>
      <c r="G116">
        <v>6040944</v>
      </c>
      <c r="H116">
        <v>4646880</v>
      </c>
      <c r="I116">
        <v>1531353.5999999999</v>
      </c>
      <c r="J116">
        <v>3000000</v>
      </c>
      <c r="K116">
        <v>210000.00000000003</v>
      </c>
      <c r="L116">
        <v>12612297.6</v>
      </c>
      <c r="M116">
        <v>22587465.600000001</v>
      </c>
      <c r="N116">
        <v>9975168.0000000019</v>
      </c>
      <c r="O116">
        <f t="shared" si="1"/>
        <v>9975168.0000000019</v>
      </c>
    </row>
    <row r="117" spans="1:15" x14ac:dyDescent="0.2">
      <c r="A117">
        <v>1300000</v>
      </c>
      <c r="B117">
        <v>0.10400000000000001</v>
      </c>
      <c r="C117">
        <v>1086800</v>
      </c>
      <c r="D117">
        <v>2210000</v>
      </c>
      <c r="E117">
        <v>5933928</v>
      </c>
      <c r="F117">
        <v>582036</v>
      </c>
      <c r="G117">
        <v>6515964</v>
      </c>
      <c r="H117">
        <v>5012280</v>
      </c>
      <c r="I117">
        <v>1643241.5999999999</v>
      </c>
      <c r="J117">
        <v>3000000</v>
      </c>
      <c r="K117">
        <v>210000.00000000003</v>
      </c>
      <c r="L117">
        <v>13369205.6</v>
      </c>
      <c r="M117">
        <v>24237813.600000001</v>
      </c>
      <c r="N117">
        <v>10868608.000000002</v>
      </c>
      <c r="O117">
        <f t="shared" si="1"/>
        <v>10868608.000000002</v>
      </c>
    </row>
    <row r="118" spans="1:15" x14ac:dyDescent="0.2">
      <c r="A118">
        <v>1400000</v>
      </c>
      <c r="B118">
        <v>0.112</v>
      </c>
      <c r="C118">
        <v>1159200</v>
      </c>
      <c r="D118">
        <v>2380000</v>
      </c>
      <c r="E118">
        <v>6329232</v>
      </c>
      <c r="F118">
        <v>657384</v>
      </c>
      <c r="G118">
        <v>6986616</v>
      </c>
      <c r="H118">
        <v>5374320</v>
      </c>
      <c r="I118">
        <v>1752710.4</v>
      </c>
      <c r="J118">
        <v>3000000</v>
      </c>
      <c r="K118">
        <v>210000.00000000003</v>
      </c>
      <c r="L118">
        <v>14119326.4</v>
      </c>
      <c r="M118">
        <v>25852478.400000002</v>
      </c>
      <c r="N118">
        <v>11733152.000000002</v>
      </c>
      <c r="O118">
        <f t="shared" si="1"/>
        <v>11733152.000000002</v>
      </c>
    </row>
    <row r="119" spans="1:15" x14ac:dyDescent="0.2">
      <c r="A119">
        <v>1500000</v>
      </c>
      <c r="B119">
        <v>0.12</v>
      </c>
      <c r="C119">
        <v>1230000</v>
      </c>
      <c r="D119">
        <v>2550000</v>
      </c>
      <c r="E119">
        <v>6715800</v>
      </c>
      <c r="F119">
        <v>737100</v>
      </c>
      <c r="G119">
        <v>7452900</v>
      </c>
      <c r="H119">
        <v>5733000</v>
      </c>
      <c r="I119">
        <v>1859760</v>
      </c>
      <c r="J119">
        <v>3000000</v>
      </c>
      <c r="K119">
        <v>210000.00000000003</v>
      </c>
      <c r="L119">
        <v>14862660</v>
      </c>
      <c r="M119">
        <v>27431460</v>
      </c>
      <c r="N119">
        <v>12568800</v>
      </c>
      <c r="O119">
        <f t="shared" si="1"/>
        <v>12568800</v>
      </c>
    </row>
    <row r="120" spans="1:15" x14ac:dyDescent="0.2">
      <c r="A120">
        <v>1600000</v>
      </c>
      <c r="B120">
        <v>0.128</v>
      </c>
      <c r="C120">
        <v>1299200</v>
      </c>
      <c r="D120">
        <v>2720000</v>
      </c>
      <c r="E120">
        <v>7093632</v>
      </c>
      <c r="F120">
        <v>821184</v>
      </c>
      <c r="G120">
        <v>7914816</v>
      </c>
      <c r="H120">
        <v>6088320</v>
      </c>
      <c r="I120">
        <v>1964390.3999999999</v>
      </c>
      <c r="J120">
        <v>3000000</v>
      </c>
      <c r="K120">
        <v>210000.00000000003</v>
      </c>
      <c r="L120">
        <v>15599206.4</v>
      </c>
      <c r="M120">
        <v>28974758.400000002</v>
      </c>
      <c r="N120">
        <v>13375552.000000002</v>
      </c>
      <c r="O120">
        <f t="shared" si="1"/>
        <v>13375552.000000002</v>
      </c>
    </row>
    <row r="121" spans="1:15" x14ac:dyDescent="0.2">
      <c r="A121">
        <v>1700000</v>
      </c>
      <c r="B121">
        <v>0.13600000000000001</v>
      </c>
      <c r="C121">
        <v>1366800</v>
      </c>
      <c r="D121">
        <v>2890000</v>
      </c>
      <c r="E121">
        <v>7462728</v>
      </c>
      <c r="F121">
        <v>909636</v>
      </c>
      <c r="G121">
        <v>8372364</v>
      </c>
      <c r="H121">
        <v>6440280</v>
      </c>
      <c r="I121">
        <v>2066601.5999999999</v>
      </c>
      <c r="J121">
        <v>3000000</v>
      </c>
      <c r="K121">
        <v>210000.00000000003</v>
      </c>
      <c r="L121">
        <v>16328965.6</v>
      </c>
      <c r="M121">
        <v>30482373.600000001</v>
      </c>
      <c r="N121">
        <v>14153408.000000002</v>
      </c>
      <c r="O121">
        <f t="shared" si="1"/>
        <v>14153408.000000002</v>
      </c>
    </row>
    <row r="122" spans="1:15" x14ac:dyDescent="0.2">
      <c r="A122">
        <v>1800000</v>
      </c>
      <c r="B122">
        <v>0.14399999999999999</v>
      </c>
      <c r="C122">
        <v>1432799.9999999998</v>
      </c>
      <c r="D122">
        <v>3060000</v>
      </c>
      <c r="E122">
        <v>7823087.9999999991</v>
      </c>
      <c r="F122">
        <v>1002456.0000000008</v>
      </c>
      <c r="G122">
        <v>8825544</v>
      </c>
      <c r="H122">
        <v>6788880</v>
      </c>
      <c r="I122">
        <v>2166393.6</v>
      </c>
      <c r="J122">
        <v>3000000</v>
      </c>
      <c r="K122">
        <v>210000.00000000003</v>
      </c>
      <c r="L122">
        <v>17051937.600000001</v>
      </c>
      <c r="M122">
        <v>31954305.599999998</v>
      </c>
      <c r="N122">
        <v>14902367.999999996</v>
      </c>
      <c r="O122">
        <f t="shared" si="1"/>
        <v>14902367.999999996</v>
      </c>
    </row>
    <row r="123" spans="1:15" x14ac:dyDescent="0.2">
      <c r="A123">
        <v>1900000</v>
      </c>
      <c r="B123">
        <v>0.152</v>
      </c>
      <c r="C123">
        <v>1497199.9999999998</v>
      </c>
      <c r="D123">
        <v>3230000</v>
      </c>
      <c r="E123">
        <v>8174711.9999999991</v>
      </c>
      <c r="F123">
        <v>1099644.0000000007</v>
      </c>
      <c r="G123">
        <v>9274356</v>
      </c>
      <c r="H123">
        <v>7134120</v>
      </c>
      <c r="I123">
        <v>2263766.4</v>
      </c>
      <c r="J123">
        <v>3000000</v>
      </c>
      <c r="K123">
        <v>210000.00000000003</v>
      </c>
      <c r="L123">
        <v>17768122.399999999</v>
      </c>
      <c r="M123">
        <v>33390554.399999995</v>
      </c>
      <c r="N123">
        <v>15622431.999999996</v>
      </c>
      <c r="O123">
        <f t="shared" si="1"/>
        <v>15622431.999999996</v>
      </c>
    </row>
    <row r="124" spans="1:15" x14ac:dyDescent="0.2">
      <c r="A124">
        <v>2000000</v>
      </c>
      <c r="B124">
        <v>0.16</v>
      </c>
      <c r="C124">
        <v>1559999.9999999998</v>
      </c>
      <c r="D124">
        <v>3400000</v>
      </c>
      <c r="E124">
        <v>8517600</v>
      </c>
      <c r="F124">
        <v>1201200.0000000007</v>
      </c>
      <c r="G124">
        <v>9718800</v>
      </c>
      <c r="H124">
        <v>7476000</v>
      </c>
      <c r="I124">
        <v>2358720</v>
      </c>
      <c r="J124">
        <v>3000000</v>
      </c>
      <c r="K124">
        <v>210000.00000000003</v>
      </c>
      <c r="L124">
        <v>18477520</v>
      </c>
      <c r="M124">
        <v>34791120</v>
      </c>
      <c r="N124">
        <v>16313600</v>
      </c>
      <c r="O124">
        <f t="shared" si="1"/>
        <v>16313600</v>
      </c>
    </row>
    <row r="125" spans="1:15" x14ac:dyDescent="0.2">
      <c r="A125">
        <v>2100000</v>
      </c>
      <c r="B125">
        <v>0.16799999999999998</v>
      </c>
      <c r="C125">
        <v>1621200</v>
      </c>
      <c r="D125">
        <v>3570000</v>
      </c>
      <c r="E125">
        <v>8851752</v>
      </c>
      <c r="F125">
        <v>1307124</v>
      </c>
      <c r="G125">
        <v>10158876</v>
      </c>
      <c r="H125">
        <v>7814520</v>
      </c>
      <c r="I125">
        <v>2451254.4</v>
      </c>
      <c r="J125">
        <v>3000000</v>
      </c>
      <c r="K125">
        <v>210000.00000000003</v>
      </c>
      <c r="L125">
        <v>19180130.399999999</v>
      </c>
      <c r="M125">
        <v>36156002.399999999</v>
      </c>
      <c r="N125">
        <v>16975872</v>
      </c>
      <c r="O125">
        <f t="shared" si="1"/>
        <v>16975872</v>
      </c>
    </row>
    <row r="126" spans="1:15" x14ac:dyDescent="0.2">
      <c r="A126">
        <v>2200000</v>
      </c>
      <c r="B126">
        <v>0.17599999999999999</v>
      </c>
      <c r="C126">
        <v>1680800</v>
      </c>
      <c r="D126">
        <v>3740000</v>
      </c>
      <c r="E126">
        <v>9177168</v>
      </c>
      <c r="F126">
        <v>1417416</v>
      </c>
      <c r="G126">
        <v>10594584</v>
      </c>
      <c r="H126">
        <v>8149680</v>
      </c>
      <c r="I126">
        <v>2541369.6</v>
      </c>
      <c r="J126">
        <v>3000000</v>
      </c>
      <c r="K126">
        <v>210000.00000000003</v>
      </c>
      <c r="L126">
        <v>19875953.600000001</v>
      </c>
      <c r="M126">
        <v>37485201.600000001</v>
      </c>
      <c r="N126">
        <v>17609248</v>
      </c>
      <c r="O126">
        <f t="shared" si="1"/>
        <v>17609248</v>
      </c>
    </row>
    <row r="127" spans="1:15" x14ac:dyDescent="0.2">
      <c r="A127">
        <v>2300000</v>
      </c>
      <c r="B127">
        <v>0.184</v>
      </c>
      <c r="C127">
        <v>1738800</v>
      </c>
      <c r="D127">
        <v>3910000</v>
      </c>
      <c r="E127">
        <v>9493848</v>
      </c>
      <c r="F127">
        <v>1532076</v>
      </c>
      <c r="G127">
        <v>11025924</v>
      </c>
      <c r="H127">
        <v>8481480</v>
      </c>
      <c r="I127">
        <v>2629065.6</v>
      </c>
      <c r="J127">
        <v>3000000</v>
      </c>
      <c r="K127">
        <v>210000.00000000003</v>
      </c>
      <c r="L127">
        <v>20564989.600000001</v>
      </c>
      <c r="M127">
        <v>38778717.600000001</v>
      </c>
      <c r="N127">
        <v>18213728</v>
      </c>
      <c r="O127">
        <f t="shared" si="1"/>
        <v>18213728</v>
      </c>
    </row>
    <row r="128" spans="1:15" x14ac:dyDescent="0.2">
      <c r="A128">
        <v>2400000</v>
      </c>
      <c r="B128">
        <v>0.192</v>
      </c>
      <c r="C128">
        <v>1795200</v>
      </c>
      <c r="D128">
        <v>4080000</v>
      </c>
      <c r="E128">
        <v>9801792</v>
      </c>
      <c r="F128">
        <v>1651104</v>
      </c>
      <c r="G128">
        <v>11452896</v>
      </c>
      <c r="H128">
        <v>8809920</v>
      </c>
      <c r="I128">
        <v>2714342.4</v>
      </c>
      <c r="J128">
        <v>3000000</v>
      </c>
      <c r="K128">
        <v>210000.00000000003</v>
      </c>
      <c r="L128">
        <v>21247238.399999999</v>
      </c>
      <c r="M128">
        <v>40036550.400000006</v>
      </c>
      <c r="N128">
        <v>18789312.000000007</v>
      </c>
      <c r="O128">
        <f t="shared" si="1"/>
        <v>18789312.000000007</v>
      </c>
    </row>
    <row r="129" spans="1:15" x14ac:dyDescent="0.2">
      <c r="A129">
        <v>2500000</v>
      </c>
      <c r="B129">
        <v>0.2</v>
      </c>
      <c r="C129">
        <v>1850000</v>
      </c>
      <c r="D129">
        <v>4250000</v>
      </c>
      <c r="E129">
        <v>10101000</v>
      </c>
      <c r="F129">
        <v>1774500</v>
      </c>
      <c r="G129">
        <v>11875500</v>
      </c>
      <c r="H129">
        <v>9135000</v>
      </c>
      <c r="I129">
        <v>2797200</v>
      </c>
      <c r="J129">
        <v>3000000</v>
      </c>
      <c r="K129">
        <v>210000.00000000003</v>
      </c>
      <c r="L129">
        <v>21922700</v>
      </c>
      <c r="M129">
        <v>41258700</v>
      </c>
      <c r="N129">
        <v>19336000</v>
      </c>
      <c r="O129">
        <f t="shared" si="1"/>
        <v>19336000</v>
      </c>
    </row>
    <row r="130" spans="1:15" x14ac:dyDescent="0.2">
      <c r="A130">
        <v>2600000</v>
      </c>
      <c r="B130">
        <v>0.20800000000000002</v>
      </c>
      <c r="C130">
        <v>1903200</v>
      </c>
      <c r="D130">
        <v>4420000</v>
      </c>
      <c r="E130">
        <v>10391472</v>
      </c>
      <c r="F130">
        <v>1902264</v>
      </c>
      <c r="G130">
        <v>12293736</v>
      </c>
      <c r="H130">
        <v>9456720</v>
      </c>
      <c r="I130">
        <v>2877638.4</v>
      </c>
      <c r="J130">
        <v>3000000</v>
      </c>
      <c r="K130">
        <v>210000.00000000003</v>
      </c>
      <c r="L130">
        <v>22591374.399999999</v>
      </c>
      <c r="M130">
        <v>42445166.400000006</v>
      </c>
      <c r="N130">
        <v>19853792.000000007</v>
      </c>
      <c r="O130">
        <f t="shared" si="1"/>
        <v>19853792.000000007</v>
      </c>
    </row>
    <row r="131" spans="1:15" x14ac:dyDescent="0.2">
      <c r="A131">
        <v>2700000</v>
      </c>
      <c r="B131">
        <v>0.216</v>
      </c>
      <c r="C131">
        <v>1954800</v>
      </c>
      <c r="D131">
        <v>4590000</v>
      </c>
      <c r="E131">
        <v>10673208</v>
      </c>
      <c r="F131">
        <v>2034396</v>
      </c>
      <c r="G131">
        <v>12707604</v>
      </c>
      <c r="H131">
        <v>9775080</v>
      </c>
      <c r="I131">
        <v>2955657.6</v>
      </c>
      <c r="J131">
        <v>3000000</v>
      </c>
      <c r="K131">
        <v>210000.00000000003</v>
      </c>
      <c r="L131">
        <v>23253261.600000001</v>
      </c>
      <c r="M131">
        <v>43595949.600000001</v>
      </c>
      <c r="N131">
        <v>20342688</v>
      </c>
      <c r="O131">
        <f t="shared" ref="O131:O194" si="2">IF(N131&lt;0,0,N131)</f>
        <v>20342688</v>
      </c>
    </row>
    <row r="132" spans="1:15" x14ac:dyDescent="0.2">
      <c r="A132">
        <v>2800000</v>
      </c>
      <c r="B132">
        <v>0.224</v>
      </c>
      <c r="C132">
        <v>2004800</v>
      </c>
      <c r="D132">
        <v>4760000</v>
      </c>
      <c r="E132">
        <v>10946208</v>
      </c>
      <c r="F132">
        <v>2170896</v>
      </c>
      <c r="G132">
        <v>13117104</v>
      </c>
      <c r="H132">
        <v>10090080</v>
      </c>
      <c r="I132">
        <v>3031257.6</v>
      </c>
      <c r="J132">
        <v>3000000</v>
      </c>
      <c r="K132">
        <v>210000.00000000003</v>
      </c>
      <c r="L132">
        <v>23908361.600000001</v>
      </c>
      <c r="M132">
        <v>44711049.600000001</v>
      </c>
      <c r="N132">
        <v>20802688</v>
      </c>
      <c r="O132">
        <f t="shared" si="2"/>
        <v>20802688</v>
      </c>
    </row>
    <row r="133" spans="1:15" x14ac:dyDescent="0.2">
      <c r="A133">
        <v>2900000</v>
      </c>
      <c r="B133">
        <v>0.23200000000000001</v>
      </c>
      <c r="C133">
        <v>2053200</v>
      </c>
      <c r="D133">
        <v>4930000</v>
      </c>
      <c r="E133">
        <v>11210472</v>
      </c>
      <c r="F133">
        <v>2311764</v>
      </c>
      <c r="G133">
        <v>13522236</v>
      </c>
      <c r="H133">
        <v>10401720</v>
      </c>
      <c r="I133">
        <v>3104438.4</v>
      </c>
      <c r="J133">
        <v>3000000</v>
      </c>
      <c r="K133">
        <v>210000.00000000003</v>
      </c>
      <c r="L133">
        <v>24556674.399999999</v>
      </c>
      <c r="M133">
        <v>45790466.400000006</v>
      </c>
      <c r="N133">
        <v>21233792.000000007</v>
      </c>
      <c r="O133">
        <f t="shared" si="2"/>
        <v>21233792.000000007</v>
      </c>
    </row>
    <row r="134" spans="1:15" x14ac:dyDescent="0.2">
      <c r="A134">
        <v>3000000</v>
      </c>
      <c r="B134">
        <v>0.24</v>
      </c>
      <c r="C134">
        <v>2100000</v>
      </c>
      <c r="D134">
        <v>5100000</v>
      </c>
      <c r="E134">
        <v>11466000</v>
      </c>
      <c r="F134">
        <v>2457000</v>
      </c>
      <c r="G134">
        <v>13923000</v>
      </c>
      <c r="H134">
        <v>10710000</v>
      </c>
      <c r="I134">
        <v>3175200</v>
      </c>
      <c r="J134">
        <v>3000000</v>
      </c>
      <c r="K134">
        <v>210000.00000000003</v>
      </c>
      <c r="L134">
        <v>25198200</v>
      </c>
      <c r="M134">
        <v>46834200</v>
      </c>
      <c r="N134">
        <v>21636000</v>
      </c>
      <c r="O134">
        <f t="shared" si="2"/>
        <v>21636000</v>
      </c>
    </row>
    <row r="135" spans="1:15" x14ac:dyDescent="0.2">
      <c r="A135">
        <v>3100000</v>
      </c>
      <c r="B135">
        <v>0.248</v>
      </c>
      <c r="C135">
        <v>2145200</v>
      </c>
      <c r="D135">
        <v>5270000</v>
      </c>
      <c r="E135">
        <v>11712792</v>
      </c>
      <c r="F135">
        <v>2606604</v>
      </c>
      <c r="G135">
        <v>14319396</v>
      </c>
      <c r="H135">
        <v>11014920</v>
      </c>
      <c r="I135">
        <v>3243542.4</v>
      </c>
      <c r="J135">
        <v>3000000</v>
      </c>
      <c r="K135">
        <v>210000.00000000003</v>
      </c>
      <c r="L135">
        <v>25832938.399999999</v>
      </c>
      <c r="M135">
        <v>47842250.400000006</v>
      </c>
      <c r="N135">
        <v>22009312.000000007</v>
      </c>
      <c r="O135">
        <f t="shared" si="2"/>
        <v>22009312.000000007</v>
      </c>
    </row>
    <row r="136" spans="1:15" x14ac:dyDescent="0.2">
      <c r="A136">
        <v>3200000</v>
      </c>
      <c r="B136">
        <v>0.25600000000000001</v>
      </c>
      <c r="C136">
        <v>2188800</v>
      </c>
      <c r="D136">
        <v>5440000</v>
      </c>
      <c r="E136">
        <v>11950848</v>
      </c>
      <c r="F136">
        <v>2760576</v>
      </c>
      <c r="G136">
        <v>14711424</v>
      </c>
      <c r="H136">
        <v>11316480</v>
      </c>
      <c r="I136">
        <v>3309465.6000000001</v>
      </c>
      <c r="J136">
        <v>3000000</v>
      </c>
      <c r="K136">
        <v>210000.00000000003</v>
      </c>
      <c r="L136">
        <v>26460889.600000001</v>
      </c>
      <c r="M136">
        <v>48814617.600000001</v>
      </c>
      <c r="N136">
        <v>22353728</v>
      </c>
      <c r="O136">
        <f t="shared" si="2"/>
        <v>22353728</v>
      </c>
    </row>
    <row r="137" spans="1:15" x14ac:dyDescent="0.2">
      <c r="A137">
        <v>3300000</v>
      </c>
      <c r="B137">
        <v>0.26400000000000001</v>
      </c>
      <c r="C137">
        <v>2230800</v>
      </c>
      <c r="D137">
        <v>5610000</v>
      </c>
      <c r="E137">
        <v>12180168</v>
      </c>
      <c r="F137">
        <v>2918916</v>
      </c>
      <c r="G137">
        <v>15099084</v>
      </c>
      <c r="H137">
        <v>11614680</v>
      </c>
      <c r="I137">
        <v>3372969.6</v>
      </c>
      <c r="J137">
        <v>3000000</v>
      </c>
      <c r="K137">
        <v>210000.00000000003</v>
      </c>
      <c r="L137">
        <v>27082053.600000001</v>
      </c>
      <c r="M137">
        <v>49751301.600000001</v>
      </c>
      <c r="N137">
        <v>22669248</v>
      </c>
      <c r="O137">
        <f t="shared" si="2"/>
        <v>22669248</v>
      </c>
    </row>
    <row r="138" spans="1:15" x14ac:dyDescent="0.2">
      <c r="A138">
        <v>3400000</v>
      </c>
      <c r="B138">
        <v>0.27200000000000002</v>
      </c>
      <c r="C138">
        <v>2271199.9999999995</v>
      </c>
      <c r="D138">
        <v>5780000</v>
      </c>
      <c r="E138">
        <v>12400751.999999998</v>
      </c>
      <c r="F138">
        <v>3081624.0000000014</v>
      </c>
      <c r="G138">
        <v>15482376</v>
      </c>
      <c r="H138">
        <v>11909520</v>
      </c>
      <c r="I138">
        <v>3434054.3999999994</v>
      </c>
      <c r="J138">
        <v>3000000</v>
      </c>
      <c r="K138">
        <v>210000.00000000003</v>
      </c>
      <c r="L138">
        <v>27696430.399999999</v>
      </c>
      <c r="M138">
        <v>50652302.399999991</v>
      </c>
      <c r="N138">
        <v>22955871.999999993</v>
      </c>
      <c r="O138">
        <f t="shared" si="2"/>
        <v>22955871.999999993</v>
      </c>
    </row>
    <row r="139" spans="1:15" x14ac:dyDescent="0.2">
      <c r="A139">
        <v>3500000</v>
      </c>
      <c r="B139">
        <v>0.28000000000000003</v>
      </c>
      <c r="C139">
        <v>2309999.9999999995</v>
      </c>
      <c r="D139">
        <v>5950000</v>
      </c>
      <c r="E139">
        <v>12612599.999999998</v>
      </c>
      <c r="F139">
        <v>3248700.0000000014</v>
      </c>
      <c r="G139">
        <v>15861300</v>
      </c>
      <c r="H139">
        <v>12201000</v>
      </c>
      <c r="I139">
        <v>3492719.9999999995</v>
      </c>
      <c r="J139">
        <v>3000000</v>
      </c>
      <c r="K139">
        <v>210000.00000000003</v>
      </c>
      <c r="L139">
        <v>28304020</v>
      </c>
      <c r="M139">
        <v>51517619.999999993</v>
      </c>
      <c r="N139">
        <v>23213599.999999993</v>
      </c>
      <c r="O139">
        <f t="shared" si="2"/>
        <v>23213599.999999993</v>
      </c>
    </row>
    <row r="140" spans="1:15" x14ac:dyDescent="0.2">
      <c r="A140">
        <v>3600000</v>
      </c>
      <c r="B140">
        <v>0.28799999999999998</v>
      </c>
      <c r="C140">
        <v>2347199.9999999995</v>
      </c>
      <c r="D140">
        <v>6120000</v>
      </c>
      <c r="E140">
        <v>12815711.999999998</v>
      </c>
      <c r="F140">
        <v>3420144.0000000014</v>
      </c>
      <c r="G140">
        <v>16235856</v>
      </c>
      <c r="H140">
        <v>12489120</v>
      </c>
      <c r="I140">
        <v>3548966.399999999</v>
      </c>
      <c r="J140">
        <v>3000000</v>
      </c>
      <c r="K140">
        <v>210000.00000000003</v>
      </c>
      <c r="L140">
        <v>28904822.399999999</v>
      </c>
      <c r="M140">
        <v>52347254.399999991</v>
      </c>
      <c r="N140">
        <v>23442431.999999993</v>
      </c>
      <c r="O140">
        <f t="shared" si="2"/>
        <v>23442431.999999993</v>
      </c>
    </row>
    <row r="141" spans="1:15" x14ac:dyDescent="0.2">
      <c r="A141">
        <v>3700000</v>
      </c>
      <c r="B141">
        <v>0.29599999999999999</v>
      </c>
      <c r="C141">
        <v>2382799.9999999995</v>
      </c>
      <c r="D141">
        <v>6290000</v>
      </c>
      <c r="E141">
        <v>13010087.999999998</v>
      </c>
      <c r="F141">
        <v>3595956.0000000014</v>
      </c>
      <c r="G141">
        <v>16606044</v>
      </c>
      <c r="H141">
        <v>12773880</v>
      </c>
      <c r="I141">
        <v>3602793.5999999992</v>
      </c>
      <c r="J141">
        <v>3000000</v>
      </c>
      <c r="K141">
        <v>210000.00000000003</v>
      </c>
      <c r="L141">
        <v>29498837.599999998</v>
      </c>
      <c r="M141">
        <v>53141205.599999994</v>
      </c>
      <c r="N141">
        <v>23642367.999999996</v>
      </c>
      <c r="O141">
        <f t="shared" si="2"/>
        <v>23642367.999999996</v>
      </c>
    </row>
    <row r="142" spans="1:15" x14ac:dyDescent="0.2">
      <c r="A142">
        <v>3800000</v>
      </c>
      <c r="B142">
        <v>0.30399999999999999</v>
      </c>
      <c r="C142">
        <v>2416799.9999999995</v>
      </c>
      <c r="D142">
        <v>6460000</v>
      </c>
      <c r="E142">
        <v>13195727.999999998</v>
      </c>
      <c r="F142">
        <v>3776136.0000000014</v>
      </c>
      <c r="G142">
        <v>16971864</v>
      </c>
      <c r="H142">
        <v>13055280</v>
      </c>
      <c r="I142">
        <v>3654201.5999999992</v>
      </c>
      <c r="J142">
        <v>3000000</v>
      </c>
      <c r="K142">
        <v>210000.00000000003</v>
      </c>
      <c r="L142">
        <v>30086065.599999998</v>
      </c>
      <c r="M142">
        <v>53899473.599999994</v>
      </c>
      <c r="N142">
        <v>23813407.999999996</v>
      </c>
      <c r="O142">
        <f t="shared" si="2"/>
        <v>23813407.999999996</v>
      </c>
    </row>
    <row r="143" spans="1:15" x14ac:dyDescent="0.2">
      <c r="A143">
        <v>3900000</v>
      </c>
      <c r="B143">
        <v>0.312</v>
      </c>
      <c r="C143">
        <v>2449199.9999999995</v>
      </c>
      <c r="D143">
        <v>6630000</v>
      </c>
      <c r="E143">
        <v>13372631.999999998</v>
      </c>
      <c r="F143">
        <v>3960684.0000000014</v>
      </c>
      <c r="G143">
        <v>17333316</v>
      </c>
      <c r="H143">
        <v>13333320</v>
      </c>
      <c r="I143">
        <v>3703190.399999999</v>
      </c>
      <c r="J143">
        <v>3000000</v>
      </c>
      <c r="K143">
        <v>210000.00000000003</v>
      </c>
      <c r="L143">
        <v>30666506.399999999</v>
      </c>
      <c r="M143">
        <v>54622058.399999991</v>
      </c>
      <c r="N143">
        <v>23955551.999999993</v>
      </c>
      <c r="O143">
        <f t="shared" si="2"/>
        <v>23955551.999999993</v>
      </c>
    </row>
    <row r="144" spans="1:15" x14ac:dyDescent="0.2">
      <c r="A144">
        <v>4000000</v>
      </c>
      <c r="B144">
        <v>0.32</v>
      </c>
      <c r="C144">
        <v>2479999.9999999995</v>
      </c>
      <c r="D144">
        <v>6800000</v>
      </c>
      <c r="E144">
        <v>13540799.999999998</v>
      </c>
      <c r="F144">
        <v>4149600.0000000014</v>
      </c>
      <c r="G144">
        <v>17690400</v>
      </c>
      <c r="H144">
        <v>13608000</v>
      </c>
      <c r="I144">
        <v>3749759.9999999991</v>
      </c>
      <c r="J144">
        <v>3000000</v>
      </c>
      <c r="K144">
        <v>210000.00000000003</v>
      </c>
      <c r="L144">
        <v>31240160</v>
      </c>
      <c r="M144">
        <v>55308959.999999993</v>
      </c>
      <c r="N144">
        <v>24068799.999999993</v>
      </c>
      <c r="O144">
        <f t="shared" si="2"/>
        <v>24068799.999999993</v>
      </c>
    </row>
    <row r="145" spans="1:15" x14ac:dyDescent="0.2">
      <c r="A145">
        <v>4100000</v>
      </c>
      <c r="B145">
        <v>0.32800000000000001</v>
      </c>
      <c r="C145">
        <v>2509199.9999999995</v>
      </c>
      <c r="D145">
        <v>6970000</v>
      </c>
      <c r="E145">
        <v>13700231.999999998</v>
      </c>
      <c r="F145">
        <v>4342884.0000000009</v>
      </c>
      <c r="G145">
        <v>18043116</v>
      </c>
      <c r="H145">
        <v>13879320</v>
      </c>
      <c r="I145">
        <v>3793910.399999999</v>
      </c>
      <c r="J145">
        <v>3000000</v>
      </c>
      <c r="K145">
        <v>210000.00000000003</v>
      </c>
      <c r="L145">
        <v>31807026.399999999</v>
      </c>
      <c r="M145">
        <v>55960178.399999991</v>
      </c>
      <c r="N145">
        <v>24153151.999999993</v>
      </c>
      <c r="O145">
        <f t="shared" si="2"/>
        <v>24153151.999999993</v>
      </c>
    </row>
    <row r="146" spans="1:15" x14ac:dyDescent="0.2">
      <c r="A146">
        <v>4200000</v>
      </c>
      <c r="B146">
        <v>0.33599999999999997</v>
      </c>
      <c r="C146">
        <v>2536800</v>
      </c>
      <c r="D146">
        <v>7140000</v>
      </c>
      <c r="E146">
        <v>13850928</v>
      </c>
      <c r="F146">
        <v>4540536</v>
      </c>
      <c r="G146">
        <v>18391464</v>
      </c>
      <c r="H146">
        <v>14147280</v>
      </c>
      <c r="I146">
        <v>3835641.5999999996</v>
      </c>
      <c r="J146">
        <v>3000000</v>
      </c>
      <c r="K146">
        <v>210000.00000000003</v>
      </c>
      <c r="L146">
        <v>32367105.600000001</v>
      </c>
      <c r="M146">
        <v>56575713.600000001</v>
      </c>
      <c r="N146">
        <v>24208608</v>
      </c>
      <c r="O146">
        <f t="shared" si="2"/>
        <v>24208608</v>
      </c>
    </row>
    <row r="147" spans="1:15" x14ac:dyDescent="0.2">
      <c r="A147">
        <v>4300000</v>
      </c>
      <c r="B147">
        <v>0.34400000000000003</v>
      </c>
      <c r="C147">
        <v>2562799.9999999995</v>
      </c>
      <c r="D147">
        <v>7310000</v>
      </c>
      <c r="E147">
        <v>13992887.999999998</v>
      </c>
      <c r="F147">
        <v>4742556.0000000009</v>
      </c>
      <c r="G147">
        <v>18735444</v>
      </c>
      <c r="H147">
        <v>14411880</v>
      </c>
      <c r="I147">
        <v>3874953.5999999992</v>
      </c>
      <c r="J147">
        <v>3000000</v>
      </c>
      <c r="K147">
        <v>210000.00000000003</v>
      </c>
      <c r="L147">
        <v>32920397.599999998</v>
      </c>
      <c r="M147">
        <v>57155565.599999994</v>
      </c>
      <c r="N147">
        <v>24235167.999999996</v>
      </c>
      <c r="O147">
        <f t="shared" si="2"/>
        <v>24235167.999999996</v>
      </c>
    </row>
    <row r="148" spans="1:15" x14ac:dyDescent="0.2">
      <c r="A148">
        <v>4400000</v>
      </c>
      <c r="B148">
        <v>0.35199999999999998</v>
      </c>
      <c r="C148">
        <v>2587200</v>
      </c>
      <c r="D148">
        <v>7480000</v>
      </c>
      <c r="E148">
        <v>14126112</v>
      </c>
      <c r="F148">
        <v>4948944</v>
      </c>
      <c r="G148">
        <v>19075056</v>
      </c>
      <c r="H148">
        <v>14673120</v>
      </c>
      <c r="I148">
        <v>3911846.4</v>
      </c>
      <c r="J148">
        <v>3000000</v>
      </c>
      <c r="K148">
        <v>210000.00000000003</v>
      </c>
      <c r="L148">
        <v>33466902.399999999</v>
      </c>
      <c r="M148">
        <v>57699734.400000006</v>
      </c>
      <c r="N148">
        <v>24232832.000000007</v>
      </c>
      <c r="O148">
        <f t="shared" si="2"/>
        <v>24232832.000000007</v>
      </c>
    </row>
    <row r="149" spans="1:15" x14ac:dyDescent="0.2">
      <c r="A149">
        <v>4500000</v>
      </c>
      <c r="B149">
        <v>0.36000000000000004</v>
      </c>
      <c r="C149">
        <v>2609999.9999999995</v>
      </c>
      <c r="D149">
        <v>7650000</v>
      </c>
      <c r="E149">
        <v>14250599.999999998</v>
      </c>
      <c r="F149">
        <v>5159700.0000000009</v>
      </c>
      <c r="G149">
        <v>19410300</v>
      </c>
      <c r="H149">
        <v>14931000</v>
      </c>
      <c r="I149">
        <v>3946319.9999999991</v>
      </c>
      <c r="J149">
        <v>3000000</v>
      </c>
      <c r="K149">
        <v>210000.00000000003</v>
      </c>
      <c r="L149">
        <v>34006620</v>
      </c>
      <c r="M149">
        <v>58208219.999999993</v>
      </c>
      <c r="N149">
        <v>24201599.999999993</v>
      </c>
      <c r="O149">
        <f t="shared" si="2"/>
        <v>24201599.999999993</v>
      </c>
    </row>
    <row r="150" spans="1:15" x14ac:dyDescent="0.2">
      <c r="A150">
        <v>4600000</v>
      </c>
      <c r="B150">
        <v>0.36799999999999999</v>
      </c>
      <c r="C150">
        <v>2631200</v>
      </c>
      <c r="D150">
        <v>7820000</v>
      </c>
      <c r="E150">
        <v>14366352</v>
      </c>
      <c r="F150">
        <v>5374824</v>
      </c>
      <c r="G150">
        <v>19741176</v>
      </c>
      <c r="H150">
        <v>15185520</v>
      </c>
      <c r="I150">
        <v>3978374.4</v>
      </c>
      <c r="J150">
        <v>3000000</v>
      </c>
      <c r="K150">
        <v>210000.00000000003</v>
      </c>
      <c r="L150">
        <v>34539550.399999999</v>
      </c>
      <c r="M150">
        <v>58681022.400000006</v>
      </c>
      <c r="N150">
        <v>24141472.000000007</v>
      </c>
      <c r="O150">
        <f t="shared" si="2"/>
        <v>24141472.000000007</v>
      </c>
    </row>
    <row r="151" spans="1:15" x14ac:dyDescent="0.2">
      <c r="A151">
        <v>4700000</v>
      </c>
      <c r="B151">
        <v>0.37600000000000006</v>
      </c>
      <c r="C151">
        <v>2650799.9999999991</v>
      </c>
      <c r="D151">
        <v>7990000</v>
      </c>
      <c r="E151">
        <v>14473367.999999993</v>
      </c>
      <c r="F151">
        <v>5594316.0000000028</v>
      </c>
      <c r="G151">
        <v>20067683.999999996</v>
      </c>
      <c r="H151">
        <v>15436679.999999996</v>
      </c>
      <c r="I151">
        <v>4008009.5999999992</v>
      </c>
      <c r="J151">
        <v>3000000</v>
      </c>
      <c r="K151">
        <v>210000.00000000003</v>
      </c>
      <c r="L151">
        <v>35065693.599999994</v>
      </c>
      <c r="M151">
        <v>59118141.599999979</v>
      </c>
      <c r="N151">
        <v>24052447.999999985</v>
      </c>
      <c r="O151">
        <f t="shared" si="2"/>
        <v>24052447.999999985</v>
      </c>
    </row>
    <row r="152" spans="1:15" x14ac:dyDescent="0.2">
      <c r="A152">
        <v>4800000</v>
      </c>
      <c r="B152">
        <v>0.38400000000000001</v>
      </c>
      <c r="C152">
        <v>2668799.9999999995</v>
      </c>
      <c r="D152">
        <v>8160000</v>
      </c>
      <c r="E152">
        <v>14571647.999999998</v>
      </c>
      <c r="F152">
        <v>5818176.0000000019</v>
      </c>
      <c r="G152">
        <v>20389824</v>
      </c>
      <c r="H152">
        <v>15684480</v>
      </c>
      <c r="I152">
        <v>4035225.5999999992</v>
      </c>
      <c r="J152">
        <v>3000000</v>
      </c>
      <c r="K152">
        <v>210000.00000000003</v>
      </c>
      <c r="L152">
        <v>35585049.599999994</v>
      </c>
      <c r="M152">
        <v>59519577.599999994</v>
      </c>
      <c r="N152">
        <v>23934528</v>
      </c>
      <c r="O152">
        <f t="shared" si="2"/>
        <v>23934528</v>
      </c>
    </row>
    <row r="153" spans="1:15" x14ac:dyDescent="0.2">
      <c r="A153">
        <v>4900000</v>
      </c>
      <c r="B153">
        <v>0.39199999999999996</v>
      </c>
      <c r="C153">
        <v>2685200</v>
      </c>
      <c r="D153">
        <v>8330000</v>
      </c>
      <c r="E153">
        <v>14661192</v>
      </c>
      <c r="F153">
        <v>6046404</v>
      </c>
      <c r="G153">
        <v>20707596</v>
      </c>
      <c r="H153">
        <v>15928920</v>
      </c>
      <c r="I153">
        <v>4060022.4</v>
      </c>
      <c r="J153">
        <v>3000000</v>
      </c>
      <c r="K153">
        <v>210000.00000000003</v>
      </c>
      <c r="L153">
        <v>36097618.399999999</v>
      </c>
      <c r="M153">
        <v>59885330.400000006</v>
      </c>
      <c r="N153">
        <v>23787712.000000007</v>
      </c>
      <c r="O153">
        <f t="shared" si="2"/>
        <v>23787712.000000007</v>
      </c>
    </row>
    <row r="154" spans="1:15" x14ac:dyDescent="0.2">
      <c r="A154">
        <v>5000000</v>
      </c>
      <c r="B154">
        <v>0.4</v>
      </c>
      <c r="C154">
        <v>2699999.9999999995</v>
      </c>
      <c r="D154">
        <v>8500000</v>
      </c>
      <c r="E154">
        <v>14741999.999999998</v>
      </c>
      <c r="F154">
        <v>6279000.0000000019</v>
      </c>
      <c r="G154">
        <v>21021000</v>
      </c>
      <c r="H154">
        <v>16170000</v>
      </c>
      <c r="I154">
        <v>4082399.9999999991</v>
      </c>
      <c r="J154">
        <v>3000000</v>
      </c>
      <c r="K154">
        <v>210000.00000000003</v>
      </c>
      <c r="L154">
        <v>36603400</v>
      </c>
      <c r="M154">
        <v>60215399.999999993</v>
      </c>
      <c r="N154">
        <v>23611999.999999993</v>
      </c>
      <c r="O154">
        <f t="shared" si="2"/>
        <v>23611999.999999993</v>
      </c>
    </row>
    <row r="155" spans="1:15" x14ac:dyDescent="0.2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4000000</v>
      </c>
      <c r="K155">
        <v>280000</v>
      </c>
      <c r="L155">
        <v>4000000</v>
      </c>
      <c r="M155">
        <v>0</v>
      </c>
      <c r="N155">
        <v>-4000000</v>
      </c>
      <c r="O155">
        <f t="shared" si="2"/>
        <v>0</v>
      </c>
    </row>
    <row r="156" spans="1:15" x14ac:dyDescent="0.2">
      <c r="A156">
        <v>100000</v>
      </c>
      <c r="B156">
        <v>6.000000000000001E-3</v>
      </c>
      <c r="C156">
        <v>93400</v>
      </c>
      <c r="D156">
        <v>170000</v>
      </c>
      <c r="E156">
        <v>509964</v>
      </c>
      <c r="F156">
        <v>18018</v>
      </c>
      <c r="G156">
        <v>527982</v>
      </c>
      <c r="H156">
        <v>406140</v>
      </c>
      <c r="I156">
        <v>141220.79999999999</v>
      </c>
      <c r="J156">
        <v>4000000</v>
      </c>
      <c r="K156">
        <v>280000</v>
      </c>
      <c r="L156">
        <v>4839202.8</v>
      </c>
      <c r="M156">
        <v>2083006.8</v>
      </c>
      <c r="N156">
        <v>-2756196</v>
      </c>
      <c r="O156">
        <f t="shared" si="2"/>
        <v>0</v>
      </c>
    </row>
    <row r="157" spans="1:15" x14ac:dyDescent="0.2">
      <c r="A157">
        <v>200000</v>
      </c>
      <c r="B157">
        <v>1.2000000000000002E-2</v>
      </c>
      <c r="C157">
        <v>185600</v>
      </c>
      <c r="D157">
        <v>340000</v>
      </c>
      <c r="E157">
        <v>1013376</v>
      </c>
      <c r="F157">
        <v>39312</v>
      </c>
      <c r="G157">
        <v>1052688</v>
      </c>
      <c r="H157">
        <v>809760</v>
      </c>
      <c r="I157">
        <v>280627.20000000001</v>
      </c>
      <c r="J157">
        <v>4000000</v>
      </c>
      <c r="K157">
        <v>280000</v>
      </c>
      <c r="L157">
        <v>5673315.2000000002</v>
      </c>
      <c r="M157">
        <v>4139251.2</v>
      </c>
      <c r="N157">
        <v>-1534064</v>
      </c>
      <c r="O157">
        <f t="shared" si="2"/>
        <v>0</v>
      </c>
    </row>
    <row r="158" spans="1:15" x14ac:dyDescent="0.2">
      <c r="A158">
        <v>300000</v>
      </c>
      <c r="B158">
        <v>1.8000000000000002E-2</v>
      </c>
      <c r="C158">
        <v>276600</v>
      </c>
      <c r="D158">
        <v>510000</v>
      </c>
      <c r="E158">
        <v>1510236</v>
      </c>
      <c r="F158">
        <v>63882</v>
      </c>
      <c r="G158">
        <v>1574118</v>
      </c>
      <c r="H158">
        <v>1210860</v>
      </c>
      <c r="I158">
        <v>418219.2</v>
      </c>
      <c r="J158">
        <v>4000000</v>
      </c>
      <c r="K158">
        <v>280000</v>
      </c>
      <c r="L158">
        <v>6502337.2000000002</v>
      </c>
      <c r="M158">
        <v>6168733.2000000002</v>
      </c>
      <c r="N158">
        <v>-333604</v>
      </c>
      <c r="O158">
        <f t="shared" si="2"/>
        <v>0</v>
      </c>
    </row>
    <row r="159" spans="1:15" x14ac:dyDescent="0.2">
      <c r="A159">
        <v>400000</v>
      </c>
      <c r="B159">
        <v>2.4000000000000004E-2</v>
      </c>
      <c r="C159">
        <v>366399.99999999994</v>
      </c>
      <c r="D159">
        <v>680000</v>
      </c>
      <c r="E159">
        <v>2000543.9999999998</v>
      </c>
      <c r="F159">
        <v>91728.00000000016</v>
      </c>
      <c r="G159">
        <v>2092272</v>
      </c>
      <c r="H159">
        <v>1609440</v>
      </c>
      <c r="I159">
        <v>553996.79999999993</v>
      </c>
      <c r="J159">
        <v>4000000</v>
      </c>
      <c r="K159">
        <v>280000</v>
      </c>
      <c r="L159">
        <v>7326268.7999999998</v>
      </c>
      <c r="M159">
        <v>8171452.7999999989</v>
      </c>
      <c r="N159">
        <v>845183.99999999907</v>
      </c>
      <c r="O159">
        <f t="shared" si="2"/>
        <v>845183.99999999907</v>
      </c>
    </row>
    <row r="160" spans="1:15" x14ac:dyDescent="0.2">
      <c r="A160">
        <v>500000</v>
      </c>
      <c r="B160">
        <v>3.0000000000000006E-2</v>
      </c>
      <c r="C160">
        <v>454999.99999999994</v>
      </c>
      <c r="D160">
        <v>850000</v>
      </c>
      <c r="E160">
        <v>2484299.9999999995</v>
      </c>
      <c r="F160">
        <v>122850.00000000016</v>
      </c>
      <c r="G160">
        <v>2607149.9999999995</v>
      </c>
      <c r="H160">
        <v>2005499.9999999995</v>
      </c>
      <c r="I160">
        <v>687960</v>
      </c>
      <c r="J160">
        <v>4000000</v>
      </c>
      <c r="K160">
        <v>280000</v>
      </c>
      <c r="L160">
        <v>8145110</v>
      </c>
      <c r="M160">
        <v>10147410</v>
      </c>
      <c r="N160">
        <v>2002300</v>
      </c>
      <c r="O160">
        <f t="shared" si="2"/>
        <v>2002300</v>
      </c>
    </row>
    <row r="161" spans="1:15" x14ac:dyDescent="0.2">
      <c r="A161">
        <v>600000</v>
      </c>
      <c r="B161">
        <v>3.6000000000000004E-2</v>
      </c>
      <c r="C161">
        <v>542400</v>
      </c>
      <c r="D161">
        <v>1020000</v>
      </c>
      <c r="E161">
        <v>2961504</v>
      </c>
      <c r="F161">
        <v>157248</v>
      </c>
      <c r="G161">
        <v>3118752</v>
      </c>
      <c r="H161">
        <v>2399040</v>
      </c>
      <c r="I161">
        <v>820108.79999999993</v>
      </c>
      <c r="J161">
        <v>4000000</v>
      </c>
      <c r="K161">
        <v>280000</v>
      </c>
      <c r="L161">
        <v>8958860.8000000007</v>
      </c>
      <c r="M161">
        <v>12096604.800000001</v>
      </c>
      <c r="N161">
        <v>3137744</v>
      </c>
      <c r="O161">
        <f t="shared" si="2"/>
        <v>3137744</v>
      </c>
    </row>
    <row r="162" spans="1:15" x14ac:dyDescent="0.2">
      <c r="A162">
        <v>700000</v>
      </c>
      <c r="B162">
        <v>4.200000000000001E-2</v>
      </c>
      <c r="C162">
        <v>628599.99999999988</v>
      </c>
      <c r="D162">
        <v>1190000</v>
      </c>
      <c r="E162">
        <v>3432155.9999999995</v>
      </c>
      <c r="F162">
        <v>194922.00000000032</v>
      </c>
      <c r="G162">
        <v>3627078</v>
      </c>
      <c r="H162">
        <v>2790060</v>
      </c>
      <c r="I162">
        <v>950443.19999999972</v>
      </c>
      <c r="J162">
        <v>4000000</v>
      </c>
      <c r="K162">
        <v>280000</v>
      </c>
      <c r="L162">
        <v>9767521.1999999993</v>
      </c>
      <c r="M162">
        <v>14019037.199999997</v>
      </c>
      <c r="N162">
        <v>4251515.9999999981</v>
      </c>
      <c r="O162">
        <f t="shared" si="2"/>
        <v>4251515.9999999981</v>
      </c>
    </row>
    <row r="163" spans="1:15" x14ac:dyDescent="0.2">
      <c r="A163">
        <v>800000</v>
      </c>
      <c r="B163">
        <v>4.8000000000000008E-2</v>
      </c>
      <c r="C163">
        <v>713599.99999999988</v>
      </c>
      <c r="D163">
        <v>1360000</v>
      </c>
      <c r="E163">
        <v>3896255.9999999995</v>
      </c>
      <c r="F163">
        <v>235872.00000000032</v>
      </c>
      <c r="G163">
        <v>4132128</v>
      </c>
      <c r="H163">
        <v>3178560</v>
      </c>
      <c r="I163">
        <v>1078963.2</v>
      </c>
      <c r="J163">
        <v>4000000</v>
      </c>
      <c r="K163">
        <v>280000</v>
      </c>
      <c r="L163">
        <v>10571091.199999999</v>
      </c>
      <c r="M163">
        <v>15914707.199999997</v>
      </c>
      <c r="N163">
        <v>5343615.9999999981</v>
      </c>
      <c r="O163">
        <f t="shared" si="2"/>
        <v>5343615.9999999981</v>
      </c>
    </row>
    <row r="164" spans="1:15" x14ac:dyDescent="0.2">
      <c r="A164">
        <v>900000</v>
      </c>
      <c r="B164">
        <v>5.4000000000000013E-2</v>
      </c>
      <c r="C164">
        <v>797399.99999999988</v>
      </c>
      <c r="D164">
        <v>1530000</v>
      </c>
      <c r="E164">
        <v>4353804</v>
      </c>
      <c r="F164">
        <v>280098.00000000029</v>
      </c>
      <c r="G164">
        <v>4633902</v>
      </c>
      <c r="H164">
        <v>3564540</v>
      </c>
      <c r="I164">
        <v>1205668.8</v>
      </c>
      <c r="J164">
        <v>4000000</v>
      </c>
      <c r="K164">
        <v>280000</v>
      </c>
      <c r="L164">
        <v>11369570.800000001</v>
      </c>
      <c r="M164">
        <v>17783614.799999997</v>
      </c>
      <c r="N164">
        <v>6414043.9999999963</v>
      </c>
      <c r="O164">
        <f t="shared" si="2"/>
        <v>6414043.9999999963</v>
      </c>
    </row>
    <row r="165" spans="1:15" x14ac:dyDescent="0.2">
      <c r="A165">
        <v>1000000</v>
      </c>
      <c r="B165">
        <v>6.0000000000000012E-2</v>
      </c>
      <c r="C165">
        <v>879999.99999999988</v>
      </c>
      <c r="D165">
        <v>1700000</v>
      </c>
      <c r="E165">
        <v>4804800</v>
      </c>
      <c r="F165">
        <v>327600.00000000029</v>
      </c>
      <c r="G165">
        <v>5132400</v>
      </c>
      <c r="H165">
        <v>3948000</v>
      </c>
      <c r="I165">
        <v>1330560</v>
      </c>
      <c r="J165">
        <v>4000000</v>
      </c>
      <c r="K165">
        <v>280000</v>
      </c>
      <c r="L165">
        <v>12162960</v>
      </c>
      <c r="M165">
        <v>19625760</v>
      </c>
      <c r="N165">
        <v>7462800</v>
      </c>
      <c r="O165">
        <f t="shared" si="2"/>
        <v>7462800</v>
      </c>
    </row>
    <row r="166" spans="1:15" x14ac:dyDescent="0.2">
      <c r="A166">
        <v>1100000</v>
      </c>
      <c r="B166">
        <v>6.6000000000000003E-2</v>
      </c>
      <c r="C166">
        <v>961399.99999999988</v>
      </c>
      <c r="D166">
        <v>1870000</v>
      </c>
      <c r="E166">
        <v>5249243.9999999991</v>
      </c>
      <c r="F166">
        <v>378378.00000000029</v>
      </c>
      <c r="G166">
        <v>5627621.9999999991</v>
      </c>
      <c r="H166">
        <v>4328939.9999999991</v>
      </c>
      <c r="I166">
        <v>1453636.7999999998</v>
      </c>
      <c r="J166">
        <v>4000000</v>
      </c>
      <c r="K166">
        <v>280000</v>
      </c>
      <c r="L166">
        <v>12951258.799999999</v>
      </c>
      <c r="M166">
        <v>21441142.799999997</v>
      </c>
      <c r="N166">
        <v>8489883.9999999981</v>
      </c>
      <c r="O166">
        <f t="shared" si="2"/>
        <v>8489883.9999999981</v>
      </c>
    </row>
    <row r="167" spans="1:15" x14ac:dyDescent="0.2">
      <c r="A167">
        <v>1200000</v>
      </c>
      <c r="B167">
        <v>7.2000000000000008E-2</v>
      </c>
      <c r="C167">
        <v>1041599.9999999999</v>
      </c>
      <c r="D167">
        <v>2040000</v>
      </c>
      <c r="E167">
        <v>5687135.9999999991</v>
      </c>
      <c r="F167">
        <v>432432.00000000041</v>
      </c>
      <c r="G167">
        <v>6119567.9999999991</v>
      </c>
      <c r="H167">
        <v>4707359.9999999991</v>
      </c>
      <c r="I167">
        <v>1574899.1999999997</v>
      </c>
      <c r="J167">
        <v>4000000</v>
      </c>
      <c r="K167">
        <v>280000</v>
      </c>
      <c r="L167">
        <v>13734467.199999999</v>
      </c>
      <c r="M167">
        <v>23229763.199999996</v>
      </c>
      <c r="N167">
        <v>9495295.9999999963</v>
      </c>
      <c r="O167">
        <f t="shared" si="2"/>
        <v>9495295.9999999963</v>
      </c>
    </row>
    <row r="168" spans="1:15" x14ac:dyDescent="0.2">
      <c r="A168">
        <v>1300000</v>
      </c>
      <c r="B168">
        <v>7.8000000000000014E-2</v>
      </c>
      <c r="C168">
        <v>1120599.9999999998</v>
      </c>
      <c r="D168">
        <v>2210000</v>
      </c>
      <c r="E168">
        <v>6118475.9999999991</v>
      </c>
      <c r="F168">
        <v>489762.00000000064</v>
      </c>
      <c r="G168">
        <v>6608238</v>
      </c>
      <c r="H168">
        <v>5083260</v>
      </c>
      <c r="I168">
        <v>1694347.1999999997</v>
      </c>
      <c r="J168">
        <v>4000000</v>
      </c>
      <c r="K168">
        <v>280000</v>
      </c>
      <c r="L168">
        <v>14512585.199999999</v>
      </c>
      <c r="M168">
        <v>24991621.199999996</v>
      </c>
      <c r="N168">
        <v>10479035.999999996</v>
      </c>
      <c r="O168">
        <f t="shared" si="2"/>
        <v>10479035.999999996</v>
      </c>
    </row>
    <row r="169" spans="1:15" x14ac:dyDescent="0.2">
      <c r="A169">
        <v>1400000</v>
      </c>
      <c r="B169">
        <v>8.4000000000000019E-2</v>
      </c>
      <c r="C169">
        <v>1198399.9999999998</v>
      </c>
      <c r="D169">
        <v>2380000</v>
      </c>
      <c r="E169">
        <v>6543263.9999999991</v>
      </c>
      <c r="F169">
        <v>550368.00000000058</v>
      </c>
      <c r="G169">
        <v>7093632</v>
      </c>
      <c r="H169">
        <v>5456640</v>
      </c>
      <c r="I169">
        <v>1811980.7999999996</v>
      </c>
      <c r="J169">
        <v>4000000</v>
      </c>
      <c r="K169">
        <v>280000</v>
      </c>
      <c r="L169">
        <v>15285612.799999999</v>
      </c>
      <c r="M169">
        <v>26726716.799999997</v>
      </c>
      <c r="N169">
        <v>11441103.999999998</v>
      </c>
      <c r="O169">
        <f t="shared" si="2"/>
        <v>11441103.999999998</v>
      </c>
    </row>
    <row r="170" spans="1:15" x14ac:dyDescent="0.2">
      <c r="A170">
        <v>1500000</v>
      </c>
      <c r="B170">
        <v>9.0000000000000011E-2</v>
      </c>
      <c r="C170">
        <v>1275000</v>
      </c>
      <c r="D170">
        <v>2550000</v>
      </c>
      <c r="E170">
        <v>6961500</v>
      </c>
      <c r="F170">
        <v>614250</v>
      </c>
      <c r="G170">
        <v>7575750</v>
      </c>
      <c r="H170">
        <v>5827500</v>
      </c>
      <c r="I170">
        <v>1927800</v>
      </c>
      <c r="J170">
        <v>4000000</v>
      </c>
      <c r="K170">
        <v>280000</v>
      </c>
      <c r="L170">
        <v>16053550</v>
      </c>
      <c r="M170">
        <v>28435050</v>
      </c>
      <c r="N170">
        <v>12381500</v>
      </c>
      <c r="O170">
        <f t="shared" si="2"/>
        <v>12381500</v>
      </c>
    </row>
    <row r="171" spans="1:15" x14ac:dyDescent="0.2">
      <c r="A171">
        <v>1600000</v>
      </c>
      <c r="B171">
        <v>9.6000000000000016E-2</v>
      </c>
      <c r="C171">
        <v>1350400</v>
      </c>
      <c r="D171">
        <v>2720000</v>
      </c>
      <c r="E171">
        <v>7373184</v>
      </c>
      <c r="F171">
        <v>681408</v>
      </c>
      <c r="G171">
        <v>8054592</v>
      </c>
      <c r="H171">
        <v>6195840</v>
      </c>
      <c r="I171">
        <v>2041804.7999999998</v>
      </c>
      <c r="J171">
        <v>4000000</v>
      </c>
      <c r="K171">
        <v>280000</v>
      </c>
      <c r="L171">
        <v>16816396.800000001</v>
      </c>
      <c r="M171">
        <v>30116620.800000001</v>
      </c>
      <c r="N171">
        <v>13300224</v>
      </c>
      <c r="O171">
        <f t="shared" si="2"/>
        <v>13300224</v>
      </c>
    </row>
    <row r="172" spans="1:15" x14ac:dyDescent="0.2">
      <c r="A172">
        <v>1700000</v>
      </c>
      <c r="B172">
        <v>0.10200000000000001</v>
      </c>
      <c r="C172">
        <v>1424600</v>
      </c>
      <c r="D172">
        <v>2890000</v>
      </c>
      <c r="E172">
        <v>7778316</v>
      </c>
      <c r="F172">
        <v>751842</v>
      </c>
      <c r="G172">
        <v>8530158</v>
      </c>
      <c r="H172">
        <v>6561660</v>
      </c>
      <c r="I172">
        <v>2153995.1999999997</v>
      </c>
      <c r="J172">
        <v>4000000</v>
      </c>
      <c r="K172">
        <v>280000</v>
      </c>
      <c r="L172">
        <v>17574153.199999999</v>
      </c>
      <c r="M172">
        <v>31771429.200000003</v>
      </c>
      <c r="N172">
        <v>14197276.000000004</v>
      </c>
      <c r="O172">
        <f t="shared" si="2"/>
        <v>14197276.000000004</v>
      </c>
    </row>
    <row r="173" spans="1:15" x14ac:dyDescent="0.2">
      <c r="A173">
        <v>1800000</v>
      </c>
      <c r="B173">
        <v>0.10800000000000003</v>
      </c>
      <c r="C173">
        <v>1497600</v>
      </c>
      <c r="D173">
        <v>3060000</v>
      </c>
      <c r="E173">
        <v>8176896</v>
      </c>
      <c r="F173">
        <v>825552</v>
      </c>
      <c r="G173">
        <v>9002448</v>
      </c>
      <c r="H173">
        <v>6924960</v>
      </c>
      <c r="I173">
        <v>2264371.1999999997</v>
      </c>
      <c r="J173">
        <v>4000000</v>
      </c>
      <c r="K173">
        <v>280000</v>
      </c>
      <c r="L173">
        <v>18326819.199999999</v>
      </c>
      <c r="M173">
        <v>33399475.200000003</v>
      </c>
      <c r="N173">
        <v>15072656.000000004</v>
      </c>
      <c r="O173">
        <f t="shared" si="2"/>
        <v>15072656.000000004</v>
      </c>
    </row>
    <row r="174" spans="1:15" x14ac:dyDescent="0.2">
      <c r="A174">
        <v>1900000</v>
      </c>
      <c r="B174">
        <v>0.11400000000000002</v>
      </c>
      <c r="C174">
        <v>1569400</v>
      </c>
      <c r="D174">
        <v>3230000</v>
      </c>
      <c r="E174">
        <v>8568924</v>
      </c>
      <c r="F174">
        <v>902538</v>
      </c>
      <c r="G174">
        <v>9471462</v>
      </c>
      <c r="H174">
        <v>7285740</v>
      </c>
      <c r="I174">
        <v>2372932.7999999998</v>
      </c>
      <c r="J174">
        <v>4000000</v>
      </c>
      <c r="K174">
        <v>280000</v>
      </c>
      <c r="L174">
        <v>19074394.800000001</v>
      </c>
      <c r="M174">
        <v>35000758.800000004</v>
      </c>
      <c r="N174">
        <v>15926364.000000004</v>
      </c>
      <c r="O174">
        <f t="shared" si="2"/>
        <v>15926364.000000004</v>
      </c>
    </row>
    <row r="175" spans="1:15" x14ac:dyDescent="0.2">
      <c r="A175">
        <v>2000000</v>
      </c>
      <c r="B175">
        <v>0.12000000000000002</v>
      </c>
      <c r="C175">
        <v>1640000</v>
      </c>
      <c r="D175">
        <v>3400000</v>
      </c>
      <c r="E175">
        <v>8954400</v>
      </c>
      <c r="F175">
        <v>982800</v>
      </c>
      <c r="G175">
        <v>9937200</v>
      </c>
      <c r="H175">
        <v>7644000</v>
      </c>
      <c r="I175">
        <v>2479680</v>
      </c>
      <c r="J175">
        <v>4000000</v>
      </c>
      <c r="K175">
        <v>280000</v>
      </c>
      <c r="L175">
        <v>19816880</v>
      </c>
      <c r="M175">
        <v>36575280</v>
      </c>
      <c r="N175">
        <v>16758400</v>
      </c>
      <c r="O175">
        <f t="shared" si="2"/>
        <v>16758400</v>
      </c>
    </row>
    <row r="176" spans="1:15" x14ac:dyDescent="0.2">
      <c r="A176">
        <v>2100000</v>
      </c>
      <c r="B176">
        <v>0.12600000000000003</v>
      </c>
      <c r="C176">
        <v>1709400</v>
      </c>
      <c r="D176">
        <v>3570000</v>
      </c>
      <c r="E176">
        <v>9333324</v>
      </c>
      <c r="F176">
        <v>1066338</v>
      </c>
      <c r="G176">
        <v>10399662</v>
      </c>
      <c r="H176">
        <v>7999740</v>
      </c>
      <c r="I176">
        <v>2584612.7999999998</v>
      </c>
      <c r="J176">
        <v>4000000</v>
      </c>
      <c r="K176">
        <v>280000</v>
      </c>
      <c r="L176">
        <v>20554274.800000001</v>
      </c>
      <c r="M176">
        <v>38123038.800000004</v>
      </c>
      <c r="N176">
        <v>17568764.000000004</v>
      </c>
      <c r="O176">
        <f t="shared" si="2"/>
        <v>17568764.000000004</v>
      </c>
    </row>
    <row r="177" spans="1:15" x14ac:dyDescent="0.2">
      <c r="A177">
        <v>2200000</v>
      </c>
      <c r="B177">
        <v>0.13200000000000001</v>
      </c>
      <c r="C177">
        <v>1777599.9999999998</v>
      </c>
      <c r="D177">
        <v>3740000</v>
      </c>
      <c r="E177">
        <v>9705696</v>
      </c>
      <c r="F177">
        <v>1153152.0000000007</v>
      </c>
      <c r="G177">
        <v>10858848</v>
      </c>
      <c r="H177">
        <v>8352960</v>
      </c>
      <c r="I177">
        <v>2687731.1999999997</v>
      </c>
      <c r="J177">
        <v>4000000</v>
      </c>
      <c r="K177">
        <v>280000</v>
      </c>
      <c r="L177">
        <v>21286579.199999999</v>
      </c>
      <c r="M177">
        <v>39644035.199999996</v>
      </c>
      <c r="N177">
        <v>18357455.999999996</v>
      </c>
      <c r="O177">
        <f t="shared" si="2"/>
        <v>18357455.999999996</v>
      </c>
    </row>
    <row r="178" spans="1:15" x14ac:dyDescent="0.2">
      <c r="A178">
        <v>2300000</v>
      </c>
      <c r="B178">
        <v>0.13800000000000001</v>
      </c>
      <c r="C178">
        <v>1844599.9999999998</v>
      </c>
      <c r="D178">
        <v>3910000</v>
      </c>
      <c r="E178">
        <v>10071515.999999998</v>
      </c>
      <c r="F178">
        <v>1243242.0000000007</v>
      </c>
      <c r="G178">
        <v>11314757.999999998</v>
      </c>
      <c r="H178">
        <v>8703659.9999999981</v>
      </c>
      <c r="I178">
        <v>2789035.1999999997</v>
      </c>
      <c r="J178">
        <v>4000000</v>
      </c>
      <c r="K178">
        <v>280000</v>
      </c>
      <c r="L178">
        <v>22013793.199999996</v>
      </c>
      <c r="M178">
        <v>41138269.199999996</v>
      </c>
      <c r="N178">
        <v>19124476</v>
      </c>
      <c r="O178">
        <f t="shared" si="2"/>
        <v>19124476</v>
      </c>
    </row>
    <row r="179" spans="1:15" x14ac:dyDescent="0.2">
      <c r="A179">
        <v>2400000</v>
      </c>
      <c r="B179">
        <v>0.14400000000000002</v>
      </c>
      <c r="C179">
        <v>1910399.9999999998</v>
      </c>
      <c r="D179">
        <v>4080000</v>
      </c>
      <c r="E179">
        <v>10430783.999999998</v>
      </c>
      <c r="F179">
        <v>1336608.0000000007</v>
      </c>
      <c r="G179">
        <v>11767391.999999998</v>
      </c>
      <c r="H179">
        <v>9051839.9999999981</v>
      </c>
      <c r="I179">
        <v>2888524.7999999993</v>
      </c>
      <c r="J179">
        <v>4000000</v>
      </c>
      <c r="K179">
        <v>280000</v>
      </c>
      <c r="L179">
        <v>22735916.799999997</v>
      </c>
      <c r="M179">
        <v>42605740.79999999</v>
      </c>
      <c r="N179">
        <v>19869823.999999993</v>
      </c>
      <c r="O179">
        <f t="shared" si="2"/>
        <v>19869823.999999993</v>
      </c>
    </row>
    <row r="180" spans="1:15" x14ac:dyDescent="0.2">
      <c r="A180">
        <v>2500000</v>
      </c>
      <c r="B180">
        <v>0.15000000000000002</v>
      </c>
      <c r="C180">
        <v>1974999.9999999998</v>
      </c>
      <c r="D180">
        <v>4250000</v>
      </c>
      <c r="E180">
        <v>10783499.999999998</v>
      </c>
      <c r="F180">
        <v>1433250.0000000007</v>
      </c>
      <c r="G180">
        <v>12216749.999999998</v>
      </c>
      <c r="H180">
        <v>9397499.9999999981</v>
      </c>
      <c r="I180">
        <v>2986199.9999999995</v>
      </c>
      <c r="J180">
        <v>4000000</v>
      </c>
      <c r="K180">
        <v>280000</v>
      </c>
      <c r="L180">
        <v>23452950</v>
      </c>
      <c r="M180">
        <v>44046449.999999993</v>
      </c>
      <c r="N180">
        <v>20593499.999999993</v>
      </c>
      <c r="O180">
        <f t="shared" si="2"/>
        <v>20593499.999999993</v>
      </c>
    </row>
    <row r="181" spans="1:15" x14ac:dyDescent="0.2">
      <c r="A181">
        <v>2600000</v>
      </c>
      <c r="B181">
        <v>0.15600000000000003</v>
      </c>
      <c r="C181">
        <v>2038399.9999999998</v>
      </c>
      <c r="D181">
        <v>4420000</v>
      </c>
      <c r="E181">
        <v>11129663.999999998</v>
      </c>
      <c r="F181">
        <v>1533168.0000000007</v>
      </c>
      <c r="G181">
        <v>12662831.999999998</v>
      </c>
      <c r="H181">
        <v>9740639.9999999981</v>
      </c>
      <c r="I181">
        <v>3082060.7999999993</v>
      </c>
      <c r="J181">
        <v>4000000</v>
      </c>
      <c r="K181">
        <v>280000</v>
      </c>
      <c r="L181">
        <v>24164892.799999997</v>
      </c>
      <c r="M181">
        <v>45460396.79999999</v>
      </c>
      <c r="N181">
        <v>21295503.999999993</v>
      </c>
      <c r="O181">
        <f t="shared" si="2"/>
        <v>21295503.999999993</v>
      </c>
    </row>
    <row r="182" spans="1:15" x14ac:dyDescent="0.2">
      <c r="A182">
        <v>2700000</v>
      </c>
      <c r="B182">
        <v>0.16200000000000001</v>
      </c>
      <c r="C182">
        <v>2100600</v>
      </c>
      <c r="D182">
        <v>4590000</v>
      </c>
      <c r="E182">
        <v>11469276</v>
      </c>
      <c r="F182">
        <v>1636362</v>
      </c>
      <c r="G182">
        <v>13105638</v>
      </c>
      <c r="H182">
        <v>10081260</v>
      </c>
      <c r="I182">
        <v>3176107.1999999997</v>
      </c>
      <c r="J182">
        <v>4000000</v>
      </c>
      <c r="K182">
        <v>280000</v>
      </c>
      <c r="L182">
        <v>24871745.199999999</v>
      </c>
      <c r="M182">
        <v>46847581.200000003</v>
      </c>
      <c r="N182">
        <v>21975836.000000004</v>
      </c>
      <c r="O182">
        <f t="shared" si="2"/>
        <v>21975836.000000004</v>
      </c>
    </row>
    <row r="183" spans="1:15" x14ac:dyDescent="0.2">
      <c r="A183">
        <v>2800000</v>
      </c>
      <c r="B183">
        <v>0.16800000000000004</v>
      </c>
      <c r="C183">
        <v>2161599.9999999995</v>
      </c>
      <c r="D183">
        <v>4760000</v>
      </c>
      <c r="E183">
        <v>11802335.999999998</v>
      </c>
      <c r="F183">
        <v>1742832.0000000016</v>
      </c>
      <c r="G183">
        <v>13545168</v>
      </c>
      <c r="H183">
        <v>10419360</v>
      </c>
      <c r="I183">
        <v>3268339.1999999997</v>
      </c>
      <c r="J183">
        <v>4000000</v>
      </c>
      <c r="K183">
        <v>280000</v>
      </c>
      <c r="L183">
        <v>25573507.199999999</v>
      </c>
      <c r="M183">
        <v>48208003.199999996</v>
      </c>
      <c r="N183">
        <v>22634495.999999996</v>
      </c>
      <c r="O183">
        <f t="shared" si="2"/>
        <v>22634495.999999996</v>
      </c>
    </row>
    <row r="184" spans="1:15" x14ac:dyDescent="0.2">
      <c r="A184">
        <v>2900000</v>
      </c>
      <c r="B184">
        <v>0.17400000000000004</v>
      </c>
      <c r="C184">
        <v>2221399.9999999995</v>
      </c>
      <c r="D184">
        <v>4930000</v>
      </c>
      <c r="E184">
        <v>12128843.999999998</v>
      </c>
      <c r="F184">
        <v>1852578.0000000016</v>
      </c>
      <c r="G184">
        <v>13981422</v>
      </c>
      <c r="H184">
        <v>10754940</v>
      </c>
      <c r="I184">
        <v>3358756.7999999993</v>
      </c>
      <c r="J184">
        <v>4000000</v>
      </c>
      <c r="K184">
        <v>280000</v>
      </c>
      <c r="L184">
        <v>26270178.800000001</v>
      </c>
      <c r="M184">
        <v>49541662.79999999</v>
      </c>
      <c r="N184">
        <v>23271483.999999989</v>
      </c>
      <c r="O184">
        <f t="shared" si="2"/>
        <v>23271483.999999989</v>
      </c>
    </row>
    <row r="185" spans="1:15" x14ac:dyDescent="0.2">
      <c r="A185">
        <v>3000000</v>
      </c>
      <c r="B185">
        <v>0.18000000000000002</v>
      </c>
      <c r="C185">
        <v>2279999.9999999995</v>
      </c>
      <c r="D185">
        <v>5100000</v>
      </c>
      <c r="E185">
        <v>12448799.999999998</v>
      </c>
      <c r="F185">
        <v>1965600.0000000016</v>
      </c>
      <c r="G185">
        <v>14414400</v>
      </c>
      <c r="H185">
        <v>11088000</v>
      </c>
      <c r="I185">
        <v>3447359.9999999995</v>
      </c>
      <c r="J185">
        <v>4000000</v>
      </c>
      <c r="K185">
        <v>280000</v>
      </c>
      <c r="L185">
        <v>26961760</v>
      </c>
      <c r="M185">
        <v>50848559.999999993</v>
      </c>
      <c r="N185">
        <v>23886799.999999993</v>
      </c>
      <c r="O185">
        <f t="shared" si="2"/>
        <v>23886799.999999993</v>
      </c>
    </row>
    <row r="186" spans="1:15" x14ac:dyDescent="0.2">
      <c r="A186">
        <v>3100000</v>
      </c>
      <c r="B186">
        <v>0.18600000000000003</v>
      </c>
      <c r="C186">
        <v>2337399.9999999995</v>
      </c>
      <c r="D186">
        <v>5270000</v>
      </c>
      <c r="E186">
        <v>12762203.999999998</v>
      </c>
      <c r="F186">
        <v>2081898.0000000016</v>
      </c>
      <c r="G186">
        <v>14844102</v>
      </c>
      <c r="H186">
        <v>11418540</v>
      </c>
      <c r="I186">
        <v>3534148.7999999989</v>
      </c>
      <c r="J186">
        <v>4000000</v>
      </c>
      <c r="K186">
        <v>280000</v>
      </c>
      <c r="L186">
        <v>27648250.799999997</v>
      </c>
      <c r="M186">
        <v>52128694.79999999</v>
      </c>
      <c r="N186">
        <v>24480443.999999993</v>
      </c>
      <c r="O186">
        <f t="shared" si="2"/>
        <v>24480443.999999993</v>
      </c>
    </row>
    <row r="187" spans="1:15" x14ac:dyDescent="0.2">
      <c r="A187">
        <v>3200000</v>
      </c>
      <c r="B187">
        <v>0.19200000000000003</v>
      </c>
      <c r="C187">
        <v>2393599.9999999995</v>
      </c>
      <c r="D187">
        <v>5440000</v>
      </c>
      <c r="E187">
        <v>13069055.999999998</v>
      </c>
      <c r="F187">
        <v>2201472.0000000014</v>
      </c>
      <c r="G187">
        <v>15270528</v>
      </c>
      <c r="H187">
        <v>11746560</v>
      </c>
      <c r="I187">
        <v>3619123.1999999993</v>
      </c>
      <c r="J187">
        <v>4000000</v>
      </c>
      <c r="K187">
        <v>280000</v>
      </c>
      <c r="L187">
        <v>28329651.199999999</v>
      </c>
      <c r="M187">
        <v>53382067.199999996</v>
      </c>
      <c r="N187">
        <v>25052415.999999996</v>
      </c>
      <c r="O187">
        <f t="shared" si="2"/>
        <v>25052415.999999996</v>
      </c>
    </row>
    <row r="188" spans="1:15" x14ac:dyDescent="0.2">
      <c r="A188">
        <v>3300000</v>
      </c>
      <c r="B188">
        <v>0.19800000000000004</v>
      </c>
      <c r="C188">
        <v>2448599.9999999995</v>
      </c>
      <c r="D188">
        <v>5610000</v>
      </c>
      <c r="E188">
        <v>13369355.999999998</v>
      </c>
      <c r="F188">
        <v>2324322.0000000014</v>
      </c>
      <c r="G188">
        <v>15693678</v>
      </c>
      <c r="H188">
        <v>12072060</v>
      </c>
      <c r="I188">
        <v>3702283.1999999993</v>
      </c>
      <c r="J188">
        <v>4000000</v>
      </c>
      <c r="K188">
        <v>280000</v>
      </c>
      <c r="L188">
        <v>29005961.199999999</v>
      </c>
      <c r="M188">
        <v>54608677.199999996</v>
      </c>
      <c r="N188">
        <v>25602715.999999996</v>
      </c>
      <c r="O188">
        <f t="shared" si="2"/>
        <v>25602715.999999996</v>
      </c>
    </row>
    <row r="189" spans="1:15" x14ac:dyDescent="0.2">
      <c r="A189">
        <v>3400000</v>
      </c>
      <c r="B189">
        <v>0.20400000000000001</v>
      </c>
      <c r="C189">
        <v>2502400</v>
      </c>
      <c r="D189">
        <v>5780000</v>
      </c>
      <c r="E189">
        <v>13663104</v>
      </c>
      <c r="F189">
        <v>2450448</v>
      </c>
      <c r="G189">
        <v>16113552</v>
      </c>
      <c r="H189">
        <v>12395040</v>
      </c>
      <c r="I189">
        <v>3783628.7999999998</v>
      </c>
      <c r="J189">
        <v>4000000</v>
      </c>
      <c r="K189">
        <v>280000</v>
      </c>
      <c r="L189">
        <v>29677180.800000001</v>
      </c>
      <c r="M189">
        <v>55808524.800000004</v>
      </c>
      <c r="N189">
        <v>26131344.000000004</v>
      </c>
      <c r="O189">
        <f t="shared" si="2"/>
        <v>26131344.000000004</v>
      </c>
    </row>
    <row r="190" spans="1:15" x14ac:dyDescent="0.2">
      <c r="A190">
        <v>3500000</v>
      </c>
      <c r="B190">
        <v>0.21000000000000002</v>
      </c>
      <c r="C190">
        <v>2555000</v>
      </c>
      <c r="D190">
        <v>5950000</v>
      </c>
      <c r="E190">
        <v>13950300</v>
      </c>
      <c r="F190">
        <v>2579850</v>
      </c>
      <c r="G190">
        <v>16530150</v>
      </c>
      <c r="H190">
        <v>12715500</v>
      </c>
      <c r="I190">
        <v>3863160</v>
      </c>
      <c r="J190">
        <v>4000000</v>
      </c>
      <c r="K190">
        <v>280000</v>
      </c>
      <c r="L190">
        <v>30343310</v>
      </c>
      <c r="M190">
        <v>56981610</v>
      </c>
      <c r="N190">
        <v>26638300</v>
      </c>
      <c r="O190">
        <f t="shared" si="2"/>
        <v>26638300</v>
      </c>
    </row>
    <row r="191" spans="1:15" x14ac:dyDescent="0.2">
      <c r="A191">
        <v>3600000</v>
      </c>
      <c r="B191">
        <v>0.21600000000000005</v>
      </c>
      <c r="C191">
        <v>2606399.9999999995</v>
      </c>
      <c r="D191">
        <v>6120000</v>
      </c>
      <c r="E191">
        <v>14230943.999999998</v>
      </c>
      <c r="F191">
        <v>2712528.0000000014</v>
      </c>
      <c r="G191">
        <v>16943472</v>
      </c>
      <c r="H191">
        <v>13033440</v>
      </c>
      <c r="I191">
        <v>3940876.7999999989</v>
      </c>
      <c r="J191">
        <v>4000000</v>
      </c>
      <c r="K191">
        <v>280000</v>
      </c>
      <c r="L191">
        <v>31004348.799999997</v>
      </c>
      <c r="M191">
        <v>58127932.79999999</v>
      </c>
      <c r="N191">
        <v>27123583.999999993</v>
      </c>
      <c r="O191">
        <f t="shared" si="2"/>
        <v>27123583.999999993</v>
      </c>
    </row>
    <row r="192" spans="1:15" x14ac:dyDescent="0.2">
      <c r="A192">
        <v>3700000</v>
      </c>
      <c r="B192">
        <v>0.22200000000000003</v>
      </c>
      <c r="C192">
        <v>2656600</v>
      </c>
      <c r="D192">
        <v>6290000</v>
      </c>
      <c r="E192">
        <v>14505036</v>
      </c>
      <c r="F192">
        <v>2848482</v>
      </c>
      <c r="G192">
        <v>17353518</v>
      </c>
      <c r="H192">
        <v>13348860</v>
      </c>
      <c r="I192">
        <v>4016779.1999999997</v>
      </c>
      <c r="J192">
        <v>4000000</v>
      </c>
      <c r="K192">
        <v>280000</v>
      </c>
      <c r="L192">
        <v>31660297.199999999</v>
      </c>
      <c r="M192">
        <v>59247493.200000003</v>
      </c>
      <c r="N192">
        <v>27587196.000000004</v>
      </c>
      <c r="O192">
        <f t="shared" si="2"/>
        <v>27587196.000000004</v>
      </c>
    </row>
    <row r="193" spans="1:15" x14ac:dyDescent="0.2">
      <c r="A193">
        <v>3800000</v>
      </c>
      <c r="B193">
        <v>0.22800000000000004</v>
      </c>
      <c r="C193">
        <v>2705600</v>
      </c>
      <c r="D193">
        <v>6460000</v>
      </c>
      <c r="E193">
        <v>14772576</v>
      </c>
      <c r="F193">
        <v>2987712</v>
      </c>
      <c r="G193">
        <v>17760288</v>
      </c>
      <c r="H193">
        <v>13661760</v>
      </c>
      <c r="I193">
        <v>4090867.1999999997</v>
      </c>
      <c r="J193">
        <v>4000000</v>
      </c>
      <c r="K193">
        <v>280000</v>
      </c>
      <c r="L193">
        <v>32311155.199999999</v>
      </c>
      <c r="M193">
        <v>60340291.200000003</v>
      </c>
      <c r="N193">
        <v>28029136.000000004</v>
      </c>
      <c r="O193">
        <f t="shared" si="2"/>
        <v>28029136.000000004</v>
      </c>
    </row>
    <row r="194" spans="1:15" x14ac:dyDescent="0.2">
      <c r="A194">
        <v>3900000</v>
      </c>
      <c r="B194">
        <v>0.23400000000000004</v>
      </c>
      <c r="C194">
        <v>2753400</v>
      </c>
      <c r="D194">
        <v>6630000</v>
      </c>
      <c r="E194">
        <v>15033564</v>
      </c>
      <c r="F194">
        <v>3130218</v>
      </c>
      <c r="G194">
        <v>18163782</v>
      </c>
      <c r="H194">
        <v>13972140</v>
      </c>
      <c r="I194">
        <v>4163140.8</v>
      </c>
      <c r="J194">
        <v>4000000</v>
      </c>
      <c r="K194">
        <v>280000</v>
      </c>
      <c r="L194">
        <v>32956922.800000001</v>
      </c>
      <c r="M194">
        <v>61406326.800000004</v>
      </c>
      <c r="N194">
        <v>28449404.000000004</v>
      </c>
      <c r="O194">
        <f t="shared" si="2"/>
        <v>28449404.000000004</v>
      </c>
    </row>
    <row r="195" spans="1:15" x14ac:dyDescent="0.2">
      <c r="A195">
        <v>4000000</v>
      </c>
      <c r="B195">
        <v>0.24000000000000005</v>
      </c>
      <c r="C195">
        <v>2800000</v>
      </c>
      <c r="D195">
        <v>6800000</v>
      </c>
      <c r="E195">
        <v>15288000</v>
      </c>
      <c r="F195">
        <v>3276000</v>
      </c>
      <c r="G195">
        <v>18564000</v>
      </c>
      <c r="H195">
        <v>14280000</v>
      </c>
      <c r="I195">
        <v>4233600</v>
      </c>
      <c r="J195">
        <v>4000000</v>
      </c>
      <c r="K195">
        <v>280000</v>
      </c>
      <c r="L195">
        <v>33597600</v>
      </c>
      <c r="M195">
        <v>62445600.000000007</v>
      </c>
      <c r="N195">
        <v>28848000.000000007</v>
      </c>
      <c r="O195">
        <f t="shared" ref="O195:O258" si="3">IF(N195&lt;0,0,N195)</f>
        <v>28848000.000000007</v>
      </c>
    </row>
    <row r="196" spans="1:15" x14ac:dyDescent="0.2">
      <c r="A196">
        <v>4100000</v>
      </c>
      <c r="B196">
        <v>0.24600000000000002</v>
      </c>
      <c r="C196">
        <v>2845400</v>
      </c>
      <c r="D196">
        <v>6970000</v>
      </c>
      <c r="E196">
        <v>15535884</v>
      </c>
      <c r="F196">
        <v>3425058</v>
      </c>
      <c r="G196">
        <v>18960942</v>
      </c>
      <c r="H196">
        <v>14585340</v>
      </c>
      <c r="I196">
        <v>4302244.8</v>
      </c>
      <c r="J196">
        <v>4000000</v>
      </c>
      <c r="K196">
        <v>280000</v>
      </c>
      <c r="L196">
        <v>34233186.799999997</v>
      </c>
      <c r="M196">
        <v>63458110.800000004</v>
      </c>
      <c r="N196">
        <v>29224924.000000007</v>
      </c>
      <c r="O196">
        <f t="shared" si="3"/>
        <v>29224924.000000007</v>
      </c>
    </row>
    <row r="197" spans="1:15" x14ac:dyDescent="0.2">
      <c r="A197">
        <v>4200000</v>
      </c>
      <c r="B197">
        <v>0.25200000000000006</v>
      </c>
      <c r="C197">
        <v>2889600</v>
      </c>
      <c r="D197">
        <v>7140000</v>
      </c>
      <c r="E197">
        <v>15777216</v>
      </c>
      <c r="F197">
        <v>3577392</v>
      </c>
      <c r="G197">
        <v>19354608</v>
      </c>
      <c r="H197">
        <v>14888160</v>
      </c>
      <c r="I197">
        <v>4369075.2</v>
      </c>
      <c r="J197">
        <v>4000000</v>
      </c>
      <c r="K197">
        <v>280000</v>
      </c>
      <c r="L197">
        <v>34863683.200000003</v>
      </c>
      <c r="M197">
        <v>64443859.200000003</v>
      </c>
      <c r="N197">
        <v>29580176</v>
      </c>
      <c r="O197">
        <f t="shared" si="3"/>
        <v>29580176</v>
      </c>
    </row>
    <row r="198" spans="1:15" x14ac:dyDescent="0.2">
      <c r="A198">
        <v>4300000</v>
      </c>
      <c r="B198">
        <v>0.25800000000000006</v>
      </c>
      <c r="C198">
        <v>2932599.9999999995</v>
      </c>
      <c r="D198">
        <v>7310000</v>
      </c>
      <c r="E198">
        <v>16011995.999999998</v>
      </c>
      <c r="F198">
        <v>3733002.0000000014</v>
      </c>
      <c r="G198">
        <v>19744998</v>
      </c>
      <c r="H198">
        <v>15188460</v>
      </c>
      <c r="I198">
        <v>4434091.2</v>
      </c>
      <c r="J198">
        <v>4000000</v>
      </c>
      <c r="K198">
        <v>280000</v>
      </c>
      <c r="L198">
        <v>35489089.200000003</v>
      </c>
      <c r="M198">
        <v>65402845.199999996</v>
      </c>
      <c r="N198">
        <v>29913755.999999993</v>
      </c>
      <c r="O198">
        <f t="shared" si="3"/>
        <v>29913755.999999993</v>
      </c>
    </row>
    <row r="199" spans="1:15" x14ac:dyDescent="0.2">
      <c r="A199">
        <v>4400000</v>
      </c>
      <c r="B199">
        <v>0.26400000000000001</v>
      </c>
      <c r="C199">
        <v>2974399.9999999995</v>
      </c>
      <c r="D199">
        <v>7480000</v>
      </c>
      <c r="E199">
        <v>16240223.999999998</v>
      </c>
      <c r="F199">
        <v>3891888.0000000014</v>
      </c>
      <c r="G199">
        <v>20132112</v>
      </c>
      <c r="H199">
        <v>15486240</v>
      </c>
      <c r="I199">
        <v>4497292.8</v>
      </c>
      <c r="J199">
        <v>4000000</v>
      </c>
      <c r="K199">
        <v>280000</v>
      </c>
      <c r="L199">
        <v>36109404.799999997</v>
      </c>
      <c r="M199">
        <v>66335068.79999999</v>
      </c>
      <c r="N199">
        <v>30225663.999999993</v>
      </c>
      <c r="O199">
        <f t="shared" si="3"/>
        <v>30225663.999999993</v>
      </c>
    </row>
    <row r="200" spans="1:15" x14ac:dyDescent="0.2">
      <c r="A200">
        <v>4500000</v>
      </c>
      <c r="B200">
        <v>0.27000000000000007</v>
      </c>
      <c r="C200">
        <v>3014999.9999999995</v>
      </c>
      <c r="D200">
        <v>7650000</v>
      </c>
      <c r="E200">
        <v>16461899.999999998</v>
      </c>
      <c r="F200">
        <v>4054050.0000000014</v>
      </c>
      <c r="G200">
        <v>20515950</v>
      </c>
      <c r="H200">
        <v>15781500</v>
      </c>
      <c r="I200">
        <v>4558680</v>
      </c>
      <c r="J200">
        <v>4000000</v>
      </c>
      <c r="K200">
        <v>280000</v>
      </c>
      <c r="L200">
        <v>36724630</v>
      </c>
      <c r="M200">
        <v>67240530</v>
      </c>
      <c r="N200">
        <v>30515900</v>
      </c>
      <c r="O200">
        <f t="shared" si="3"/>
        <v>30515900</v>
      </c>
    </row>
    <row r="201" spans="1:15" x14ac:dyDescent="0.2">
      <c r="A201">
        <v>4600000</v>
      </c>
      <c r="B201">
        <v>0.27600000000000002</v>
      </c>
      <c r="C201">
        <v>3054399.9999999995</v>
      </c>
      <c r="D201">
        <v>7820000</v>
      </c>
      <c r="E201">
        <v>16677023.999999998</v>
      </c>
      <c r="F201">
        <v>4219488.0000000009</v>
      </c>
      <c r="G201">
        <v>20896512</v>
      </c>
      <c r="H201">
        <v>16074240</v>
      </c>
      <c r="I201">
        <v>4618252.8</v>
      </c>
      <c r="J201">
        <v>4000000</v>
      </c>
      <c r="K201">
        <v>280000</v>
      </c>
      <c r="L201">
        <v>37334764.799999997</v>
      </c>
      <c r="M201">
        <v>68119228.799999997</v>
      </c>
      <c r="N201">
        <v>30784464</v>
      </c>
      <c r="O201">
        <f t="shared" si="3"/>
        <v>30784464</v>
      </c>
    </row>
    <row r="202" spans="1:15" x14ac:dyDescent="0.2">
      <c r="A202">
        <v>4700000</v>
      </c>
      <c r="B202">
        <v>0.28200000000000003</v>
      </c>
      <c r="C202">
        <v>3092599.9999999995</v>
      </c>
      <c r="D202">
        <v>7990000</v>
      </c>
      <c r="E202">
        <v>16885596</v>
      </c>
      <c r="F202">
        <v>4388202.0000000009</v>
      </c>
      <c r="G202">
        <v>21273798</v>
      </c>
      <c r="H202">
        <v>16364460</v>
      </c>
      <c r="I202">
        <v>4676011.2</v>
      </c>
      <c r="J202">
        <v>4000000</v>
      </c>
      <c r="K202">
        <v>280000</v>
      </c>
      <c r="L202">
        <v>37939809.200000003</v>
      </c>
      <c r="M202">
        <v>68971165.199999988</v>
      </c>
      <c r="N202">
        <v>31031355.999999985</v>
      </c>
      <c r="O202">
        <f t="shared" si="3"/>
        <v>31031355.999999985</v>
      </c>
    </row>
    <row r="203" spans="1:15" x14ac:dyDescent="0.2">
      <c r="A203">
        <v>4800000</v>
      </c>
      <c r="B203">
        <v>0.28800000000000003</v>
      </c>
      <c r="C203">
        <v>3129599.9999999995</v>
      </c>
      <c r="D203">
        <v>8160000</v>
      </c>
      <c r="E203">
        <v>17087616</v>
      </c>
      <c r="F203">
        <v>4560192.0000000009</v>
      </c>
      <c r="G203">
        <v>21647808</v>
      </c>
      <c r="H203">
        <v>16652160</v>
      </c>
      <c r="I203">
        <v>4731955.2000000002</v>
      </c>
      <c r="J203">
        <v>4000000</v>
      </c>
      <c r="K203">
        <v>280000</v>
      </c>
      <c r="L203">
        <v>38539763.200000003</v>
      </c>
      <c r="M203">
        <v>69796339.199999988</v>
      </c>
      <c r="N203">
        <v>31256575.999999985</v>
      </c>
      <c r="O203">
        <f t="shared" si="3"/>
        <v>31256575.999999985</v>
      </c>
    </row>
    <row r="204" spans="1:15" x14ac:dyDescent="0.2">
      <c r="A204">
        <v>4900000</v>
      </c>
      <c r="B204">
        <v>0.29400000000000004</v>
      </c>
      <c r="C204">
        <v>3165399.9999999995</v>
      </c>
      <c r="D204">
        <v>8330000</v>
      </c>
      <c r="E204">
        <v>17283084</v>
      </c>
      <c r="F204">
        <v>4735458.0000000009</v>
      </c>
      <c r="G204">
        <v>22018542</v>
      </c>
      <c r="H204">
        <v>16937340</v>
      </c>
      <c r="I204">
        <v>4786084.8</v>
      </c>
      <c r="J204">
        <v>4000000</v>
      </c>
      <c r="K204">
        <v>280000</v>
      </c>
      <c r="L204">
        <v>39134626.799999997</v>
      </c>
      <c r="M204">
        <v>70594750.799999997</v>
      </c>
      <c r="N204">
        <v>31460124</v>
      </c>
      <c r="O204">
        <f t="shared" si="3"/>
        <v>31460124</v>
      </c>
    </row>
    <row r="205" spans="1:15" x14ac:dyDescent="0.2">
      <c r="A205">
        <v>5000000</v>
      </c>
      <c r="B205">
        <v>0.30000000000000004</v>
      </c>
      <c r="C205">
        <v>3199999.9999999995</v>
      </c>
      <c r="D205">
        <v>8500000</v>
      </c>
      <c r="E205">
        <v>17472000</v>
      </c>
      <c r="F205">
        <v>4914000.0000000009</v>
      </c>
      <c r="G205">
        <v>22386000</v>
      </c>
      <c r="H205">
        <v>17220000</v>
      </c>
      <c r="I205">
        <v>4838400</v>
      </c>
      <c r="J205">
        <v>4000000</v>
      </c>
      <c r="K205">
        <v>280000</v>
      </c>
      <c r="L205">
        <v>39724400</v>
      </c>
      <c r="M205">
        <v>71366400</v>
      </c>
      <c r="N205">
        <v>31642000</v>
      </c>
      <c r="O205">
        <f t="shared" si="3"/>
        <v>31642000</v>
      </c>
    </row>
    <row r="206" spans="1:15" x14ac:dyDescent="0.2">
      <c r="A206"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5000000</v>
      </c>
      <c r="K206">
        <v>350000.00000000006</v>
      </c>
      <c r="L206">
        <v>5000000</v>
      </c>
      <c r="M206">
        <v>0</v>
      </c>
      <c r="N206">
        <v>-5000000</v>
      </c>
      <c r="O206">
        <f t="shared" si="3"/>
        <v>0</v>
      </c>
    </row>
    <row r="207" spans="1:15" x14ac:dyDescent="0.2">
      <c r="A207">
        <v>100000</v>
      </c>
      <c r="B207">
        <v>4.7999999999999996E-3</v>
      </c>
      <c r="C207">
        <v>93519.999999999985</v>
      </c>
      <c r="D207">
        <v>170000</v>
      </c>
      <c r="E207">
        <v>510619.19999999995</v>
      </c>
      <c r="F207">
        <v>17690.400000000041</v>
      </c>
      <c r="G207">
        <v>528309.6</v>
      </c>
      <c r="H207">
        <v>406391.99999999994</v>
      </c>
      <c r="I207">
        <v>141402.23999999999</v>
      </c>
      <c r="J207">
        <v>5000000</v>
      </c>
      <c r="K207">
        <v>350000.00000000006</v>
      </c>
      <c r="L207">
        <v>5839711.8399999999</v>
      </c>
      <c r="M207">
        <v>2085683.0399999996</v>
      </c>
      <c r="N207">
        <v>-3754028.8000000003</v>
      </c>
      <c r="O207">
        <f t="shared" si="3"/>
        <v>0</v>
      </c>
    </row>
    <row r="208" spans="1:15" x14ac:dyDescent="0.2">
      <c r="A208">
        <v>200000</v>
      </c>
      <c r="B208">
        <v>9.5999999999999992E-3</v>
      </c>
      <c r="C208">
        <v>186079.99999999997</v>
      </c>
      <c r="D208">
        <v>340000</v>
      </c>
      <c r="E208">
        <v>1015996.7999999999</v>
      </c>
      <c r="F208">
        <v>38001.600000000079</v>
      </c>
      <c r="G208">
        <v>1053998.3999999999</v>
      </c>
      <c r="H208">
        <v>810767.99999999988</v>
      </c>
      <c r="I208">
        <v>281352.95999999996</v>
      </c>
      <c r="J208">
        <v>5000000</v>
      </c>
      <c r="K208">
        <v>350000.00000000006</v>
      </c>
      <c r="L208">
        <v>6675351.3599999994</v>
      </c>
      <c r="M208">
        <v>4149956.1599999997</v>
      </c>
      <c r="N208">
        <v>-2525395.1999999997</v>
      </c>
      <c r="O208">
        <f t="shared" si="3"/>
        <v>0</v>
      </c>
    </row>
    <row r="209" spans="1:15" x14ac:dyDescent="0.2">
      <c r="A209">
        <v>300000</v>
      </c>
      <c r="B209">
        <v>1.44E-2</v>
      </c>
      <c r="C209">
        <v>277680</v>
      </c>
      <c r="D209">
        <v>510000</v>
      </c>
      <c r="E209">
        <v>1516132.8</v>
      </c>
      <c r="F209">
        <v>60933.599999999999</v>
      </c>
      <c r="G209">
        <v>1577066.4000000001</v>
      </c>
      <c r="H209">
        <v>1213128</v>
      </c>
      <c r="I209">
        <v>419852.16</v>
      </c>
      <c r="J209">
        <v>5000000</v>
      </c>
      <c r="K209">
        <v>350000.00000000006</v>
      </c>
      <c r="L209">
        <v>7506918.5600000005</v>
      </c>
      <c r="M209">
        <v>6192819.3599999994</v>
      </c>
      <c r="N209">
        <v>-1314099.2000000011</v>
      </c>
      <c r="O209">
        <f t="shared" si="3"/>
        <v>0</v>
      </c>
    </row>
    <row r="210" spans="1:15" x14ac:dyDescent="0.2">
      <c r="A210">
        <v>400000</v>
      </c>
      <c r="B210">
        <v>1.9199999999999998E-2</v>
      </c>
      <c r="C210">
        <v>368320</v>
      </c>
      <c r="D210">
        <v>680000</v>
      </c>
      <c r="E210">
        <v>2011027.2</v>
      </c>
      <c r="F210">
        <v>86486.400000000009</v>
      </c>
      <c r="G210">
        <v>2097513.6</v>
      </c>
      <c r="H210">
        <v>1613472</v>
      </c>
      <c r="I210">
        <v>556899.83999999997</v>
      </c>
      <c r="J210">
        <v>5000000</v>
      </c>
      <c r="K210">
        <v>350000.00000000006</v>
      </c>
      <c r="L210">
        <v>8334413.4399999995</v>
      </c>
      <c r="M210">
        <v>8214272.6399999997</v>
      </c>
      <c r="N210">
        <v>-120140.79999999981</v>
      </c>
      <c r="O210">
        <f t="shared" si="3"/>
        <v>0</v>
      </c>
    </row>
    <row r="211" spans="1:15" x14ac:dyDescent="0.2">
      <c r="A211">
        <v>500000</v>
      </c>
      <c r="B211">
        <v>2.4E-2</v>
      </c>
      <c r="C211">
        <v>457999.99999999994</v>
      </c>
      <c r="D211">
        <v>850000</v>
      </c>
      <c r="E211">
        <v>2500679.9999999995</v>
      </c>
      <c r="F211">
        <v>114660.00000000016</v>
      </c>
      <c r="G211">
        <v>2615339.9999999995</v>
      </c>
      <c r="H211">
        <v>2011799.9999999995</v>
      </c>
      <c r="I211">
        <v>692496</v>
      </c>
      <c r="J211">
        <v>5000000</v>
      </c>
      <c r="K211">
        <v>350000.00000000006</v>
      </c>
      <c r="L211">
        <v>9157836</v>
      </c>
      <c r="M211">
        <v>10214316</v>
      </c>
      <c r="N211">
        <v>1056480</v>
      </c>
      <c r="O211">
        <f t="shared" si="3"/>
        <v>1056480</v>
      </c>
    </row>
    <row r="212" spans="1:15" x14ac:dyDescent="0.2">
      <c r="A212">
        <v>600000</v>
      </c>
      <c r="B212">
        <v>2.8799999999999999E-2</v>
      </c>
      <c r="C212">
        <v>546719.99999999988</v>
      </c>
      <c r="D212">
        <v>1020000</v>
      </c>
      <c r="E212">
        <v>2985091.1999999997</v>
      </c>
      <c r="F212">
        <v>145454.40000000031</v>
      </c>
      <c r="G212">
        <v>3130545.6</v>
      </c>
      <c r="H212">
        <v>2408112</v>
      </c>
      <c r="I212">
        <v>826640.6399999999</v>
      </c>
      <c r="J212">
        <v>5000000</v>
      </c>
      <c r="K212">
        <v>350000.00000000006</v>
      </c>
      <c r="L212">
        <v>9977186.2400000002</v>
      </c>
      <c r="M212">
        <v>12192949.439999998</v>
      </c>
      <c r="N212">
        <v>2215763.1999999974</v>
      </c>
      <c r="O212">
        <f t="shared" si="3"/>
        <v>2215763.1999999974</v>
      </c>
    </row>
    <row r="213" spans="1:15" x14ac:dyDescent="0.2">
      <c r="A213">
        <v>700000</v>
      </c>
      <c r="B213">
        <v>3.3599999999999998E-2</v>
      </c>
      <c r="C213">
        <v>634480</v>
      </c>
      <c r="D213">
        <v>1190000</v>
      </c>
      <c r="E213">
        <v>3464260.8000000003</v>
      </c>
      <c r="F213">
        <v>178869.6</v>
      </c>
      <c r="G213">
        <v>3643130.4000000004</v>
      </c>
      <c r="H213">
        <v>2802408</v>
      </c>
      <c r="I213">
        <v>959333.76</v>
      </c>
      <c r="J213">
        <v>5000000</v>
      </c>
      <c r="K213">
        <v>350000.00000000006</v>
      </c>
      <c r="L213">
        <v>10792464.16</v>
      </c>
      <c r="M213">
        <v>14150172.960000001</v>
      </c>
      <c r="N213">
        <v>3357708.8000000007</v>
      </c>
      <c r="O213">
        <f t="shared" si="3"/>
        <v>3357708.8000000007</v>
      </c>
    </row>
    <row r="214" spans="1:15" x14ac:dyDescent="0.2">
      <c r="A214">
        <v>800000</v>
      </c>
      <c r="B214">
        <v>3.8399999999999997E-2</v>
      </c>
      <c r="C214">
        <v>721280</v>
      </c>
      <c r="D214">
        <v>1360000</v>
      </c>
      <c r="E214">
        <v>3938188.8000000003</v>
      </c>
      <c r="F214">
        <v>214905.60000000001</v>
      </c>
      <c r="G214">
        <v>4153094.4000000004</v>
      </c>
      <c r="H214">
        <v>3194688</v>
      </c>
      <c r="I214">
        <v>1090575.3599999999</v>
      </c>
      <c r="J214">
        <v>5000000</v>
      </c>
      <c r="K214">
        <v>350000.00000000006</v>
      </c>
      <c r="L214">
        <v>11603669.76</v>
      </c>
      <c r="M214">
        <v>16085986.560000001</v>
      </c>
      <c r="N214">
        <v>4482316.8000000007</v>
      </c>
      <c r="O214">
        <f t="shared" si="3"/>
        <v>4482316.8000000007</v>
      </c>
    </row>
    <row r="215" spans="1:15" x14ac:dyDescent="0.2">
      <c r="A215">
        <v>900000</v>
      </c>
      <c r="B215">
        <v>4.3200000000000002E-2</v>
      </c>
      <c r="C215">
        <v>807119.99999999988</v>
      </c>
      <c r="D215">
        <v>1530000</v>
      </c>
      <c r="E215">
        <v>4406875.1999999993</v>
      </c>
      <c r="F215">
        <v>253562.40000000031</v>
      </c>
      <c r="G215">
        <v>4660437.5999999996</v>
      </c>
      <c r="H215">
        <v>3584951.9999999995</v>
      </c>
      <c r="I215">
        <v>1220365.44</v>
      </c>
      <c r="J215">
        <v>5000000</v>
      </c>
      <c r="K215">
        <v>350000.00000000006</v>
      </c>
      <c r="L215">
        <v>12410803.039999999</v>
      </c>
      <c r="M215">
        <v>18000390.239999998</v>
      </c>
      <c r="N215">
        <v>5589587.1999999993</v>
      </c>
      <c r="O215">
        <f t="shared" si="3"/>
        <v>5589587.1999999993</v>
      </c>
    </row>
    <row r="216" spans="1:15" x14ac:dyDescent="0.2">
      <c r="A216">
        <v>1000000</v>
      </c>
      <c r="B216">
        <v>4.8000000000000001E-2</v>
      </c>
      <c r="C216">
        <v>891999.99999999988</v>
      </c>
      <c r="D216">
        <v>1700000</v>
      </c>
      <c r="E216">
        <v>4870320</v>
      </c>
      <c r="F216">
        <v>294840.00000000029</v>
      </c>
      <c r="G216">
        <v>5165160</v>
      </c>
      <c r="H216">
        <v>3973200</v>
      </c>
      <c r="I216">
        <v>1348704</v>
      </c>
      <c r="J216">
        <v>5000000</v>
      </c>
      <c r="K216">
        <v>350000.00000000006</v>
      </c>
      <c r="L216">
        <v>13213864</v>
      </c>
      <c r="M216">
        <v>19893384</v>
      </c>
      <c r="N216">
        <v>6679520</v>
      </c>
      <c r="O216">
        <f t="shared" si="3"/>
        <v>6679520</v>
      </c>
    </row>
    <row r="217" spans="1:15" x14ac:dyDescent="0.2">
      <c r="A217">
        <v>1100000</v>
      </c>
      <c r="B217">
        <v>5.28E-2</v>
      </c>
      <c r="C217">
        <v>975920</v>
      </c>
      <c r="D217">
        <v>1870000</v>
      </c>
      <c r="E217">
        <v>5328523.2</v>
      </c>
      <c r="F217">
        <v>338738.4</v>
      </c>
      <c r="G217">
        <v>5667261.6000000006</v>
      </c>
      <c r="H217">
        <v>4359432</v>
      </c>
      <c r="I217">
        <v>1475591.04</v>
      </c>
      <c r="J217">
        <v>5000000</v>
      </c>
      <c r="K217">
        <v>350000.00000000006</v>
      </c>
      <c r="L217">
        <v>14012852.640000001</v>
      </c>
      <c r="M217">
        <v>21764967.840000004</v>
      </c>
      <c r="N217">
        <v>7752115.200000003</v>
      </c>
      <c r="O217">
        <f t="shared" si="3"/>
        <v>7752115.200000003</v>
      </c>
    </row>
    <row r="218" spans="1:15" x14ac:dyDescent="0.2">
      <c r="A218">
        <v>1200000</v>
      </c>
      <c r="B218">
        <v>5.7599999999999998E-2</v>
      </c>
      <c r="C218">
        <v>1058880</v>
      </c>
      <c r="D218">
        <v>2040000</v>
      </c>
      <c r="E218">
        <v>5781484.7999999998</v>
      </c>
      <c r="F218">
        <v>385257.60000000003</v>
      </c>
      <c r="G218">
        <v>6166742.3999999994</v>
      </c>
      <c r="H218">
        <v>4743647.9999999991</v>
      </c>
      <c r="I218">
        <v>1601026.56</v>
      </c>
      <c r="J218">
        <v>5000000</v>
      </c>
      <c r="K218">
        <v>350000.00000000006</v>
      </c>
      <c r="L218">
        <v>14807768.959999999</v>
      </c>
      <c r="M218">
        <v>23615141.760000002</v>
      </c>
      <c r="N218">
        <v>8807372.8000000026</v>
      </c>
      <c r="O218">
        <f t="shared" si="3"/>
        <v>8807372.8000000026</v>
      </c>
    </row>
    <row r="219" spans="1:15" x14ac:dyDescent="0.2">
      <c r="A219">
        <v>1300000</v>
      </c>
      <c r="B219">
        <v>6.2399999999999997E-2</v>
      </c>
      <c r="C219">
        <v>1140880</v>
      </c>
      <c r="D219">
        <v>2210000</v>
      </c>
      <c r="E219">
        <v>6229204.7999999998</v>
      </c>
      <c r="F219">
        <v>434397.60000000003</v>
      </c>
      <c r="G219">
        <v>6663602.3999999994</v>
      </c>
      <c r="H219">
        <v>5125847.9999999991</v>
      </c>
      <c r="I219">
        <v>1725010.5599999998</v>
      </c>
      <c r="J219">
        <v>5000000</v>
      </c>
      <c r="K219">
        <v>350000.00000000006</v>
      </c>
      <c r="L219">
        <v>15598612.959999999</v>
      </c>
      <c r="M219">
        <v>25443905.759999998</v>
      </c>
      <c r="N219">
        <v>9845292.7999999989</v>
      </c>
      <c r="O219">
        <f t="shared" si="3"/>
        <v>9845292.7999999989</v>
      </c>
    </row>
    <row r="220" spans="1:15" x14ac:dyDescent="0.2">
      <c r="A220">
        <v>1400000</v>
      </c>
      <c r="B220">
        <v>6.7199999999999996E-2</v>
      </c>
      <c r="C220">
        <v>1221919.9999999998</v>
      </c>
      <c r="D220">
        <v>2380000</v>
      </c>
      <c r="E220">
        <v>6671683.1999999993</v>
      </c>
      <c r="F220">
        <v>486158.40000000061</v>
      </c>
      <c r="G220">
        <v>7157841.5999999996</v>
      </c>
      <c r="H220">
        <v>5506031.9999999991</v>
      </c>
      <c r="I220">
        <v>1847543.0399999996</v>
      </c>
      <c r="J220">
        <v>5000000</v>
      </c>
      <c r="K220">
        <v>350000.00000000006</v>
      </c>
      <c r="L220">
        <v>16385384.639999999</v>
      </c>
      <c r="M220">
        <v>27251259.839999992</v>
      </c>
      <c r="N220">
        <v>10865875.199999994</v>
      </c>
      <c r="O220">
        <f t="shared" si="3"/>
        <v>10865875.199999994</v>
      </c>
    </row>
    <row r="221" spans="1:15" x14ac:dyDescent="0.2">
      <c r="A221">
        <v>1500000</v>
      </c>
      <c r="B221">
        <v>7.1999999999999995E-2</v>
      </c>
      <c r="C221">
        <v>1302000</v>
      </c>
      <c r="D221">
        <v>2550000</v>
      </c>
      <c r="E221">
        <v>7108920</v>
      </c>
      <c r="F221">
        <v>540540</v>
      </c>
      <c r="G221">
        <v>7649460</v>
      </c>
      <c r="H221">
        <v>5884200</v>
      </c>
      <c r="I221">
        <v>1968624</v>
      </c>
      <c r="J221">
        <v>5000000</v>
      </c>
      <c r="K221">
        <v>350000.00000000006</v>
      </c>
      <c r="L221">
        <v>17168084</v>
      </c>
      <c r="M221">
        <v>29037204</v>
      </c>
      <c r="N221">
        <v>11869120</v>
      </c>
      <c r="O221">
        <f t="shared" si="3"/>
        <v>11869120</v>
      </c>
    </row>
    <row r="222" spans="1:15" x14ac:dyDescent="0.2">
      <c r="A222">
        <v>1600000</v>
      </c>
      <c r="B222">
        <v>7.6799999999999993E-2</v>
      </c>
      <c r="C222">
        <v>1381120</v>
      </c>
      <c r="D222">
        <v>2720000</v>
      </c>
      <c r="E222">
        <v>7540915.2000000002</v>
      </c>
      <c r="F222">
        <v>597542.40000000002</v>
      </c>
      <c r="G222">
        <v>8138457.6000000006</v>
      </c>
      <c r="H222">
        <v>6260352</v>
      </c>
      <c r="I222">
        <v>2088253.4399999999</v>
      </c>
      <c r="J222">
        <v>5000000</v>
      </c>
      <c r="K222">
        <v>350000.00000000006</v>
      </c>
      <c r="L222">
        <v>17946711.039999999</v>
      </c>
      <c r="M222">
        <v>30801738.239999998</v>
      </c>
      <c r="N222">
        <v>12855027.199999999</v>
      </c>
      <c r="O222">
        <f t="shared" si="3"/>
        <v>12855027.199999999</v>
      </c>
    </row>
    <row r="223" spans="1:15" x14ac:dyDescent="0.2">
      <c r="A223">
        <v>1700000</v>
      </c>
      <c r="B223">
        <v>8.1600000000000006E-2</v>
      </c>
      <c r="C223">
        <v>1459280</v>
      </c>
      <c r="D223">
        <v>2890000</v>
      </c>
      <c r="E223">
        <v>7967668.7999999998</v>
      </c>
      <c r="F223">
        <v>657165.6</v>
      </c>
      <c r="G223">
        <v>8624834.4000000004</v>
      </c>
      <c r="H223">
        <v>6634488</v>
      </c>
      <c r="I223">
        <v>2206431.36</v>
      </c>
      <c r="J223">
        <v>5000000</v>
      </c>
      <c r="K223">
        <v>350000.00000000006</v>
      </c>
      <c r="L223">
        <v>18721265.759999998</v>
      </c>
      <c r="M223">
        <v>32544862.559999999</v>
      </c>
      <c r="N223">
        <v>13823596.800000001</v>
      </c>
      <c r="O223">
        <f t="shared" si="3"/>
        <v>13823596.800000001</v>
      </c>
    </row>
    <row r="224" spans="1:15" x14ac:dyDescent="0.2">
      <c r="A224">
        <v>1800000</v>
      </c>
      <c r="B224">
        <v>8.6400000000000005E-2</v>
      </c>
      <c r="C224">
        <v>1536479.9999999998</v>
      </c>
      <c r="D224">
        <v>3060000</v>
      </c>
      <c r="E224">
        <v>8389180.7999999989</v>
      </c>
      <c r="F224">
        <v>719409.60000000068</v>
      </c>
      <c r="G224">
        <v>9108590.4000000004</v>
      </c>
      <c r="H224">
        <v>7006608</v>
      </c>
      <c r="I224">
        <v>2323157.7599999998</v>
      </c>
      <c r="J224">
        <v>5000000</v>
      </c>
      <c r="K224">
        <v>350000.00000000006</v>
      </c>
      <c r="L224">
        <v>19491748.16</v>
      </c>
      <c r="M224">
        <v>34266576.960000001</v>
      </c>
      <c r="N224">
        <v>14774828.800000001</v>
      </c>
      <c r="O224">
        <f t="shared" si="3"/>
        <v>14774828.800000001</v>
      </c>
    </row>
    <row r="225" spans="1:15" x14ac:dyDescent="0.2">
      <c r="A225">
        <v>1900000</v>
      </c>
      <c r="B225">
        <v>9.1200000000000003E-2</v>
      </c>
      <c r="C225">
        <v>1612720</v>
      </c>
      <c r="D225">
        <v>3230000</v>
      </c>
      <c r="E225">
        <v>8805451.2000000011</v>
      </c>
      <c r="F225">
        <v>784274.4</v>
      </c>
      <c r="G225">
        <v>9589725.6000000015</v>
      </c>
      <c r="H225">
        <v>7376712.0000000009</v>
      </c>
      <c r="I225">
        <v>2438432.64</v>
      </c>
      <c r="J225">
        <v>5000000</v>
      </c>
      <c r="K225">
        <v>350000.00000000006</v>
      </c>
      <c r="L225">
        <v>20258158.240000002</v>
      </c>
      <c r="M225">
        <v>35966881.439999998</v>
      </c>
      <c r="N225">
        <v>15708723.199999996</v>
      </c>
      <c r="O225">
        <f t="shared" si="3"/>
        <v>15708723.199999996</v>
      </c>
    </row>
    <row r="226" spans="1:15" x14ac:dyDescent="0.2">
      <c r="A226">
        <v>2000000</v>
      </c>
      <c r="B226">
        <v>9.6000000000000002E-2</v>
      </c>
      <c r="C226">
        <v>1688000</v>
      </c>
      <c r="D226">
        <v>3400000</v>
      </c>
      <c r="E226">
        <v>9216480</v>
      </c>
      <c r="F226">
        <v>851760</v>
      </c>
      <c r="G226">
        <v>10068240</v>
      </c>
      <c r="H226">
        <v>7744800</v>
      </c>
      <c r="I226">
        <v>2552256</v>
      </c>
      <c r="J226">
        <v>5000000</v>
      </c>
      <c r="K226">
        <v>350000.00000000006</v>
      </c>
      <c r="L226">
        <v>21020496</v>
      </c>
      <c r="M226">
        <v>37645776</v>
      </c>
      <c r="N226">
        <v>16625280</v>
      </c>
      <c r="O226">
        <f t="shared" si="3"/>
        <v>16625280</v>
      </c>
    </row>
    <row r="227" spans="1:15" x14ac:dyDescent="0.2">
      <c r="A227">
        <v>2100000</v>
      </c>
      <c r="B227">
        <v>0.1008</v>
      </c>
      <c r="C227">
        <v>1762320</v>
      </c>
      <c r="D227">
        <v>3570000</v>
      </c>
      <c r="E227">
        <v>9622267.2000000011</v>
      </c>
      <c r="F227">
        <v>921866.4</v>
      </c>
      <c r="G227">
        <v>10544133.600000001</v>
      </c>
      <c r="H227">
        <v>8110872.0000000009</v>
      </c>
      <c r="I227">
        <v>2664627.84</v>
      </c>
      <c r="J227">
        <v>5000000</v>
      </c>
      <c r="K227">
        <v>350000.00000000006</v>
      </c>
      <c r="L227">
        <v>21778761.440000001</v>
      </c>
      <c r="M227">
        <v>39303260.640000001</v>
      </c>
      <c r="N227">
        <v>17524499.199999999</v>
      </c>
      <c r="O227">
        <f t="shared" si="3"/>
        <v>17524499.199999999</v>
      </c>
    </row>
    <row r="228" spans="1:15" x14ac:dyDescent="0.2">
      <c r="A228">
        <v>2200000</v>
      </c>
      <c r="B228">
        <v>0.1056</v>
      </c>
      <c r="C228">
        <v>1835679.9999999998</v>
      </c>
      <c r="D228">
        <v>3740000</v>
      </c>
      <c r="E228">
        <v>10022812.799999997</v>
      </c>
      <c r="F228">
        <v>994593.60000000079</v>
      </c>
      <c r="G228">
        <v>11017406.399999999</v>
      </c>
      <c r="H228">
        <v>8474927.9999999981</v>
      </c>
      <c r="I228">
        <v>2775548.1599999997</v>
      </c>
      <c r="J228">
        <v>5000000</v>
      </c>
      <c r="K228">
        <v>350000.00000000006</v>
      </c>
      <c r="L228">
        <v>22532954.559999999</v>
      </c>
      <c r="M228">
        <v>40939335.359999992</v>
      </c>
      <c r="N228">
        <v>18406380.799999993</v>
      </c>
      <c r="O228">
        <f t="shared" si="3"/>
        <v>18406380.799999993</v>
      </c>
    </row>
    <row r="229" spans="1:15" x14ac:dyDescent="0.2">
      <c r="A229">
        <v>2300000</v>
      </c>
      <c r="B229">
        <v>0.1104</v>
      </c>
      <c r="C229">
        <v>1908079.9999999998</v>
      </c>
      <c r="D229">
        <v>3910000</v>
      </c>
      <c r="E229">
        <v>10418116.799999997</v>
      </c>
      <c r="F229">
        <v>1069941.6000000008</v>
      </c>
      <c r="G229">
        <v>11488058.399999999</v>
      </c>
      <c r="H229">
        <v>8836967.9999999981</v>
      </c>
      <c r="I229">
        <v>2885016.9599999995</v>
      </c>
      <c r="J229">
        <v>5000000</v>
      </c>
      <c r="K229">
        <v>350000.00000000006</v>
      </c>
      <c r="L229">
        <v>23283075.359999999</v>
      </c>
      <c r="M229">
        <v>42554000.159999996</v>
      </c>
      <c r="N229">
        <v>19270924.799999997</v>
      </c>
      <c r="O229">
        <f t="shared" si="3"/>
        <v>19270924.799999997</v>
      </c>
    </row>
    <row r="230" spans="1:15" x14ac:dyDescent="0.2">
      <c r="A230">
        <v>2400000</v>
      </c>
      <c r="B230">
        <v>0.1152</v>
      </c>
      <c r="C230">
        <v>1979520</v>
      </c>
      <c r="D230">
        <v>4080000</v>
      </c>
      <c r="E230">
        <v>10808179.200000001</v>
      </c>
      <c r="F230">
        <v>1147910.4000000001</v>
      </c>
      <c r="G230">
        <v>11956089.600000001</v>
      </c>
      <c r="H230">
        <v>9196992</v>
      </c>
      <c r="I230">
        <v>2993034.2399999998</v>
      </c>
      <c r="J230">
        <v>5000000</v>
      </c>
      <c r="K230">
        <v>350000.00000000006</v>
      </c>
      <c r="L230">
        <v>24029123.840000004</v>
      </c>
      <c r="M230">
        <v>44147255.039999999</v>
      </c>
      <c r="N230">
        <v>20118131.199999996</v>
      </c>
      <c r="O230">
        <f t="shared" si="3"/>
        <v>20118131.199999996</v>
      </c>
    </row>
    <row r="231" spans="1:15" x14ac:dyDescent="0.2">
      <c r="A231">
        <v>2500000</v>
      </c>
      <c r="B231">
        <v>0.12</v>
      </c>
      <c r="C231">
        <v>2049999.9999999998</v>
      </c>
      <c r="D231">
        <v>4250000</v>
      </c>
      <c r="E231">
        <v>11192999.999999998</v>
      </c>
      <c r="F231">
        <v>1228500.0000000007</v>
      </c>
      <c r="G231">
        <v>12421499.999999998</v>
      </c>
      <c r="H231">
        <v>9554999.9999999981</v>
      </c>
      <c r="I231">
        <v>3099599.9999999995</v>
      </c>
      <c r="J231">
        <v>5000000</v>
      </c>
      <c r="K231">
        <v>350000.00000000006</v>
      </c>
      <c r="L231">
        <v>24771100</v>
      </c>
      <c r="M231">
        <v>45719099.999999993</v>
      </c>
      <c r="N231">
        <v>20947999.999999993</v>
      </c>
      <c r="O231">
        <f t="shared" si="3"/>
        <v>20947999.999999993</v>
      </c>
    </row>
    <row r="232" spans="1:15" x14ac:dyDescent="0.2">
      <c r="A232">
        <v>2600000</v>
      </c>
      <c r="B232">
        <v>0.12479999999999999</v>
      </c>
      <c r="C232">
        <v>2119520</v>
      </c>
      <c r="D232">
        <v>4420000</v>
      </c>
      <c r="E232">
        <v>11572579.200000001</v>
      </c>
      <c r="F232">
        <v>1311710.4000000001</v>
      </c>
      <c r="G232">
        <v>12884289.600000001</v>
      </c>
      <c r="H232">
        <v>9910992</v>
      </c>
      <c r="I232">
        <v>3204714.2399999998</v>
      </c>
      <c r="J232">
        <v>5000000</v>
      </c>
      <c r="K232">
        <v>350000.00000000006</v>
      </c>
      <c r="L232">
        <v>25509003.840000004</v>
      </c>
      <c r="M232">
        <v>47269535.039999999</v>
      </c>
      <c r="N232">
        <v>21760531.199999996</v>
      </c>
      <c r="O232">
        <f t="shared" si="3"/>
        <v>21760531.199999996</v>
      </c>
    </row>
    <row r="233" spans="1:15" x14ac:dyDescent="0.2">
      <c r="A233">
        <v>2700000</v>
      </c>
      <c r="B233">
        <v>0.12959999999999999</v>
      </c>
      <c r="C233">
        <v>2188080</v>
      </c>
      <c r="D233">
        <v>4590000</v>
      </c>
      <c r="E233">
        <v>11946916.800000001</v>
      </c>
      <c r="F233">
        <v>1397541.6</v>
      </c>
      <c r="G233">
        <v>13344458.4</v>
      </c>
      <c r="H233">
        <v>10264968</v>
      </c>
      <c r="I233">
        <v>3308376.96</v>
      </c>
      <c r="J233">
        <v>5000000</v>
      </c>
      <c r="K233">
        <v>350000.00000000006</v>
      </c>
      <c r="L233">
        <v>26242835.359999999</v>
      </c>
      <c r="M233">
        <v>48798560.159999996</v>
      </c>
      <c r="N233">
        <v>22555724.799999997</v>
      </c>
      <c r="O233">
        <f t="shared" si="3"/>
        <v>22555724.799999997</v>
      </c>
    </row>
    <row r="234" spans="1:15" x14ac:dyDescent="0.2">
      <c r="A234">
        <v>2800000</v>
      </c>
      <c r="B234">
        <v>0.13439999999999999</v>
      </c>
      <c r="C234">
        <v>2255680</v>
      </c>
      <c r="D234">
        <v>4760000</v>
      </c>
      <c r="E234">
        <v>12316012.800000001</v>
      </c>
      <c r="F234">
        <v>1485993.6</v>
      </c>
      <c r="G234">
        <v>13802006.4</v>
      </c>
      <c r="H234">
        <v>10616928</v>
      </c>
      <c r="I234">
        <v>3410588.1599999997</v>
      </c>
      <c r="J234">
        <v>5000000</v>
      </c>
      <c r="K234">
        <v>350000.00000000006</v>
      </c>
      <c r="L234">
        <v>26972594.559999999</v>
      </c>
      <c r="M234">
        <v>50306175.360000007</v>
      </c>
      <c r="N234">
        <v>23333580.800000008</v>
      </c>
      <c r="O234">
        <f t="shared" si="3"/>
        <v>23333580.800000008</v>
      </c>
    </row>
    <row r="235" spans="1:15" x14ac:dyDescent="0.2">
      <c r="A235">
        <v>2900000</v>
      </c>
      <c r="B235">
        <v>0.13919999999999999</v>
      </c>
      <c r="C235">
        <v>2322320</v>
      </c>
      <c r="D235">
        <v>4930000</v>
      </c>
      <c r="E235">
        <v>12679867.200000001</v>
      </c>
      <c r="F235">
        <v>1577066.4000000001</v>
      </c>
      <c r="G235">
        <v>14256933.600000001</v>
      </c>
      <c r="H235">
        <v>10966872</v>
      </c>
      <c r="I235">
        <v>3511347.84</v>
      </c>
      <c r="J235">
        <v>5000000</v>
      </c>
      <c r="K235">
        <v>350000.00000000006</v>
      </c>
      <c r="L235">
        <v>27698281.440000001</v>
      </c>
      <c r="M235">
        <v>51792380.640000001</v>
      </c>
      <c r="N235">
        <v>24094099.199999999</v>
      </c>
      <c r="O235">
        <f t="shared" si="3"/>
        <v>24094099.199999999</v>
      </c>
    </row>
    <row r="236" spans="1:15" x14ac:dyDescent="0.2">
      <c r="A236">
        <v>3000000</v>
      </c>
      <c r="B236">
        <v>0.14399999999999999</v>
      </c>
      <c r="C236">
        <v>2388000</v>
      </c>
      <c r="D236">
        <v>5100000</v>
      </c>
      <c r="E236">
        <v>13038480</v>
      </c>
      <c r="F236">
        <v>1670760</v>
      </c>
      <c r="G236">
        <v>14709240</v>
      </c>
      <c r="H236">
        <v>11314800</v>
      </c>
      <c r="I236">
        <v>3610656</v>
      </c>
      <c r="J236">
        <v>5000000</v>
      </c>
      <c r="K236">
        <v>350000.00000000006</v>
      </c>
      <c r="L236">
        <v>28419896</v>
      </c>
      <c r="M236">
        <v>53257176</v>
      </c>
      <c r="N236">
        <v>24837280</v>
      </c>
      <c r="O236">
        <f t="shared" si="3"/>
        <v>24837280</v>
      </c>
    </row>
    <row r="237" spans="1:15" x14ac:dyDescent="0.2">
      <c r="A237">
        <v>3100000</v>
      </c>
      <c r="B237">
        <v>0.14879999999999999</v>
      </c>
      <c r="C237">
        <v>2452719.9999999995</v>
      </c>
      <c r="D237">
        <v>5270000</v>
      </c>
      <c r="E237">
        <v>13391851.199999997</v>
      </c>
      <c r="F237">
        <v>1767074.4000000015</v>
      </c>
      <c r="G237">
        <v>15158925.6</v>
      </c>
      <c r="H237">
        <v>11660712</v>
      </c>
      <c r="I237">
        <v>3708512.6399999992</v>
      </c>
      <c r="J237">
        <v>5000000</v>
      </c>
      <c r="K237">
        <v>350000.00000000006</v>
      </c>
      <c r="L237">
        <v>29137438.239999998</v>
      </c>
      <c r="M237">
        <v>54700561.43999999</v>
      </c>
      <c r="N237">
        <v>25563123.199999992</v>
      </c>
      <c r="O237">
        <f t="shared" si="3"/>
        <v>25563123.199999992</v>
      </c>
    </row>
    <row r="238" spans="1:15" x14ac:dyDescent="0.2">
      <c r="A238">
        <v>3200000</v>
      </c>
      <c r="B238">
        <v>0.15359999999999999</v>
      </c>
      <c r="C238">
        <v>2516480</v>
      </c>
      <c r="D238">
        <v>5440000</v>
      </c>
      <c r="E238">
        <v>13739980.800000001</v>
      </c>
      <c r="F238">
        <v>1866009.6000000001</v>
      </c>
      <c r="G238">
        <v>15605990.4</v>
      </c>
      <c r="H238">
        <v>12004608</v>
      </c>
      <c r="I238">
        <v>3804917.7599999998</v>
      </c>
      <c r="J238">
        <v>5000000</v>
      </c>
      <c r="K238">
        <v>350000.00000000006</v>
      </c>
      <c r="L238">
        <v>29850908.16</v>
      </c>
      <c r="M238">
        <v>56122536.960000008</v>
      </c>
      <c r="N238">
        <v>26271628.800000008</v>
      </c>
      <c r="O238">
        <f t="shared" si="3"/>
        <v>26271628.800000008</v>
      </c>
    </row>
    <row r="239" spans="1:15" x14ac:dyDescent="0.2">
      <c r="A239">
        <v>3300000</v>
      </c>
      <c r="B239">
        <v>0.15839999999999999</v>
      </c>
      <c r="C239">
        <v>2579280</v>
      </c>
      <c r="D239">
        <v>5610000</v>
      </c>
      <c r="E239">
        <v>14082868.800000001</v>
      </c>
      <c r="F239">
        <v>1967565.6</v>
      </c>
      <c r="G239">
        <v>16050434.4</v>
      </c>
      <c r="H239">
        <v>12346488</v>
      </c>
      <c r="I239">
        <v>3899871.36</v>
      </c>
      <c r="J239">
        <v>5000000</v>
      </c>
      <c r="K239">
        <v>350000.00000000006</v>
      </c>
      <c r="L239">
        <v>30560305.760000002</v>
      </c>
      <c r="M239">
        <v>57523102.560000002</v>
      </c>
      <c r="N239">
        <v>26962796.800000001</v>
      </c>
      <c r="O239">
        <f t="shared" si="3"/>
        <v>26962796.800000001</v>
      </c>
    </row>
    <row r="240" spans="1:15" x14ac:dyDescent="0.2">
      <c r="A240">
        <v>3400000</v>
      </c>
      <c r="B240">
        <v>0.16320000000000001</v>
      </c>
      <c r="C240">
        <v>2641120</v>
      </c>
      <c r="D240">
        <v>5780000</v>
      </c>
      <c r="E240">
        <v>14420515.200000001</v>
      </c>
      <c r="F240">
        <v>2071742.4000000001</v>
      </c>
      <c r="G240">
        <v>16492257.600000001</v>
      </c>
      <c r="H240">
        <v>12686352</v>
      </c>
      <c r="I240">
        <v>3993373.44</v>
      </c>
      <c r="J240">
        <v>5000000</v>
      </c>
      <c r="K240">
        <v>350000.00000000006</v>
      </c>
      <c r="L240">
        <v>31265631.040000003</v>
      </c>
      <c r="M240">
        <v>58902258.240000002</v>
      </c>
      <c r="N240">
        <v>27636627.199999999</v>
      </c>
      <c r="O240">
        <f t="shared" si="3"/>
        <v>27636627.199999999</v>
      </c>
    </row>
    <row r="241" spans="1:15" x14ac:dyDescent="0.2">
      <c r="A241">
        <v>3500000</v>
      </c>
      <c r="B241">
        <v>0.16799999999999998</v>
      </c>
      <c r="C241">
        <v>2702000</v>
      </c>
      <c r="D241">
        <v>5950000</v>
      </c>
      <c r="E241">
        <v>14752920</v>
      </c>
      <c r="F241">
        <v>2178540</v>
      </c>
      <c r="G241">
        <v>16931460</v>
      </c>
      <c r="H241">
        <v>13024200</v>
      </c>
      <c r="I241">
        <v>4085424</v>
      </c>
      <c r="J241">
        <v>5000000</v>
      </c>
      <c r="K241">
        <v>350000.00000000006</v>
      </c>
      <c r="L241">
        <v>31966884</v>
      </c>
      <c r="M241">
        <v>60260004</v>
      </c>
      <c r="N241">
        <v>28293120</v>
      </c>
      <c r="O241">
        <f t="shared" si="3"/>
        <v>28293120</v>
      </c>
    </row>
    <row r="242" spans="1:15" x14ac:dyDescent="0.2">
      <c r="A242">
        <v>3600000</v>
      </c>
      <c r="B242">
        <v>0.17280000000000001</v>
      </c>
      <c r="C242">
        <v>2761919.9999999995</v>
      </c>
      <c r="D242">
        <v>6120000</v>
      </c>
      <c r="E242">
        <v>15080083.199999997</v>
      </c>
      <c r="F242">
        <v>2287958.4000000018</v>
      </c>
      <c r="G242">
        <v>17368041.599999998</v>
      </c>
      <c r="H242">
        <v>13360031.999999998</v>
      </c>
      <c r="I242">
        <v>4176023.0399999991</v>
      </c>
      <c r="J242">
        <v>5000000</v>
      </c>
      <c r="K242">
        <v>350000.00000000006</v>
      </c>
      <c r="L242">
        <v>32664064.639999997</v>
      </c>
      <c r="M242">
        <v>61596339.839999989</v>
      </c>
      <c r="N242">
        <v>28932275.199999992</v>
      </c>
      <c r="O242">
        <f t="shared" si="3"/>
        <v>28932275.199999992</v>
      </c>
    </row>
    <row r="243" spans="1:15" x14ac:dyDescent="0.2">
      <c r="A243">
        <v>3700000</v>
      </c>
      <c r="B243">
        <v>0.17759999999999998</v>
      </c>
      <c r="C243">
        <v>2820880</v>
      </c>
      <c r="D243">
        <v>6290000</v>
      </c>
      <c r="E243">
        <v>15402004.800000001</v>
      </c>
      <c r="F243">
        <v>2399997.6</v>
      </c>
      <c r="G243">
        <v>17802002.400000002</v>
      </c>
      <c r="H243">
        <v>13693848.000000002</v>
      </c>
      <c r="I243">
        <v>4265170.5599999996</v>
      </c>
      <c r="J243">
        <v>5000000</v>
      </c>
      <c r="K243">
        <v>350000.00000000006</v>
      </c>
      <c r="L243">
        <v>33357172.960000001</v>
      </c>
      <c r="M243">
        <v>62911265.760000005</v>
      </c>
      <c r="N243">
        <v>29554092.800000004</v>
      </c>
      <c r="O243">
        <f t="shared" si="3"/>
        <v>29554092.800000004</v>
      </c>
    </row>
    <row r="244" spans="1:15" x14ac:dyDescent="0.2">
      <c r="A244">
        <v>3800000</v>
      </c>
      <c r="B244">
        <v>0.18240000000000001</v>
      </c>
      <c r="C244">
        <v>2878880</v>
      </c>
      <c r="D244">
        <v>6460000</v>
      </c>
      <c r="E244">
        <v>15718684.800000001</v>
      </c>
      <c r="F244">
        <v>2514657.6</v>
      </c>
      <c r="G244">
        <v>18233342.400000002</v>
      </c>
      <c r="H244">
        <v>14025648.000000002</v>
      </c>
      <c r="I244">
        <v>4352866.5599999996</v>
      </c>
      <c r="J244">
        <v>5000000</v>
      </c>
      <c r="K244">
        <v>350000.00000000006</v>
      </c>
      <c r="L244">
        <v>34046208.960000001</v>
      </c>
      <c r="M244">
        <v>64204781.760000005</v>
      </c>
      <c r="N244">
        <v>30158572.800000004</v>
      </c>
      <c r="O244">
        <f t="shared" si="3"/>
        <v>30158572.800000004</v>
      </c>
    </row>
    <row r="245" spans="1:15" x14ac:dyDescent="0.2">
      <c r="A245">
        <v>3900000</v>
      </c>
      <c r="B245">
        <v>0.18719999999999998</v>
      </c>
      <c r="C245">
        <v>2935919.9999999995</v>
      </c>
      <c r="D245">
        <v>6630000</v>
      </c>
      <c r="E245">
        <v>16030123.199999997</v>
      </c>
      <c r="F245">
        <v>2631938.4000000013</v>
      </c>
      <c r="G245">
        <v>18662061.599999998</v>
      </c>
      <c r="H245">
        <v>14355431.999999998</v>
      </c>
      <c r="I245">
        <v>4439111.04</v>
      </c>
      <c r="J245">
        <v>5000000</v>
      </c>
      <c r="K245">
        <v>350000.00000000006</v>
      </c>
      <c r="L245">
        <v>34731172.640000001</v>
      </c>
      <c r="M245">
        <v>65476887.839999989</v>
      </c>
      <c r="N245">
        <v>30745715.199999988</v>
      </c>
      <c r="O245">
        <f t="shared" si="3"/>
        <v>30745715.199999988</v>
      </c>
    </row>
    <row r="246" spans="1:15" x14ac:dyDescent="0.2">
      <c r="A246">
        <v>4000000</v>
      </c>
      <c r="B246">
        <v>0.192</v>
      </c>
      <c r="C246">
        <v>2992000</v>
      </c>
      <c r="D246">
        <v>6800000</v>
      </c>
      <c r="E246">
        <v>16336320</v>
      </c>
      <c r="F246">
        <v>2751840</v>
      </c>
      <c r="G246">
        <v>19088160</v>
      </c>
      <c r="H246">
        <v>14683200</v>
      </c>
      <c r="I246">
        <v>4523904</v>
      </c>
      <c r="J246">
        <v>5000000</v>
      </c>
      <c r="K246">
        <v>350000.00000000006</v>
      </c>
      <c r="L246">
        <v>35412064</v>
      </c>
      <c r="M246">
        <v>66727584.000000007</v>
      </c>
      <c r="N246">
        <v>31315520.000000007</v>
      </c>
      <c r="O246">
        <f t="shared" si="3"/>
        <v>31315520.000000007</v>
      </c>
    </row>
    <row r="247" spans="1:15" x14ac:dyDescent="0.2">
      <c r="A247">
        <v>4100000</v>
      </c>
      <c r="B247">
        <v>0.19679999999999997</v>
      </c>
      <c r="C247">
        <v>3047120</v>
      </c>
      <c r="D247">
        <v>6970000</v>
      </c>
      <c r="E247">
        <v>16637275.200000001</v>
      </c>
      <c r="F247">
        <v>2874362.4</v>
      </c>
      <c r="G247">
        <v>19511637.600000001</v>
      </c>
      <c r="H247">
        <v>15008952</v>
      </c>
      <c r="I247">
        <v>4607245.4399999995</v>
      </c>
      <c r="J247">
        <v>5000000</v>
      </c>
      <c r="K247">
        <v>350000.00000000006</v>
      </c>
      <c r="L247">
        <v>36088883.039999999</v>
      </c>
      <c r="M247">
        <v>67956870.239999995</v>
      </c>
      <c r="N247">
        <v>31867987.199999996</v>
      </c>
      <c r="O247">
        <f t="shared" si="3"/>
        <v>31867987.199999996</v>
      </c>
    </row>
    <row r="248" spans="1:15" x14ac:dyDescent="0.2">
      <c r="A248">
        <v>4200000</v>
      </c>
      <c r="B248">
        <v>0.2016</v>
      </c>
      <c r="C248">
        <v>3101280</v>
      </c>
      <c r="D248">
        <v>7140000</v>
      </c>
      <c r="E248">
        <v>16932988.800000001</v>
      </c>
      <c r="F248">
        <v>2999505.6</v>
      </c>
      <c r="G248">
        <v>19932494.400000002</v>
      </c>
      <c r="H248">
        <v>15332688.000000002</v>
      </c>
      <c r="I248">
        <v>4689135.3599999994</v>
      </c>
      <c r="J248">
        <v>5000000</v>
      </c>
      <c r="K248">
        <v>350000.00000000006</v>
      </c>
      <c r="L248">
        <v>36761629.760000005</v>
      </c>
      <c r="M248">
        <v>69164746.560000002</v>
      </c>
      <c r="N248">
        <v>32403116.799999997</v>
      </c>
      <c r="O248">
        <f t="shared" si="3"/>
        <v>32403116.799999997</v>
      </c>
    </row>
    <row r="249" spans="1:15" x14ac:dyDescent="0.2">
      <c r="A249">
        <v>4300000</v>
      </c>
      <c r="B249">
        <v>0.20639999999999997</v>
      </c>
      <c r="C249">
        <v>3154480</v>
      </c>
      <c r="D249">
        <v>7310000</v>
      </c>
      <c r="E249">
        <v>17223460.800000001</v>
      </c>
      <c r="F249">
        <v>3127269.6</v>
      </c>
      <c r="G249">
        <v>20350730.400000002</v>
      </c>
      <c r="H249">
        <v>15654408.000000002</v>
      </c>
      <c r="I249">
        <v>4769573.76</v>
      </c>
      <c r="J249">
        <v>5000000</v>
      </c>
      <c r="K249">
        <v>350000.00000000006</v>
      </c>
      <c r="L249">
        <v>37430304.160000004</v>
      </c>
      <c r="M249">
        <v>70351212.960000008</v>
      </c>
      <c r="N249">
        <v>32920908.800000004</v>
      </c>
      <c r="O249">
        <f t="shared" si="3"/>
        <v>32920908.800000004</v>
      </c>
    </row>
    <row r="250" spans="1:15" x14ac:dyDescent="0.2">
      <c r="A250">
        <v>4400000</v>
      </c>
      <c r="B250">
        <v>0.2112</v>
      </c>
      <c r="C250">
        <v>3206719.9999999995</v>
      </c>
      <c r="D250">
        <v>7480000</v>
      </c>
      <c r="E250">
        <v>17508691.199999999</v>
      </c>
      <c r="F250">
        <v>3257654.4000000013</v>
      </c>
      <c r="G250">
        <v>20766345.600000001</v>
      </c>
      <c r="H250">
        <v>15974112</v>
      </c>
      <c r="I250">
        <v>4848560.6399999997</v>
      </c>
      <c r="J250">
        <v>5000000</v>
      </c>
      <c r="K250">
        <v>350000.00000000006</v>
      </c>
      <c r="L250">
        <v>38094906.240000002</v>
      </c>
      <c r="M250">
        <v>71516269.439999998</v>
      </c>
      <c r="N250">
        <v>33421363.199999996</v>
      </c>
      <c r="O250">
        <f t="shared" si="3"/>
        <v>33421363.199999996</v>
      </c>
    </row>
    <row r="251" spans="1:15" x14ac:dyDescent="0.2">
      <c r="A251">
        <v>4500000</v>
      </c>
      <c r="B251">
        <v>0.216</v>
      </c>
      <c r="C251">
        <v>3258000</v>
      </c>
      <c r="D251">
        <v>7650000</v>
      </c>
      <c r="E251">
        <v>17788680</v>
      </c>
      <c r="F251">
        <v>3390660</v>
      </c>
      <c r="G251">
        <v>21179340</v>
      </c>
      <c r="H251">
        <v>16291800</v>
      </c>
      <c r="I251">
        <v>4926096</v>
      </c>
      <c r="J251">
        <v>5000000</v>
      </c>
      <c r="K251">
        <v>350000.00000000006</v>
      </c>
      <c r="L251">
        <v>38755436</v>
      </c>
      <c r="M251">
        <v>72659916</v>
      </c>
      <c r="N251">
        <v>33904480</v>
      </c>
      <c r="O251">
        <f t="shared" si="3"/>
        <v>33904480</v>
      </c>
    </row>
    <row r="252" spans="1:15" x14ac:dyDescent="0.2">
      <c r="A252">
        <v>4600000</v>
      </c>
      <c r="B252">
        <v>0.2208</v>
      </c>
      <c r="C252">
        <v>3308320</v>
      </c>
      <c r="D252">
        <v>7820000</v>
      </c>
      <c r="E252">
        <v>18063427.199999999</v>
      </c>
      <c r="F252">
        <v>3526286.4</v>
      </c>
      <c r="G252">
        <v>21589713.599999998</v>
      </c>
      <c r="H252">
        <v>16607471.999999998</v>
      </c>
      <c r="I252">
        <v>5002179.84</v>
      </c>
      <c r="J252">
        <v>5000000</v>
      </c>
      <c r="K252">
        <v>350000.00000000006</v>
      </c>
      <c r="L252">
        <v>39411893.439999998</v>
      </c>
      <c r="M252">
        <v>73782152.640000001</v>
      </c>
      <c r="N252">
        <v>34370259.200000003</v>
      </c>
      <c r="O252">
        <f t="shared" si="3"/>
        <v>34370259.200000003</v>
      </c>
    </row>
    <row r="253" spans="1:15" x14ac:dyDescent="0.2">
      <c r="A253">
        <v>4700000</v>
      </c>
      <c r="B253">
        <v>0.22559999999999999</v>
      </c>
      <c r="C253">
        <v>3357679.9999999995</v>
      </c>
      <c r="D253">
        <v>7990000</v>
      </c>
      <c r="E253">
        <v>18332932.799999997</v>
      </c>
      <c r="F253">
        <v>3664533.6000000015</v>
      </c>
      <c r="G253">
        <v>21997466.399999999</v>
      </c>
      <c r="H253">
        <v>16921128</v>
      </c>
      <c r="I253">
        <v>5076812.16</v>
      </c>
      <c r="J253">
        <v>5000000</v>
      </c>
      <c r="K253">
        <v>350000.00000000006</v>
      </c>
      <c r="L253">
        <v>40064278.560000002</v>
      </c>
      <c r="M253">
        <v>74882979.359999999</v>
      </c>
      <c r="N253">
        <v>34818700.799999997</v>
      </c>
      <c r="O253">
        <f t="shared" si="3"/>
        <v>34818700.799999997</v>
      </c>
    </row>
    <row r="254" spans="1:15" x14ac:dyDescent="0.2">
      <c r="A254">
        <v>4800000</v>
      </c>
      <c r="B254">
        <v>0.23039999999999999</v>
      </c>
      <c r="C254">
        <v>3406080</v>
      </c>
      <c r="D254">
        <v>8160000</v>
      </c>
      <c r="E254">
        <v>18597196.800000001</v>
      </c>
      <c r="F254">
        <v>3805401.6</v>
      </c>
      <c r="G254">
        <v>22402598.400000002</v>
      </c>
      <c r="H254">
        <v>17232768</v>
      </c>
      <c r="I254">
        <v>5149992.96</v>
      </c>
      <c r="J254">
        <v>5000000</v>
      </c>
      <c r="K254">
        <v>350000.00000000006</v>
      </c>
      <c r="L254">
        <v>40712591.359999999</v>
      </c>
      <c r="M254">
        <v>75962396.160000011</v>
      </c>
      <c r="N254">
        <v>35249804.800000012</v>
      </c>
      <c r="O254">
        <f t="shared" si="3"/>
        <v>35249804.800000012</v>
      </c>
    </row>
    <row r="255" spans="1:15" x14ac:dyDescent="0.2">
      <c r="A255">
        <v>4900000</v>
      </c>
      <c r="B255">
        <v>0.23519999999999999</v>
      </c>
      <c r="C255">
        <v>3453520</v>
      </c>
      <c r="D255">
        <v>8330000</v>
      </c>
      <c r="E255">
        <v>18856219.199999999</v>
      </c>
      <c r="F255">
        <v>3948890.4</v>
      </c>
      <c r="G255">
        <v>22805109.599999998</v>
      </c>
      <c r="H255">
        <v>17542391.999999996</v>
      </c>
      <c r="I255">
        <v>5221722.24</v>
      </c>
      <c r="J255">
        <v>5000000</v>
      </c>
      <c r="K255">
        <v>350000.00000000006</v>
      </c>
      <c r="L255">
        <v>41356831.839999996</v>
      </c>
      <c r="M255">
        <v>77020403.040000007</v>
      </c>
      <c r="N255">
        <v>35663571.20000001</v>
      </c>
      <c r="O255">
        <f t="shared" si="3"/>
        <v>35663571.20000001</v>
      </c>
    </row>
    <row r="256" spans="1:15" x14ac:dyDescent="0.2">
      <c r="A256">
        <v>5000000</v>
      </c>
      <c r="B256">
        <v>0.24</v>
      </c>
      <c r="C256">
        <v>3500000</v>
      </c>
      <c r="D256">
        <v>8500000</v>
      </c>
      <c r="E256">
        <v>19110000</v>
      </c>
      <c r="F256">
        <v>4095000</v>
      </c>
      <c r="G256">
        <v>23205000</v>
      </c>
      <c r="H256">
        <v>17850000</v>
      </c>
      <c r="I256">
        <v>5292000</v>
      </c>
      <c r="J256">
        <v>5000000</v>
      </c>
      <c r="K256">
        <v>350000.00000000006</v>
      </c>
      <c r="L256">
        <v>41997000</v>
      </c>
      <c r="M256">
        <v>78057000</v>
      </c>
      <c r="N256">
        <v>36060000</v>
      </c>
      <c r="O256">
        <f t="shared" si="3"/>
        <v>36060000</v>
      </c>
    </row>
    <row r="257" spans="1:15" x14ac:dyDescent="0.2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6000000</v>
      </c>
      <c r="K257">
        <v>420000.00000000006</v>
      </c>
      <c r="L257">
        <v>6000000</v>
      </c>
      <c r="M257">
        <v>0</v>
      </c>
      <c r="N257">
        <v>-6000000</v>
      </c>
      <c r="O257">
        <f t="shared" si="3"/>
        <v>0</v>
      </c>
    </row>
    <row r="258" spans="1:15" x14ac:dyDescent="0.2">
      <c r="A258">
        <v>100000</v>
      </c>
      <c r="B258">
        <v>4.0000000000000001E-3</v>
      </c>
      <c r="C258">
        <v>93600</v>
      </c>
      <c r="D258">
        <v>170000</v>
      </c>
      <c r="E258">
        <v>511056</v>
      </c>
      <c r="F258">
        <v>17472</v>
      </c>
      <c r="G258">
        <v>528528</v>
      </c>
      <c r="H258">
        <v>406560</v>
      </c>
      <c r="I258">
        <v>141523.19999999998</v>
      </c>
      <c r="J258">
        <v>6000000</v>
      </c>
      <c r="K258">
        <v>420000.00000000006</v>
      </c>
      <c r="L258">
        <v>6840051.2000000002</v>
      </c>
      <c r="M258">
        <v>2087467.2000000002</v>
      </c>
      <c r="N258">
        <v>-4752584</v>
      </c>
      <c r="O258">
        <f t="shared" si="3"/>
        <v>0</v>
      </c>
    </row>
    <row r="259" spans="1:15" x14ac:dyDescent="0.2">
      <c r="A259">
        <v>200000</v>
      </c>
      <c r="B259">
        <v>8.0000000000000002E-3</v>
      </c>
      <c r="C259">
        <v>186400</v>
      </c>
      <c r="D259">
        <v>340000</v>
      </c>
      <c r="E259">
        <v>1017744</v>
      </c>
      <c r="F259">
        <v>37128</v>
      </c>
      <c r="G259">
        <v>1054872</v>
      </c>
      <c r="H259">
        <v>811440</v>
      </c>
      <c r="I259">
        <v>281836.79999999999</v>
      </c>
      <c r="J259">
        <v>6000000</v>
      </c>
      <c r="K259">
        <v>420000.00000000006</v>
      </c>
      <c r="L259">
        <v>7676708.7999999998</v>
      </c>
      <c r="M259">
        <v>4157092.8000000003</v>
      </c>
      <c r="N259">
        <v>-3519615.9999999995</v>
      </c>
      <c r="O259">
        <f t="shared" ref="O259:O322" si="4">IF(N259&lt;0,0,N259)</f>
        <v>0</v>
      </c>
    </row>
    <row r="260" spans="1:15" x14ac:dyDescent="0.2">
      <c r="A260">
        <v>300000</v>
      </c>
      <c r="B260">
        <v>1.2E-2</v>
      </c>
      <c r="C260">
        <v>278400</v>
      </c>
      <c r="D260">
        <v>510000</v>
      </c>
      <c r="E260">
        <v>1520064</v>
      </c>
      <c r="F260">
        <v>58968</v>
      </c>
      <c r="G260">
        <v>1579032</v>
      </c>
      <c r="H260">
        <v>1214640</v>
      </c>
      <c r="I260">
        <v>420940.79999999999</v>
      </c>
      <c r="J260">
        <v>6000000</v>
      </c>
      <c r="K260">
        <v>420000.00000000006</v>
      </c>
      <c r="L260">
        <v>8509972.8000000007</v>
      </c>
      <c r="M260">
        <v>6208876.8000000007</v>
      </c>
      <c r="N260">
        <v>-2301096</v>
      </c>
      <c r="O260">
        <f t="shared" si="4"/>
        <v>0</v>
      </c>
    </row>
    <row r="261" spans="1:15" x14ac:dyDescent="0.2">
      <c r="A261">
        <v>400000</v>
      </c>
      <c r="B261">
        <v>1.6E-2</v>
      </c>
      <c r="C261">
        <v>369600</v>
      </c>
      <c r="D261">
        <v>680000</v>
      </c>
      <c r="E261">
        <v>2018016</v>
      </c>
      <c r="F261">
        <v>82992</v>
      </c>
      <c r="G261">
        <v>2101008</v>
      </c>
      <c r="H261">
        <v>1616160</v>
      </c>
      <c r="I261">
        <v>558835.19999999995</v>
      </c>
      <c r="J261">
        <v>6000000</v>
      </c>
      <c r="K261">
        <v>420000.00000000006</v>
      </c>
      <c r="L261">
        <v>9339843.1999999993</v>
      </c>
      <c r="M261">
        <v>8242819.2000000002</v>
      </c>
      <c r="N261">
        <v>-1097023.9999999991</v>
      </c>
      <c r="O261">
        <f t="shared" si="4"/>
        <v>0</v>
      </c>
    </row>
    <row r="262" spans="1:15" x14ac:dyDescent="0.2">
      <c r="A262">
        <v>500000</v>
      </c>
      <c r="B262">
        <v>0.02</v>
      </c>
      <c r="C262">
        <v>459999.99999999994</v>
      </c>
      <c r="D262">
        <v>850000</v>
      </c>
      <c r="E262">
        <v>2511599.9999999995</v>
      </c>
      <c r="F262">
        <v>109200.00000000016</v>
      </c>
      <c r="G262">
        <v>2620799.9999999995</v>
      </c>
      <c r="H262">
        <v>2015999.9999999995</v>
      </c>
      <c r="I262">
        <v>695520</v>
      </c>
      <c r="J262">
        <v>6000000</v>
      </c>
      <c r="K262">
        <v>420000.00000000006</v>
      </c>
      <c r="L262">
        <v>10166320</v>
      </c>
      <c r="M262">
        <v>10258920</v>
      </c>
      <c r="N262">
        <v>92600</v>
      </c>
      <c r="O262">
        <f t="shared" si="4"/>
        <v>92600</v>
      </c>
    </row>
    <row r="263" spans="1:15" x14ac:dyDescent="0.2">
      <c r="A263">
        <v>600000</v>
      </c>
      <c r="B263">
        <v>2.4E-2</v>
      </c>
      <c r="C263">
        <v>549600</v>
      </c>
      <c r="D263">
        <v>1020000</v>
      </c>
      <c r="E263">
        <v>3000816</v>
      </c>
      <c r="F263">
        <v>137592</v>
      </c>
      <c r="G263">
        <v>3138408</v>
      </c>
      <c r="H263">
        <v>2414160</v>
      </c>
      <c r="I263">
        <v>830995.2</v>
      </c>
      <c r="J263">
        <v>6000000</v>
      </c>
      <c r="K263">
        <v>420000.00000000006</v>
      </c>
      <c r="L263">
        <v>10989403.199999999</v>
      </c>
      <c r="M263">
        <v>12257179.200000001</v>
      </c>
      <c r="N263">
        <v>1267776.0000000019</v>
      </c>
      <c r="O263">
        <f t="shared" si="4"/>
        <v>1267776.0000000019</v>
      </c>
    </row>
    <row r="264" spans="1:15" x14ac:dyDescent="0.2">
      <c r="A264">
        <v>700000</v>
      </c>
      <c r="B264">
        <v>2.8000000000000001E-2</v>
      </c>
      <c r="C264">
        <v>638400</v>
      </c>
      <c r="D264">
        <v>1190000</v>
      </c>
      <c r="E264">
        <v>3485664</v>
      </c>
      <c r="F264">
        <v>168168</v>
      </c>
      <c r="G264">
        <v>3653832</v>
      </c>
      <c r="H264">
        <v>2810640</v>
      </c>
      <c r="I264">
        <v>965260.79999999993</v>
      </c>
      <c r="J264">
        <v>6000000</v>
      </c>
      <c r="K264">
        <v>420000.00000000006</v>
      </c>
      <c r="L264">
        <v>11809092.800000001</v>
      </c>
      <c r="M264">
        <v>14237596.800000001</v>
      </c>
      <c r="N264">
        <v>2428504</v>
      </c>
      <c r="O264">
        <f t="shared" si="4"/>
        <v>2428504</v>
      </c>
    </row>
    <row r="265" spans="1:15" x14ac:dyDescent="0.2">
      <c r="A265">
        <v>800000</v>
      </c>
      <c r="B265">
        <v>3.2000000000000001E-2</v>
      </c>
      <c r="C265">
        <v>726399.99999999988</v>
      </c>
      <c r="D265">
        <v>1360000</v>
      </c>
      <c r="E265">
        <v>3966143.9999999995</v>
      </c>
      <c r="F265">
        <v>200928.00000000032</v>
      </c>
      <c r="G265">
        <v>4167072</v>
      </c>
      <c r="H265">
        <v>3205440</v>
      </c>
      <c r="I265">
        <v>1098316.8</v>
      </c>
      <c r="J265">
        <v>6000000</v>
      </c>
      <c r="K265">
        <v>420000.00000000006</v>
      </c>
      <c r="L265">
        <v>12625388.800000001</v>
      </c>
      <c r="M265">
        <v>16200172.799999999</v>
      </c>
      <c r="N265">
        <v>3574783.9999999981</v>
      </c>
      <c r="O265">
        <f t="shared" si="4"/>
        <v>3574783.9999999981</v>
      </c>
    </row>
    <row r="266" spans="1:15" x14ac:dyDescent="0.2">
      <c r="A266">
        <v>900000</v>
      </c>
      <c r="B266">
        <v>3.5999999999999997E-2</v>
      </c>
      <c r="C266">
        <v>813599.99999999988</v>
      </c>
      <c r="D266">
        <v>1530000</v>
      </c>
      <c r="E266">
        <v>4442256</v>
      </c>
      <c r="F266">
        <v>235872.00000000032</v>
      </c>
      <c r="G266">
        <v>4678128</v>
      </c>
      <c r="H266">
        <v>3598560</v>
      </c>
      <c r="I266">
        <v>1230163.2</v>
      </c>
      <c r="J266">
        <v>6000000</v>
      </c>
      <c r="K266">
        <v>420000.00000000006</v>
      </c>
      <c r="L266">
        <v>13438291.199999999</v>
      </c>
      <c r="M266">
        <v>18144907.199999999</v>
      </c>
      <c r="N266">
        <v>4706616</v>
      </c>
      <c r="O266">
        <f t="shared" si="4"/>
        <v>4706616</v>
      </c>
    </row>
    <row r="267" spans="1:15" x14ac:dyDescent="0.2">
      <c r="A267">
        <v>1000000</v>
      </c>
      <c r="B267">
        <v>0.04</v>
      </c>
      <c r="C267">
        <v>899999.99999999988</v>
      </c>
      <c r="D267">
        <v>1700000</v>
      </c>
      <c r="E267">
        <v>4913999.9999999991</v>
      </c>
      <c r="F267">
        <v>273000.00000000029</v>
      </c>
      <c r="G267">
        <v>5186999.9999999991</v>
      </c>
      <c r="H267">
        <v>3989999.9999999991</v>
      </c>
      <c r="I267">
        <v>1360800</v>
      </c>
      <c r="J267">
        <v>6000000</v>
      </c>
      <c r="K267">
        <v>420000.00000000006</v>
      </c>
      <c r="L267">
        <v>14247800</v>
      </c>
      <c r="M267">
        <v>20071800</v>
      </c>
      <c r="N267">
        <v>5824000</v>
      </c>
      <c r="O267">
        <f t="shared" si="4"/>
        <v>5824000</v>
      </c>
    </row>
    <row r="268" spans="1:15" x14ac:dyDescent="0.2">
      <c r="A268">
        <v>1100000</v>
      </c>
      <c r="B268">
        <v>4.3999999999999997E-2</v>
      </c>
      <c r="C268">
        <v>985599.99999999988</v>
      </c>
      <c r="D268">
        <v>1870000</v>
      </c>
      <c r="E268">
        <v>5381375.9999999991</v>
      </c>
      <c r="F268">
        <v>312312.00000000029</v>
      </c>
      <c r="G268">
        <v>5693687.9999999991</v>
      </c>
      <c r="H268">
        <v>4379759.9999999991</v>
      </c>
      <c r="I268">
        <v>1490227.1999999997</v>
      </c>
      <c r="J268">
        <v>6000000</v>
      </c>
      <c r="K268">
        <v>420000.00000000006</v>
      </c>
      <c r="L268">
        <v>15053915.199999999</v>
      </c>
      <c r="M268">
        <v>21980851.199999996</v>
      </c>
      <c r="N268">
        <v>6926935.9999999963</v>
      </c>
      <c r="O268">
        <f t="shared" si="4"/>
        <v>6926935.9999999963</v>
      </c>
    </row>
    <row r="269" spans="1:15" x14ac:dyDescent="0.2">
      <c r="A269">
        <v>1200000</v>
      </c>
      <c r="B269">
        <v>4.8000000000000001E-2</v>
      </c>
      <c r="C269">
        <v>1070400</v>
      </c>
      <c r="D269">
        <v>2040000</v>
      </c>
      <c r="E269">
        <v>5844384</v>
      </c>
      <c r="F269">
        <v>353808</v>
      </c>
      <c r="G269">
        <v>6198192</v>
      </c>
      <c r="H269">
        <v>4767840</v>
      </c>
      <c r="I269">
        <v>1618444.8</v>
      </c>
      <c r="J269">
        <v>6000000</v>
      </c>
      <c r="K269">
        <v>420000.00000000006</v>
      </c>
      <c r="L269">
        <v>15856636.800000001</v>
      </c>
      <c r="M269">
        <v>23872060.800000001</v>
      </c>
      <c r="N269">
        <v>8015424</v>
      </c>
      <c r="O269">
        <f t="shared" si="4"/>
        <v>8015424</v>
      </c>
    </row>
    <row r="270" spans="1:15" x14ac:dyDescent="0.2">
      <c r="A270">
        <v>1300000</v>
      </c>
      <c r="B270">
        <v>5.2000000000000005E-2</v>
      </c>
      <c r="C270">
        <v>1154399.9999999998</v>
      </c>
      <c r="D270">
        <v>2210000</v>
      </c>
      <c r="E270">
        <v>6303023.9999999991</v>
      </c>
      <c r="F270">
        <v>397488.00000000064</v>
      </c>
      <c r="G270">
        <v>6700512</v>
      </c>
      <c r="H270">
        <v>5154240</v>
      </c>
      <c r="I270">
        <v>1745452.7999999998</v>
      </c>
      <c r="J270">
        <v>6000000</v>
      </c>
      <c r="K270">
        <v>420000.00000000006</v>
      </c>
      <c r="L270">
        <v>16655964.800000001</v>
      </c>
      <c r="M270">
        <v>25745428.799999997</v>
      </c>
      <c r="N270">
        <v>9089463.9999999963</v>
      </c>
      <c r="O270">
        <f t="shared" si="4"/>
        <v>9089463.9999999963</v>
      </c>
    </row>
    <row r="271" spans="1:15" x14ac:dyDescent="0.2">
      <c r="A271">
        <v>1400000</v>
      </c>
      <c r="B271">
        <v>5.6000000000000001E-2</v>
      </c>
      <c r="C271">
        <v>1237599.9999999998</v>
      </c>
      <c r="D271">
        <v>2380000</v>
      </c>
      <c r="E271">
        <v>6757295.9999999991</v>
      </c>
      <c r="F271">
        <v>443352.00000000064</v>
      </c>
      <c r="G271">
        <v>7200648</v>
      </c>
      <c r="H271">
        <v>5538960</v>
      </c>
      <c r="I271">
        <v>1871251.1999999995</v>
      </c>
      <c r="J271">
        <v>6000000</v>
      </c>
      <c r="K271">
        <v>420000.00000000006</v>
      </c>
      <c r="L271">
        <v>17451899.199999999</v>
      </c>
      <c r="M271">
        <v>27600955.199999996</v>
      </c>
      <c r="N271">
        <v>10149055.999999996</v>
      </c>
      <c r="O271">
        <f t="shared" si="4"/>
        <v>10149055.999999996</v>
      </c>
    </row>
    <row r="272" spans="1:15" x14ac:dyDescent="0.2">
      <c r="A272">
        <v>1500000</v>
      </c>
      <c r="B272">
        <v>0.06</v>
      </c>
      <c r="C272">
        <v>1319999.9999999998</v>
      </c>
      <c r="D272">
        <v>2550000</v>
      </c>
      <c r="E272">
        <v>7207199.9999999991</v>
      </c>
      <c r="F272">
        <v>491400.00000000064</v>
      </c>
      <c r="G272">
        <v>7698600</v>
      </c>
      <c r="H272">
        <v>5922000</v>
      </c>
      <c r="I272">
        <v>1995839.9999999995</v>
      </c>
      <c r="J272">
        <v>6000000</v>
      </c>
      <c r="K272">
        <v>420000.00000000006</v>
      </c>
      <c r="L272">
        <v>18244440</v>
      </c>
      <c r="M272">
        <v>29438639.999999996</v>
      </c>
      <c r="N272">
        <v>11194199.999999996</v>
      </c>
      <c r="O272">
        <f t="shared" si="4"/>
        <v>11194199.999999996</v>
      </c>
    </row>
    <row r="273" spans="1:15" x14ac:dyDescent="0.2">
      <c r="A273">
        <v>1600000</v>
      </c>
      <c r="B273">
        <v>6.4000000000000001E-2</v>
      </c>
      <c r="C273">
        <v>1401599.9999999998</v>
      </c>
      <c r="D273">
        <v>2720000</v>
      </c>
      <c r="E273">
        <v>7652735.9999999991</v>
      </c>
      <c r="F273">
        <v>541632.00000000058</v>
      </c>
      <c r="G273">
        <v>8194368</v>
      </c>
      <c r="H273">
        <v>6303360</v>
      </c>
      <c r="I273">
        <v>2119219.1999999997</v>
      </c>
      <c r="J273">
        <v>6000000</v>
      </c>
      <c r="K273">
        <v>420000.00000000006</v>
      </c>
      <c r="L273">
        <v>19033587.199999999</v>
      </c>
      <c r="M273">
        <v>31258483.199999996</v>
      </c>
      <c r="N273">
        <v>12224895.999999996</v>
      </c>
      <c r="O273">
        <f t="shared" si="4"/>
        <v>12224895.999999996</v>
      </c>
    </row>
    <row r="274" spans="1:15" x14ac:dyDescent="0.2">
      <c r="A274">
        <v>1700000</v>
      </c>
      <c r="B274">
        <v>6.8000000000000005E-2</v>
      </c>
      <c r="C274">
        <v>1482399.9999999998</v>
      </c>
      <c r="D274">
        <v>2890000</v>
      </c>
      <c r="E274">
        <v>8093903.9999999991</v>
      </c>
      <c r="F274">
        <v>594048.00000000058</v>
      </c>
      <c r="G274">
        <v>8687952</v>
      </c>
      <c r="H274">
        <v>6683040</v>
      </c>
      <c r="I274">
        <v>2241388.7999999998</v>
      </c>
      <c r="J274">
        <v>6000000</v>
      </c>
      <c r="K274">
        <v>420000.00000000006</v>
      </c>
      <c r="L274">
        <v>19819340.800000001</v>
      </c>
      <c r="M274">
        <v>33060484.799999997</v>
      </c>
      <c r="N274">
        <v>13241143.999999996</v>
      </c>
      <c r="O274">
        <f t="shared" si="4"/>
        <v>13241143.999999996</v>
      </c>
    </row>
    <row r="275" spans="1:15" x14ac:dyDescent="0.2">
      <c r="A275">
        <v>1800000</v>
      </c>
      <c r="B275">
        <v>7.1999999999999995E-2</v>
      </c>
      <c r="C275">
        <v>1562400</v>
      </c>
      <c r="D275">
        <v>3060000</v>
      </c>
      <c r="E275">
        <v>8530704</v>
      </c>
      <c r="F275">
        <v>648648</v>
      </c>
      <c r="G275">
        <v>9179352</v>
      </c>
      <c r="H275">
        <v>7061040</v>
      </c>
      <c r="I275">
        <v>2362348.7999999998</v>
      </c>
      <c r="J275">
        <v>6000000</v>
      </c>
      <c r="K275">
        <v>420000.00000000006</v>
      </c>
      <c r="L275">
        <v>20601700.800000001</v>
      </c>
      <c r="M275">
        <v>34844644.800000004</v>
      </c>
      <c r="N275">
        <v>14242944.000000004</v>
      </c>
      <c r="O275">
        <f t="shared" si="4"/>
        <v>14242944.000000004</v>
      </c>
    </row>
    <row r="276" spans="1:15" x14ac:dyDescent="0.2">
      <c r="A276">
        <v>1900000</v>
      </c>
      <c r="B276">
        <v>7.5999999999999998E-2</v>
      </c>
      <c r="C276">
        <v>1641600</v>
      </c>
      <c r="D276">
        <v>3230000</v>
      </c>
      <c r="E276">
        <v>8963136</v>
      </c>
      <c r="F276">
        <v>705432</v>
      </c>
      <c r="G276">
        <v>9668568</v>
      </c>
      <c r="H276">
        <v>7437360</v>
      </c>
      <c r="I276">
        <v>2482099.1999999997</v>
      </c>
      <c r="J276">
        <v>6000000</v>
      </c>
      <c r="K276">
        <v>420000.00000000006</v>
      </c>
      <c r="L276">
        <v>21380667.199999999</v>
      </c>
      <c r="M276">
        <v>36610963.200000003</v>
      </c>
      <c r="N276">
        <v>15230296.000000004</v>
      </c>
      <c r="O276">
        <f t="shared" si="4"/>
        <v>15230296.000000004</v>
      </c>
    </row>
    <row r="277" spans="1:15" x14ac:dyDescent="0.2">
      <c r="A277">
        <v>2000000</v>
      </c>
      <c r="B277">
        <v>0.08</v>
      </c>
      <c r="C277">
        <v>1720000</v>
      </c>
      <c r="D277">
        <v>3400000</v>
      </c>
      <c r="E277">
        <v>9391200</v>
      </c>
      <c r="F277">
        <v>764400</v>
      </c>
      <c r="G277">
        <v>10155600</v>
      </c>
      <c r="H277">
        <v>7812000</v>
      </c>
      <c r="I277">
        <v>2600640</v>
      </c>
      <c r="J277">
        <v>6000000</v>
      </c>
      <c r="K277">
        <v>420000.00000000006</v>
      </c>
      <c r="L277">
        <v>22156240</v>
      </c>
      <c r="M277">
        <v>38359440</v>
      </c>
      <c r="N277">
        <v>16203200</v>
      </c>
      <c r="O277">
        <f t="shared" si="4"/>
        <v>16203200</v>
      </c>
    </row>
    <row r="278" spans="1:15" x14ac:dyDescent="0.2">
      <c r="A278">
        <v>2100000</v>
      </c>
      <c r="B278">
        <v>8.3999999999999991E-2</v>
      </c>
      <c r="C278">
        <v>1797600</v>
      </c>
      <c r="D278">
        <v>3570000</v>
      </c>
      <c r="E278">
        <v>9814896</v>
      </c>
      <c r="F278">
        <v>825552</v>
      </c>
      <c r="G278">
        <v>10640448</v>
      </c>
      <c r="H278">
        <v>8184960</v>
      </c>
      <c r="I278">
        <v>2717971.1999999997</v>
      </c>
      <c r="J278">
        <v>6000000</v>
      </c>
      <c r="K278">
        <v>420000.00000000006</v>
      </c>
      <c r="L278">
        <v>22928419.199999999</v>
      </c>
      <c r="M278">
        <v>40090075.200000003</v>
      </c>
      <c r="N278">
        <v>17161656.000000004</v>
      </c>
      <c r="O278">
        <f t="shared" si="4"/>
        <v>17161656.000000004</v>
      </c>
    </row>
    <row r="279" spans="1:15" x14ac:dyDescent="0.2">
      <c r="A279">
        <v>2200000</v>
      </c>
      <c r="B279">
        <v>8.7999999999999995E-2</v>
      </c>
      <c r="C279">
        <v>1874400</v>
      </c>
      <c r="D279">
        <v>3740000</v>
      </c>
      <c r="E279">
        <v>10234224</v>
      </c>
      <c r="F279">
        <v>888888</v>
      </c>
      <c r="G279">
        <v>11123112</v>
      </c>
      <c r="H279">
        <v>8556240</v>
      </c>
      <c r="I279">
        <v>2834092.8</v>
      </c>
      <c r="J279">
        <v>6000000</v>
      </c>
      <c r="K279">
        <v>420000.00000000006</v>
      </c>
      <c r="L279">
        <v>23697204.800000001</v>
      </c>
      <c r="M279">
        <v>41802868.800000004</v>
      </c>
      <c r="N279">
        <v>18105664.000000004</v>
      </c>
      <c r="O279">
        <f t="shared" si="4"/>
        <v>18105664.000000004</v>
      </c>
    </row>
    <row r="280" spans="1:15" x14ac:dyDescent="0.2">
      <c r="A280">
        <v>2300000</v>
      </c>
      <c r="B280">
        <v>9.1999999999999998E-2</v>
      </c>
      <c r="C280">
        <v>1950400</v>
      </c>
      <c r="D280">
        <v>3910000</v>
      </c>
      <c r="E280">
        <v>10649184</v>
      </c>
      <c r="F280">
        <v>954408</v>
      </c>
      <c r="G280">
        <v>11603592</v>
      </c>
      <c r="H280">
        <v>8925840</v>
      </c>
      <c r="I280">
        <v>2949004.8</v>
      </c>
      <c r="J280">
        <v>6000000</v>
      </c>
      <c r="K280">
        <v>420000.00000000006</v>
      </c>
      <c r="L280">
        <v>24462596.800000001</v>
      </c>
      <c r="M280">
        <v>43497820.800000004</v>
      </c>
      <c r="N280">
        <v>19035224.000000004</v>
      </c>
      <c r="O280">
        <f t="shared" si="4"/>
        <v>19035224.000000004</v>
      </c>
    </row>
    <row r="281" spans="1:15" x14ac:dyDescent="0.2">
      <c r="A281">
        <v>2400000</v>
      </c>
      <c r="B281">
        <v>9.6000000000000002E-2</v>
      </c>
      <c r="C281">
        <v>2025600</v>
      </c>
      <c r="D281">
        <v>4080000</v>
      </c>
      <c r="E281">
        <v>11059776</v>
      </c>
      <c r="F281">
        <v>1022112</v>
      </c>
      <c r="G281">
        <v>12081888</v>
      </c>
      <c r="H281">
        <v>9293760</v>
      </c>
      <c r="I281">
        <v>3062707.1999999997</v>
      </c>
      <c r="J281">
        <v>6000000</v>
      </c>
      <c r="K281">
        <v>420000.00000000006</v>
      </c>
      <c r="L281">
        <v>25224595.199999999</v>
      </c>
      <c r="M281">
        <v>45174931.200000003</v>
      </c>
      <c r="N281">
        <v>19950336.000000004</v>
      </c>
      <c r="O281">
        <f t="shared" si="4"/>
        <v>19950336.000000004</v>
      </c>
    </row>
    <row r="282" spans="1:15" x14ac:dyDescent="0.2">
      <c r="A282">
        <v>2500000</v>
      </c>
      <c r="B282">
        <v>0.1</v>
      </c>
      <c r="C282">
        <v>2100000</v>
      </c>
      <c r="D282">
        <v>4250000</v>
      </c>
      <c r="E282">
        <v>11466000</v>
      </c>
      <c r="F282">
        <v>1092000</v>
      </c>
      <c r="G282">
        <v>12558000</v>
      </c>
      <c r="H282">
        <v>9660000</v>
      </c>
      <c r="I282">
        <v>3175200</v>
      </c>
      <c r="J282">
        <v>6000000</v>
      </c>
      <c r="K282">
        <v>420000.00000000006</v>
      </c>
      <c r="L282">
        <v>25983200</v>
      </c>
      <c r="M282">
        <v>46834200</v>
      </c>
      <c r="N282">
        <v>20851000</v>
      </c>
      <c r="O282">
        <f t="shared" si="4"/>
        <v>20851000</v>
      </c>
    </row>
    <row r="283" spans="1:15" x14ac:dyDescent="0.2">
      <c r="A283">
        <v>2600000</v>
      </c>
      <c r="B283">
        <v>0.10400000000000001</v>
      </c>
      <c r="C283">
        <v>2173600</v>
      </c>
      <c r="D283">
        <v>4420000</v>
      </c>
      <c r="E283">
        <v>11867856</v>
      </c>
      <c r="F283">
        <v>1164072</v>
      </c>
      <c r="G283">
        <v>13031928</v>
      </c>
      <c r="H283">
        <v>10024560</v>
      </c>
      <c r="I283">
        <v>3286483.1999999997</v>
      </c>
      <c r="J283">
        <v>6000000</v>
      </c>
      <c r="K283">
        <v>420000.00000000006</v>
      </c>
      <c r="L283">
        <v>26738411.199999999</v>
      </c>
      <c r="M283">
        <v>48475627.200000003</v>
      </c>
      <c r="N283">
        <v>21737216.000000004</v>
      </c>
      <c r="O283">
        <f t="shared" si="4"/>
        <v>21737216.000000004</v>
      </c>
    </row>
    <row r="284" spans="1:15" x14ac:dyDescent="0.2">
      <c r="A284">
        <v>2700000</v>
      </c>
      <c r="B284">
        <v>0.108</v>
      </c>
      <c r="C284">
        <v>2246400</v>
      </c>
      <c r="D284">
        <v>4590000</v>
      </c>
      <c r="E284">
        <v>12265344</v>
      </c>
      <c r="F284">
        <v>1238328</v>
      </c>
      <c r="G284">
        <v>13503672</v>
      </c>
      <c r="H284">
        <v>10387440</v>
      </c>
      <c r="I284">
        <v>3396556.7999999998</v>
      </c>
      <c r="J284">
        <v>6000000</v>
      </c>
      <c r="K284">
        <v>420000.00000000006</v>
      </c>
      <c r="L284">
        <v>27490228.800000001</v>
      </c>
      <c r="M284">
        <v>50099212.800000004</v>
      </c>
      <c r="N284">
        <v>22608984.000000004</v>
      </c>
      <c r="O284">
        <f t="shared" si="4"/>
        <v>22608984.000000004</v>
      </c>
    </row>
    <row r="285" spans="1:15" x14ac:dyDescent="0.2">
      <c r="A285">
        <v>2800000</v>
      </c>
      <c r="B285">
        <v>0.112</v>
      </c>
      <c r="C285">
        <v>2318400</v>
      </c>
      <c r="D285">
        <v>4760000</v>
      </c>
      <c r="E285">
        <v>12658464</v>
      </c>
      <c r="F285">
        <v>1314768</v>
      </c>
      <c r="G285">
        <v>13973232</v>
      </c>
      <c r="H285">
        <v>10748640</v>
      </c>
      <c r="I285">
        <v>3505420.8</v>
      </c>
      <c r="J285">
        <v>6000000</v>
      </c>
      <c r="K285">
        <v>420000.00000000006</v>
      </c>
      <c r="L285">
        <v>28238652.800000001</v>
      </c>
      <c r="M285">
        <v>51704956.800000004</v>
      </c>
      <c r="N285">
        <v>23466304.000000004</v>
      </c>
      <c r="O285">
        <f t="shared" si="4"/>
        <v>23466304.000000004</v>
      </c>
    </row>
    <row r="286" spans="1:15" x14ac:dyDescent="0.2">
      <c r="A286">
        <v>2900000</v>
      </c>
      <c r="B286">
        <v>0.11600000000000001</v>
      </c>
      <c r="C286">
        <v>2389600</v>
      </c>
      <c r="D286">
        <v>4930000</v>
      </c>
      <c r="E286">
        <v>13047216</v>
      </c>
      <c r="F286">
        <v>1393392</v>
      </c>
      <c r="G286">
        <v>14440608</v>
      </c>
      <c r="H286">
        <v>11108160</v>
      </c>
      <c r="I286">
        <v>3613075.1999999997</v>
      </c>
      <c r="J286">
        <v>6000000</v>
      </c>
      <c r="K286">
        <v>420000.00000000006</v>
      </c>
      <c r="L286">
        <v>28983683.199999999</v>
      </c>
      <c r="M286">
        <v>53292859.200000003</v>
      </c>
      <c r="N286">
        <v>24309176.000000004</v>
      </c>
      <c r="O286">
        <f t="shared" si="4"/>
        <v>24309176.000000004</v>
      </c>
    </row>
    <row r="287" spans="1:15" x14ac:dyDescent="0.2">
      <c r="A287">
        <v>3000000</v>
      </c>
      <c r="B287">
        <v>0.12</v>
      </c>
      <c r="C287">
        <v>2460000</v>
      </c>
      <c r="D287">
        <v>5100000</v>
      </c>
      <c r="E287">
        <v>13431600</v>
      </c>
      <c r="F287">
        <v>1474200</v>
      </c>
      <c r="G287">
        <v>14905800</v>
      </c>
      <c r="H287">
        <v>11466000</v>
      </c>
      <c r="I287">
        <v>3719520</v>
      </c>
      <c r="J287">
        <v>6000000</v>
      </c>
      <c r="K287">
        <v>420000.00000000006</v>
      </c>
      <c r="L287">
        <v>29725320</v>
      </c>
      <c r="M287">
        <v>54862920</v>
      </c>
      <c r="N287">
        <v>25137600</v>
      </c>
      <c r="O287">
        <f t="shared" si="4"/>
        <v>25137600</v>
      </c>
    </row>
    <row r="288" spans="1:15" x14ac:dyDescent="0.2">
      <c r="A288">
        <v>3100000</v>
      </c>
      <c r="B288">
        <v>0.124</v>
      </c>
      <c r="C288">
        <v>2529600</v>
      </c>
      <c r="D288">
        <v>5270000</v>
      </c>
      <c r="E288">
        <v>13811616</v>
      </c>
      <c r="F288">
        <v>1557192</v>
      </c>
      <c r="G288">
        <v>15368808</v>
      </c>
      <c r="H288">
        <v>11822160</v>
      </c>
      <c r="I288">
        <v>3824755.1999999997</v>
      </c>
      <c r="J288">
        <v>6000000</v>
      </c>
      <c r="K288">
        <v>420000.00000000006</v>
      </c>
      <c r="L288">
        <v>30463563.199999999</v>
      </c>
      <c r="M288">
        <v>56415139.200000003</v>
      </c>
      <c r="N288">
        <v>25951576.000000004</v>
      </c>
      <c r="O288">
        <f t="shared" si="4"/>
        <v>25951576.000000004</v>
      </c>
    </row>
    <row r="289" spans="1:15" x14ac:dyDescent="0.2">
      <c r="A289">
        <v>3200000</v>
      </c>
      <c r="B289">
        <v>0.128</v>
      </c>
      <c r="C289">
        <v>2598400</v>
      </c>
      <c r="D289">
        <v>5440000</v>
      </c>
      <c r="E289">
        <v>14187264</v>
      </c>
      <c r="F289">
        <v>1642368</v>
      </c>
      <c r="G289">
        <v>15829632</v>
      </c>
      <c r="H289">
        <v>12176640</v>
      </c>
      <c r="I289">
        <v>3928780.7999999998</v>
      </c>
      <c r="J289">
        <v>6000000</v>
      </c>
      <c r="K289">
        <v>420000.00000000006</v>
      </c>
      <c r="L289">
        <v>31198412.800000001</v>
      </c>
      <c r="M289">
        <v>57949516.800000004</v>
      </c>
      <c r="N289">
        <v>26751104.000000004</v>
      </c>
      <c r="O289">
        <f t="shared" si="4"/>
        <v>26751104.000000004</v>
      </c>
    </row>
    <row r="290" spans="1:15" x14ac:dyDescent="0.2">
      <c r="A290">
        <v>3300000</v>
      </c>
      <c r="B290">
        <v>0.13200000000000001</v>
      </c>
      <c r="C290">
        <v>2666400</v>
      </c>
      <c r="D290">
        <v>5610000</v>
      </c>
      <c r="E290">
        <v>14558544</v>
      </c>
      <c r="F290">
        <v>1729728</v>
      </c>
      <c r="G290">
        <v>16288272</v>
      </c>
      <c r="H290">
        <v>12529440</v>
      </c>
      <c r="I290">
        <v>4031596.8</v>
      </c>
      <c r="J290">
        <v>6000000</v>
      </c>
      <c r="K290">
        <v>420000.00000000006</v>
      </c>
      <c r="L290">
        <v>31929868.800000001</v>
      </c>
      <c r="M290">
        <v>59466052.800000004</v>
      </c>
      <c r="N290">
        <v>27536184.000000004</v>
      </c>
      <c r="O290">
        <f t="shared" si="4"/>
        <v>27536184.000000004</v>
      </c>
    </row>
    <row r="291" spans="1:15" x14ac:dyDescent="0.2">
      <c r="A291">
        <v>3400000</v>
      </c>
      <c r="B291">
        <v>0.13600000000000001</v>
      </c>
      <c r="C291">
        <v>2733600</v>
      </c>
      <c r="D291">
        <v>5780000</v>
      </c>
      <c r="E291">
        <v>14925456</v>
      </c>
      <c r="F291">
        <v>1819272</v>
      </c>
      <c r="G291">
        <v>16744728</v>
      </c>
      <c r="H291">
        <v>12880560</v>
      </c>
      <c r="I291">
        <v>4133203.1999999997</v>
      </c>
      <c r="J291">
        <v>6000000</v>
      </c>
      <c r="K291">
        <v>420000.00000000006</v>
      </c>
      <c r="L291">
        <v>32657931.199999999</v>
      </c>
      <c r="M291">
        <v>60964747.200000003</v>
      </c>
      <c r="N291">
        <v>28306816.000000004</v>
      </c>
      <c r="O291">
        <f t="shared" si="4"/>
        <v>28306816.000000004</v>
      </c>
    </row>
    <row r="292" spans="1:15" x14ac:dyDescent="0.2">
      <c r="A292">
        <v>3500000</v>
      </c>
      <c r="B292">
        <v>0.14000000000000001</v>
      </c>
      <c r="C292">
        <v>2799999.9999999995</v>
      </c>
      <c r="D292">
        <v>5950000</v>
      </c>
      <c r="E292">
        <v>15287999.999999998</v>
      </c>
      <c r="F292">
        <v>1911000.0000000016</v>
      </c>
      <c r="G292">
        <v>17199000</v>
      </c>
      <c r="H292">
        <v>13230000</v>
      </c>
      <c r="I292">
        <v>4233600</v>
      </c>
      <c r="J292">
        <v>6000000</v>
      </c>
      <c r="K292">
        <v>420000.00000000006</v>
      </c>
      <c r="L292">
        <v>33382600</v>
      </c>
      <c r="M292">
        <v>62445599.999999993</v>
      </c>
      <c r="N292">
        <v>29062999.999999993</v>
      </c>
      <c r="O292">
        <f t="shared" si="4"/>
        <v>29062999.999999993</v>
      </c>
    </row>
    <row r="293" spans="1:15" x14ac:dyDescent="0.2">
      <c r="A293">
        <v>3600000</v>
      </c>
      <c r="B293">
        <v>0.14399999999999999</v>
      </c>
      <c r="C293">
        <v>2865599.9999999995</v>
      </c>
      <c r="D293">
        <v>6120000</v>
      </c>
      <c r="E293">
        <v>15646175.999999998</v>
      </c>
      <c r="F293">
        <v>2004912.0000000016</v>
      </c>
      <c r="G293">
        <v>17651088</v>
      </c>
      <c r="H293">
        <v>13577760</v>
      </c>
      <c r="I293">
        <v>4332787.2</v>
      </c>
      <c r="J293">
        <v>6000000</v>
      </c>
      <c r="K293">
        <v>420000.00000000006</v>
      </c>
      <c r="L293">
        <v>34103875.200000003</v>
      </c>
      <c r="M293">
        <v>63908611.199999996</v>
      </c>
      <c r="N293">
        <v>29804735.999999993</v>
      </c>
      <c r="O293">
        <f t="shared" si="4"/>
        <v>29804735.999999993</v>
      </c>
    </row>
    <row r="294" spans="1:15" x14ac:dyDescent="0.2">
      <c r="A294">
        <v>3700000</v>
      </c>
      <c r="B294">
        <v>0.14799999999999999</v>
      </c>
      <c r="C294">
        <v>2930399.9999999995</v>
      </c>
      <c r="D294">
        <v>6290000</v>
      </c>
      <c r="E294">
        <v>15999983.999999998</v>
      </c>
      <c r="F294">
        <v>2101008.0000000014</v>
      </c>
      <c r="G294">
        <v>18100992</v>
      </c>
      <c r="H294">
        <v>13923840</v>
      </c>
      <c r="I294">
        <v>4430764.8</v>
      </c>
      <c r="J294">
        <v>6000000</v>
      </c>
      <c r="K294">
        <v>420000.00000000006</v>
      </c>
      <c r="L294">
        <v>34821756.799999997</v>
      </c>
      <c r="M294">
        <v>65353780.79999999</v>
      </c>
      <c r="N294">
        <v>30532023.999999993</v>
      </c>
      <c r="O294">
        <f t="shared" si="4"/>
        <v>30532023.999999993</v>
      </c>
    </row>
    <row r="295" spans="1:15" x14ac:dyDescent="0.2">
      <c r="A295">
        <v>3800000</v>
      </c>
      <c r="B295">
        <v>0.152</v>
      </c>
      <c r="C295">
        <v>2994399.9999999995</v>
      </c>
      <c r="D295">
        <v>6460000</v>
      </c>
      <c r="E295">
        <v>16349423.999999998</v>
      </c>
      <c r="F295">
        <v>2199288.0000000014</v>
      </c>
      <c r="G295">
        <v>18548712</v>
      </c>
      <c r="H295">
        <v>14268240</v>
      </c>
      <c r="I295">
        <v>4527532.8</v>
      </c>
      <c r="J295">
        <v>6000000</v>
      </c>
      <c r="K295">
        <v>420000.00000000006</v>
      </c>
      <c r="L295">
        <v>35536244.799999997</v>
      </c>
      <c r="M295">
        <v>66781108.79999999</v>
      </c>
      <c r="N295">
        <v>31244863.999999993</v>
      </c>
      <c r="O295">
        <f t="shared" si="4"/>
        <v>31244863.999999993</v>
      </c>
    </row>
    <row r="296" spans="1:15" x14ac:dyDescent="0.2">
      <c r="A296">
        <v>3900000</v>
      </c>
      <c r="B296">
        <v>0.156</v>
      </c>
      <c r="C296">
        <v>3057599.9999999995</v>
      </c>
      <c r="D296">
        <v>6630000</v>
      </c>
      <c r="E296">
        <v>16694495.999999998</v>
      </c>
      <c r="F296">
        <v>2299752.0000000014</v>
      </c>
      <c r="G296">
        <v>18994248</v>
      </c>
      <c r="H296">
        <v>14610960</v>
      </c>
      <c r="I296">
        <v>4623091.2</v>
      </c>
      <c r="J296">
        <v>6000000</v>
      </c>
      <c r="K296">
        <v>420000.00000000006</v>
      </c>
      <c r="L296">
        <v>36247339.200000003</v>
      </c>
      <c r="M296">
        <v>68190595.199999988</v>
      </c>
      <c r="N296">
        <v>31943255.999999985</v>
      </c>
      <c r="O296">
        <f t="shared" si="4"/>
        <v>31943255.999999985</v>
      </c>
    </row>
    <row r="297" spans="1:15" x14ac:dyDescent="0.2">
      <c r="A297">
        <v>4000000</v>
      </c>
      <c r="B297">
        <v>0.16</v>
      </c>
      <c r="C297">
        <v>3119999.9999999995</v>
      </c>
      <c r="D297">
        <v>6800000</v>
      </c>
      <c r="E297">
        <v>17035200</v>
      </c>
      <c r="F297">
        <v>2402400.0000000014</v>
      </c>
      <c r="G297">
        <v>19437600</v>
      </c>
      <c r="H297">
        <v>14952000</v>
      </c>
      <c r="I297">
        <v>4717440</v>
      </c>
      <c r="J297">
        <v>6000000</v>
      </c>
      <c r="K297">
        <v>420000.00000000006</v>
      </c>
      <c r="L297">
        <v>36955040</v>
      </c>
      <c r="M297">
        <v>69582240</v>
      </c>
      <c r="N297">
        <v>32627200</v>
      </c>
      <c r="O297">
        <f t="shared" si="4"/>
        <v>32627200</v>
      </c>
    </row>
    <row r="298" spans="1:15" x14ac:dyDescent="0.2">
      <c r="A298">
        <v>4100000</v>
      </c>
      <c r="B298">
        <v>0.16400000000000001</v>
      </c>
      <c r="C298">
        <v>3181599.9999999995</v>
      </c>
      <c r="D298">
        <v>6970000</v>
      </c>
      <c r="E298">
        <v>17371536</v>
      </c>
      <c r="F298">
        <v>2507232.0000000014</v>
      </c>
      <c r="G298">
        <v>19878768</v>
      </c>
      <c r="H298">
        <v>15291360</v>
      </c>
      <c r="I298">
        <v>4810579.2</v>
      </c>
      <c r="J298">
        <v>6000000</v>
      </c>
      <c r="K298">
        <v>420000.00000000006</v>
      </c>
      <c r="L298">
        <v>37659347.200000003</v>
      </c>
      <c r="M298">
        <v>70956043.199999988</v>
      </c>
      <c r="N298">
        <v>33296695.999999985</v>
      </c>
      <c r="O298">
        <f t="shared" si="4"/>
        <v>33296695.999999985</v>
      </c>
    </row>
    <row r="299" spans="1:15" x14ac:dyDescent="0.2">
      <c r="A299">
        <v>4200000</v>
      </c>
      <c r="B299">
        <v>0.16799999999999998</v>
      </c>
      <c r="C299">
        <v>3242400</v>
      </c>
      <c r="D299">
        <v>7140000</v>
      </c>
      <c r="E299">
        <v>17703504</v>
      </c>
      <c r="F299">
        <v>2614248</v>
      </c>
      <c r="G299">
        <v>20317752</v>
      </c>
      <c r="H299">
        <v>15629040</v>
      </c>
      <c r="I299">
        <v>4902508.8</v>
      </c>
      <c r="J299">
        <v>6000000</v>
      </c>
      <c r="K299">
        <v>420000.00000000006</v>
      </c>
      <c r="L299">
        <v>38360260.799999997</v>
      </c>
      <c r="M299">
        <v>72312004.799999997</v>
      </c>
      <c r="N299">
        <v>33951744</v>
      </c>
      <c r="O299">
        <f t="shared" si="4"/>
        <v>33951744</v>
      </c>
    </row>
    <row r="300" spans="1:15" x14ac:dyDescent="0.2">
      <c r="A300">
        <v>4300000</v>
      </c>
      <c r="B300">
        <v>0.17200000000000001</v>
      </c>
      <c r="C300">
        <v>3302399.9999999995</v>
      </c>
      <c r="D300">
        <v>7310000</v>
      </c>
      <c r="E300">
        <v>18031104</v>
      </c>
      <c r="F300">
        <v>2723448.0000000014</v>
      </c>
      <c r="G300">
        <v>20754552</v>
      </c>
      <c r="H300">
        <v>15965040</v>
      </c>
      <c r="I300">
        <v>4993228.7999999998</v>
      </c>
      <c r="J300">
        <v>6000000</v>
      </c>
      <c r="K300">
        <v>420000.00000000006</v>
      </c>
      <c r="L300">
        <v>39057780.799999997</v>
      </c>
      <c r="M300">
        <v>73650124.799999997</v>
      </c>
      <c r="N300">
        <v>34592344</v>
      </c>
      <c r="O300">
        <f t="shared" si="4"/>
        <v>34592344</v>
      </c>
    </row>
    <row r="301" spans="1:15" x14ac:dyDescent="0.2">
      <c r="A301">
        <v>4400000</v>
      </c>
      <c r="B301">
        <v>0.17599999999999999</v>
      </c>
      <c r="C301">
        <v>3361600</v>
      </c>
      <c r="D301">
        <v>7480000</v>
      </c>
      <c r="E301">
        <v>18354336</v>
      </c>
      <c r="F301">
        <v>2834832</v>
      </c>
      <c r="G301">
        <v>21189168</v>
      </c>
      <c r="H301">
        <v>16299360</v>
      </c>
      <c r="I301">
        <v>5082739.2</v>
      </c>
      <c r="J301">
        <v>6000000</v>
      </c>
      <c r="K301">
        <v>420000.00000000006</v>
      </c>
      <c r="L301">
        <v>39751907.200000003</v>
      </c>
      <c r="M301">
        <v>74970403.200000003</v>
      </c>
      <c r="N301">
        <v>35218496</v>
      </c>
      <c r="O301">
        <f t="shared" si="4"/>
        <v>35218496</v>
      </c>
    </row>
    <row r="302" spans="1:15" x14ac:dyDescent="0.2">
      <c r="A302">
        <v>4500000</v>
      </c>
      <c r="B302">
        <v>0.18000000000000002</v>
      </c>
      <c r="C302">
        <v>3419999.9999999995</v>
      </c>
      <c r="D302">
        <v>7650000</v>
      </c>
      <c r="E302">
        <v>18673200</v>
      </c>
      <c r="F302">
        <v>2948400.0000000014</v>
      </c>
      <c r="G302">
        <v>21621600</v>
      </c>
      <c r="H302">
        <v>16632000</v>
      </c>
      <c r="I302">
        <v>5171040</v>
      </c>
      <c r="J302">
        <v>6000000</v>
      </c>
      <c r="K302">
        <v>420000.00000000006</v>
      </c>
      <c r="L302">
        <v>40442640</v>
      </c>
      <c r="M302">
        <v>76272840</v>
      </c>
      <c r="N302">
        <v>35830200</v>
      </c>
      <c r="O302">
        <f t="shared" si="4"/>
        <v>35830200</v>
      </c>
    </row>
    <row r="303" spans="1:15" x14ac:dyDescent="0.2">
      <c r="A303">
        <v>4600000</v>
      </c>
      <c r="B303">
        <v>0.184</v>
      </c>
      <c r="C303">
        <v>3477600</v>
      </c>
      <c r="D303">
        <v>7820000</v>
      </c>
      <c r="E303">
        <v>18987696</v>
      </c>
      <c r="F303">
        <v>3064152</v>
      </c>
      <c r="G303">
        <v>22051848</v>
      </c>
      <c r="H303">
        <v>16962960</v>
      </c>
      <c r="I303">
        <v>5258131.2</v>
      </c>
      <c r="J303">
        <v>6000000</v>
      </c>
      <c r="K303">
        <v>420000.00000000006</v>
      </c>
      <c r="L303">
        <v>41129979.200000003</v>
      </c>
      <c r="M303">
        <v>77557435.200000003</v>
      </c>
      <c r="N303">
        <v>36427456</v>
      </c>
      <c r="O303">
        <f t="shared" si="4"/>
        <v>36427456</v>
      </c>
    </row>
    <row r="304" spans="1:15" x14ac:dyDescent="0.2">
      <c r="A304">
        <v>4700000</v>
      </c>
      <c r="B304">
        <v>0.18800000000000003</v>
      </c>
      <c r="C304">
        <v>3534399.9999999995</v>
      </c>
      <c r="D304">
        <v>7990000</v>
      </c>
      <c r="E304">
        <v>19297824</v>
      </c>
      <c r="F304">
        <v>3182088.0000000014</v>
      </c>
      <c r="G304">
        <v>22479912</v>
      </c>
      <c r="H304">
        <v>17292240</v>
      </c>
      <c r="I304">
        <v>5344012.8</v>
      </c>
      <c r="J304">
        <v>6000000</v>
      </c>
      <c r="K304">
        <v>420000.00000000006</v>
      </c>
      <c r="L304">
        <v>41813924.799999997</v>
      </c>
      <c r="M304">
        <v>78824188.799999997</v>
      </c>
      <c r="N304">
        <v>37010264</v>
      </c>
      <c r="O304">
        <f t="shared" si="4"/>
        <v>37010264</v>
      </c>
    </row>
    <row r="305" spans="1:15" x14ac:dyDescent="0.2">
      <c r="A305">
        <v>4800000</v>
      </c>
      <c r="B305">
        <v>0.192</v>
      </c>
      <c r="C305">
        <v>3590400</v>
      </c>
      <c r="D305">
        <v>8160000</v>
      </c>
      <c r="E305">
        <v>19603584</v>
      </c>
      <c r="F305">
        <v>3302208</v>
      </c>
      <c r="G305">
        <v>22905792</v>
      </c>
      <c r="H305">
        <v>17619840</v>
      </c>
      <c r="I305">
        <v>5428684.7999999998</v>
      </c>
      <c r="J305">
        <v>6000000</v>
      </c>
      <c r="K305">
        <v>420000.00000000006</v>
      </c>
      <c r="L305">
        <v>42494476.799999997</v>
      </c>
      <c r="M305">
        <v>80073100.800000012</v>
      </c>
      <c r="N305">
        <v>37578624.000000015</v>
      </c>
      <c r="O305">
        <f t="shared" si="4"/>
        <v>37578624.000000015</v>
      </c>
    </row>
    <row r="306" spans="1:15" x14ac:dyDescent="0.2">
      <c r="A306">
        <v>4900000</v>
      </c>
      <c r="B306">
        <v>0.19599999999999998</v>
      </c>
      <c r="C306">
        <v>3645600</v>
      </c>
      <c r="D306">
        <v>8330000</v>
      </c>
      <c r="E306">
        <v>19904976</v>
      </c>
      <c r="F306">
        <v>3424512</v>
      </c>
      <c r="G306">
        <v>23329488</v>
      </c>
      <c r="H306">
        <v>17945760</v>
      </c>
      <c r="I306">
        <v>5512147.2000000002</v>
      </c>
      <c r="J306">
        <v>6000000</v>
      </c>
      <c r="K306">
        <v>420000.00000000006</v>
      </c>
      <c r="L306">
        <v>43171635.200000003</v>
      </c>
      <c r="M306">
        <v>81304171.200000003</v>
      </c>
      <c r="N306">
        <v>38132536</v>
      </c>
      <c r="O306">
        <f t="shared" si="4"/>
        <v>38132536</v>
      </c>
    </row>
    <row r="307" spans="1:15" x14ac:dyDescent="0.2">
      <c r="A307">
        <v>5000000</v>
      </c>
      <c r="B307">
        <v>0.2</v>
      </c>
      <c r="C307">
        <v>3700000</v>
      </c>
      <c r="D307">
        <v>8500000</v>
      </c>
      <c r="E307">
        <v>20202000</v>
      </c>
      <c r="F307">
        <v>3549000</v>
      </c>
      <c r="G307">
        <v>23751000</v>
      </c>
      <c r="H307">
        <v>18270000</v>
      </c>
      <c r="I307">
        <v>5594400</v>
      </c>
      <c r="J307">
        <v>6000000</v>
      </c>
      <c r="K307">
        <v>420000.00000000006</v>
      </c>
      <c r="L307">
        <v>43845400</v>
      </c>
      <c r="M307">
        <v>82517400</v>
      </c>
      <c r="N307">
        <v>38672000</v>
      </c>
      <c r="O307">
        <f t="shared" si="4"/>
        <v>38672000</v>
      </c>
    </row>
    <row r="308" spans="1:15" x14ac:dyDescent="0.2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7000000</v>
      </c>
      <c r="K308">
        <v>490000.00000000006</v>
      </c>
      <c r="L308">
        <v>7000000</v>
      </c>
      <c r="M308">
        <v>0</v>
      </c>
      <c r="N308">
        <v>-7000000</v>
      </c>
      <c r="O308">
        <f t="shared" si="4"/>
        <v>0</v>
      </c>
    </row>
    <row r="309" spans="1:15" x14ac:dyDescent="0.2">
      <c r="A309">
        <v>100000</v>
      </c>
      <c r="B309">
        <v>3.4285714285714288E-3</v>
      </c>
      <c r="C309">
        <v>93657.142857142855</v>
      </c>
      <c r="D309">
        <v>170000</v>
      </c>
      <c r="E309">
        <v>511368</v>
      </c>
      <c r="F309">
        <v>17316.000000000004</v>
      </c>
      <c r="G309">
        <v>528684</v>
      </c>
      <c r="H309">
        <v>406680</v>
      </c>
      <c r="I309">
        <v>141609.60000000001</v>
      </c>
      <c r="J309">
        <v>7000000</v>
      </c>
      <c r="K309">
        <v>490000.00000000006</v>
      </c>
      <c r="L309">
        <v>7840293.5999999996</v>
      </c>
      <c r="M309">
        <v>2088741.6</v>
      </c>
      <c r="N309">
        <v>-5751552</v>
      </c>
      <c r="O309">
        <f t="shared" si="4"/>
        <v>0</v>
      </c>
    </row>
    <row r="310" spans="1:15" x14ac:dyDescent="0.2">
      <c r="A310">
        <v>200000</v>
      </c>
      <c r="B310">
        <v>6.8571428571428577E-3</v>
      </c>
      <c r="C310">
        <v>186628.57142857142</v>
      </c>
      <c r="D310">
        <v>340000</v>
      </c>
      <c r="E310">
        <v>1018992</v>
      </c>
      <c r="F310">
        <v>36504.000000000022</v>
      </c>
      <c r="G310">
        <v>1055496</v>
      </c>
      <c r="H310">
        <v>811920</v>
      </c>
      <c r="I310">
        <v>282182.40000000002</v>
      </c>
      <c r="J310">
        <v>7000000</v>
      </c>
      <c r="K310">
        <v>490000.00000000006</v>
      </c>
      <c r="L310">
        <v>8677678.4000000004</v>
      </c>
      <c r="M310">
        <v>4162190.3999999994</v>
      </c>
      <c r="N310">
        <v>-4515488.0000000009</v>
      </c>
      <c r="O310">
        <f t="shared" si="4"/>
        <v>0</v>
      </c>
    </row>
    <row r="311" spans="1:15" x14ac:dyDescent="0.2">
      <c r="A311">
        <v>300000</v>
      </c>
      <c r="B311">
        <v>1.0285714285714285E-2</v>
      </c>
      <c r="C311">
        <v>278914.28571428574</v>
      </c>
      <c r="D311">
        <v>510000</v>
      </c>
      <c r="E311">
        <v>1522872</v>
      </c>
      <c r="F311">
        <v>57563.999999999935</v>
      </c>
      <c r="G311">
        <v>1580436</v>
      </c>
      <c r="H311">
        <v>1215720</v>
      </c>
      <c r="I311">
        <v>421718.40000000008</v>
      </c>
      <c r="J311">
        <v>7000000</v>
      </c>
      <c r="K311">
        <v>490000.00000000006</v>
      </c>
      <c r="L311">
        <v>9512154.4000000004</v>
      </c>
      <c r="M311">
        <v>6220346.4000000013</v>
      </c>
      <c r="N311">
        <v>-3291807.9999999991</v>
      </c>
      <c r="O311">
        <f t="shared" si="4"/>
        <v>0</v>
      </c>
    </row>
    <row r="312" spans="1:15" x14ac:dyDescent="0.2">
      <c r="A312">
        <v>400000</v>
      </c>
      <c r="B312">
        <v>1.3714285714285715E-2</v>
      </c>
      <c r="C312">
        <v>370514.28571428568</v>
      </c>
      <c r="D312">
        <v>680000</v>
      </c>
      <c r="E312">
        <v>2023008</v>
      </c>
      <c r="F312">
        <v>80496.000000000087</v>
      </c>
      <c r="G312">
        <v>2103504</v>
      </c>
      <c r="H312">
        <v>1618080</v>
      </c>
      <c r="I312">
        <v>560217.59999999986</v>
      </c>
      <c r="J312">
        <v>7000000</v>
      </c>
      <c r="K312">
        <v>490000.00000000006</v>
      </c>
      <c r="L312">
        <v>10343721.6</v>
      </c>
      <c r="M312">
        <v>8263209.5999999987</v>
      </c>
      <c r="N312">
        <v>-2080512.0000000009</v>
      </c>
      <c r="O312">
        <f t="shared" si="4"/>
        <v>0</v>
      </c>
    </row>
    <row r="313" spans="1:15" x14ac:dyDescent="0.2">
      <c r="A313">
        <v>500000</v>
      </c>
      <c r="B313">
        <v>1.7142857142857144E-2</v>
      </c>
      <c r="C313">
        <v>461428.57142857142</v>
      </c>
      <c r="D313">
        <v>850000</v>
      </c>
      <c r="E313">
        <v>2519400</v>
      </c>
      <c r="F313">
        <v>105300.00000000003</v>
      </c>
      <c r="G313">
        <v>2624700</v>
      </c>
      <c r="H313">
        <v>2019000</v>
      </c>
      <c r="I313">
        <v>697680</v>
      </c>
      <c r="J313">
        <v>7000000</v>
      </c>
      <c r="K313">
        <v>490000.00000000006</v>
      </c>
      <c r="L313">
        <v>11172380</v>
      </c>
      <c r="M313">
        <v>10290780</v>
      </c>
      <c r="N313">
        <v>-881600</v>
      </c>
      <c r="O313">
        <f t="shared" si="4"/>
        <v>0</v>
      </c>
    </row>
    <row r="314" spans="1:15" x14ac:dyDescent="0.2">
      <c r="A314">
        <v>600000</v>
      </c>
      <c r="B314">
        <v>2.057142857142857E-2</v>
      </c>
      <c r="C314">
        <v>551657.14285714284</v>
      </c>
      <c r="D314">
        <v>1020000</v>
      </c>
      <c r="E314">
        <v>3012048</v>
      </c>
      <c r="F314">
        <v>131976.00000000003</v>
      </c>
      <c r="G314">
        <v>3144024</v>
      </c>
      <c r="H314">
        <v>2418480</v>
      </c>
      <c r="I314">
        <v>834105.6</v>
      </c>
      <c r="J314">
        <v>7000000</v>
      </c>
      <c r="K314">
        <v>490000.00000000006</v>
      </c>
      <c r="L314">
        <v>11998129.6</v>
      </c>
      <c r="M314">
        <v>12303057.6</v>
      </c>
      <c r="N314">
        <v>304928</v>
      </c>
      <c r="O314">
        <f t="shared" si="4"/>
        <v>304928</v>
      </c>
    </row>
    <row r="315" spans="1:15" x14ac:dyDescent="0.2">
      <c r="A315">
        <v>700000</v>
      </c>
      <c r="B315">
        <v>2.4E-2</v>
      </c>
      <c r="C315">
        <v>641200</v>
      </c>
      <c r="D315">
        <v>1190000</v>
      </c>
      <c r="E315">
        <v>3500952</v>
      </c>
      <c r="F315">
        <v>160524</v>
      </c>
      <c r="G315">
        <v>3661476</v>
      </c>
      <c r="H315">
        <v>2816520</v>
      </c>
      <c r="I315">
        <v>969494.39999999991</v>
      </c>
      <c r="J315">
        <v>7000000</v>
      </c>
      <c r="K315">
        <v>490000.00000000006</v>
      </c>
      <c r="L315">
        <v>12820970.4</v>
      </c>
      <c r="M315">
        <v>14300042.4</v>
      </c>
      <c r="N315">
        <v>1479072</v>
      </c>
      <c r="O315">
        <f t="shared" si="4"/>
        <v>1479072</v>
      </c>
    </row>
    <row r="316" spans="1:15" x14ac:dyDescent="0.2">
      <c r="A316">
        <v>800000</v>
      </c>
      <c r="B316">
        <v>2.7428571428571431E-2</v>
      </c>
      <c r="C316">
        <v>730057.14285714284</v>
      </c>
      <c r="D316">
        <v>1360000</v>
      </c>
      <c r="E316">
        <v>3986112</v>
      </c>
      <c r="F316">
        <v>190944.00000000006</v>
      </c>
      <c r="G316">
        <v>4177056</v>
      </c>
      <c r="H316">
        <v>3213120</v>
      </c>
      <c r="I316">
        <v>1103846.4000000001</v>
      </c>
      <c r="J316">
        <v>7000000</v>
      </c>
      <c r="K316">
        <v>490000.00000000006</v>
      </c>
      <c r="L316">
        <v>13640902.4</v>
      </c>
      <c r="M316">
        <v>16281734.4</v>
      </c>
      <c r="N316">
        <v>2640832</v>
      </c>
      <c r="O316">
        <f t="shared" si="4"/>
        <v>2640832</v>
      </c>
    </row>
    <row r="317" spans="1:15" x14ac:dyDescent="0.2">
      <c r="A317">
        <v>900000</v>
      </c>
      <c r="B317">
        <v>3.0857142857142857E-2</v>
      </c>
      <c r="C317">
        <v>818228.57142857148</v>
      </c>
      <c r="D317">
        <v>1530000</v>
      </c>
      <c r="E317">
        <v>4467528</v>
      </c>
      <c r="F317">
        <v>223235.99999999985</v>
      </c>
      <c r="G317">
        <v>4690764</v>
      </c>
      <c r="H317">
        <v>3608280</v>
      </c>
      <c r="I317">
        <v>1237161.6000000001</v>
      </c>
      <c r="J317">
        <v>7000000</v>
      </c>
      <c r="K317">
        <v>490000.00000000006</v>
      </c>
      <c r="L317">
        <v>14457925.6</v>
      </c>
      <c r="M317">
        <v>18248133.600000001</v>
      </c>
      <c r="N317">
        <v>3790208.0000000019</v>
      </c>
      <c r="O317">
        <f t="shared" si="4"/>
        <v>3790208.0000000019</v>
      </c>
    </row>
    <row r="318" spans="1:15" x14ac:dyDescent="0.2">
      <c r="A318">
        <v>1000000</v>
      </c>
      <c r="B318">
        <v>3.4285714285714287E-2</v>
      </c>
      <c r="C318">
        <v>905714.28571428568</v>
      </c>
      <c r="D318">
        <v>1700000</v>
      </c>
      <c r="E318">
        <v>4945200</v>
      </c>
      <c r="F318">
        <v>257400.00000000009</v>
      </c>
      <c r="G318">
        <v>5202600</v>
      </c>
      <c r="H318">
        <v>4002000</v>
      </c>
      <c r="I318">
        <v>1369440</v>
      </c>
      <c r="J318">
        <v>7000000</v>
      </c>
      <c r="K318">
        <v>490000.00000000006</v>
      </c>
      <c r="L318">
        <v>15272040</v>
      </c>
      <c r="M318">
        <v>20199240</v>
      </c>
      <c r="N318">
        <v>4927200</v>
      </c>
      <c r="O318">
        <f t="shared" si="4"/>
        <v>4927200</v>
      </c>
    </row>
    <row r="319" spans="1:15" x14ac:dyDescent="0.2">
      <c r="A319">
        <v>1100000</v>
      </c>
      <c r="B319">
        <v>3.7714285714285714E-2</v>
      </c>
      <c r="C319">
        <v>992514.28571428568</v>
      </c>
      <c r="D319">
        <v>1870000</v>
      </c>
      <c r="E319">
        <v>5419128</v>
      </c>
      <c r="F319">
        <v>293436.00000000006</v>
      </c>
      <c r="G319">
        <v>5712564</v>
      </c>
      <c r="H319">
        <v>4394280</v>
      </c>
      <c r="I319">
        <v>1500681.5999999999</v>
      </c>
      <c r="J319">
        <v>7000000</v>
      </c>
      <c r="K319">
        <v>490000.00000000006</v>
      </c>
      <c r="L319">
        <v>16083245.6</v>
      </c>
      <c r="M319">
        <v>22135053.599999998</v>
      </c>
      <c r="N319">
        <v>6051807.9999999981</v>
      </c>
      <c r="O319">
        <f t="shared" si="4"/>
        <v>6051807.9999999981</v>
      </c>
    </row>
    <row r="320" spans="1:15" x14ac:dyDescent="0.2">
      <c r="A320">
        <v>1200000</v>
      </c>
      <c r="B320">
        <v>4.1142857142857141E-2</v>
      </c>
      <c r="C320">
        <v>1078628.5714285714</v>
      </c>
      <c r="D320">
        <v>2040000</v>
      </c>
      <c r="E320">
        <v>5889312</v>
      </c>
      <c r="F320">
        <v>331344.00000000017</v>
      </c>
      <c r="G320">
        <v>6220656</v>
      </c>
      <c r="H320">
        <v>4785120</v>
      </c>
      <c r="I320">
        <v>1630886.4</v>
      </c>
      <c r="J320">
        <v>7000000</v>
      </c>
      <c r="K320">
        <v>490000.00000000006</v>
      </c>
      <c r="L320">
        <v>16891542.399999999</v>
      </c>
      <c r="M320">
        <v>24055574.399999999</v>
      </c>
      <c r="N320">
        <v>7164032</v>
      </c>
      <c r="O320">
        <f t="shared" si="4"/>
        <v>7164032</v>
      </c>
    </row>
    <row r="321" spans="1:15" x14ac:dyDescent="0.2">
      <c r="A321">
        <v>1300000</v>
      </c>
      <c r="B321">
        <v>4.4571428571428574E-2</v>
      </c>
      <c r="C321">
        <v>1164057.1428571427</v>
      </c>
      <c r="D321">
        <v>2210000</v>
      </c>
      <c r="E321">
        <v>6355751.9999999991</v>
      </c>
      <c r="F321">
        <v>371124.00000000041</v>
      </c>
      <c r="G321">
        <v>6726875.9999999991</v>
      </c>
      <c r="H321">
        <v>5174519.9999999991</v>
      </c>
      <c r="I321">
        <v>1760054.3999999997</v>
      </c>
      <c r="J321">
        <v>7000000</v>
      </c>
      <c r="K321">
        <v>490000.00000000006</v>
      </c>
      <c r="L321">
        <v>17696930.399999999</v>
      </c>
      <c r="M321">
        <v>25960802.399999995</v>
      </c>
      <c r="N321">
        <v>8263871.9999999963</v>
      </c>
      <c r="O321">
        <f t="shared" si="4"/>
        <v>8263871.9999999963</v>
      </c>
    </row>
    <row r="322" spans="1:15" x14ac:dyDescent="0.2">
      <c r="A322">
        <v>1400000</v>
      </c>
      <c r="B322">
        <v>4.8000000000000001E-2</v>
      </c>
      <c r="C322">
        <v>1248799.9999999998</v>
      </c>
      <c r="D322">
        <v>2380000</v>
      </c>
      <c r="E322">
        <v>6818447.9999999991</v>
      </c>
      <c r="F322">
        <v>412776.00000000064</v>
      </c>
      <c r="G322">
        <v>7231224</v>
      </c>
      <c r="H322">
        <v>5562480</v>
      </c>
      <c r="I322">
        <v>1888185.5999999996</v>
      </c>
      <c r="J322">
        <v>7000000</v>
      </c>
      <c r="K322">
        <v>490000.00000000006</v>
      </c>
      <c r="L322">
        <v>18499409.600000001</v>
      </c>
      <c r="M322">
        <v>27850737.599999998</v>
      </c>
      <c r="N322">
        <v>9351327.9999999963</v>
      </c>
      <c r="O322">
        <f t="shared" si="4"/>
        <v>9351327.9999999963</v>
      </c>
    </row>
    <row r="323" spans="1:15" x14ac:dyDescent="0.2">
      <c r="A323">
        <v>1500000</v>
      </c>
      <c r="B323">
        <v>5.1428571428571435E-2</v>
      </c>
      <c r="C323">
        <v>1332857.142857143</v>
      </c>
      <c r="D323">
        <v>2550000</v>
      </c>
      <c r="E323">
        <v>7277400</v>
      </c>
      <c r="F323">
        <v>456299.99999999971</v>
      </c>
      <c r="G323">
        <v>7733700</v>
      </c>
      <c r="H323">
        <v>5949000</v>
      </c>
      <c r="I323">
        <v>2015280.0000000005</v>
      </c>
      <c r="J323">
        <v>7000000</v>
      </c>
      <c r="K323">
        <v>490000.00000000006</v>
      </c>
      <c r="L323">
        <v>19298980</v>
      </c>
      <c r="M323">
        <v>29725380.000000007</v>
      </c>
      <c r="N323">
        <v>10426400.000000007</v>
      </c>
      <c r="O323">
        <f t="shared" ref="O323:O386" si="5">IF(N323&lt;0,0,N323)</f>
        <v>10426400.000000007</v>
      </c>
    </row>
    <row r="324" spans="1:15" x14ac:dyDescent="0.2">
      <c r="A324">
        <v>1600000</v>
      </c>
      <c r="B324">
        <v>5.4857142857142861E-2</v>
      </c>
      <c r="C324">
        <v>1416228.5714285714</v>
      </c>
      <c r="D324">
        <v>2720000</v>
      </c>
      <c r="E324">
        <v>7732608</v>
      </c>
      <c r="F324">
        <v>501696.00000000017</v>
      </c>
      <c r="G324">
        <v>8234304</v>
      </c>
      <c r="H324">
        <v>6334080</v>
      </c>
      <c r="I324">
        <v>2141337.6000000001</v>
      </c>
      <c r="J324">
        <v>7000000</v>
      </c>
      <c r="K324">
        <v>490000.00000000006</v>
      </c>
      <c r="L324">
        <v>20095641.600000001</v>
      </c>
      <c r="M324">
        <v>31584729.599999998</v>
      </c>
      <c r="N324">
        <v>11489087.999999996</v>
      </c>
      <c r="O324">
        <f t="shared" si="5"/>
        <v>11489087.999999996</v>
      </c>
    </row>
    <row r="325" spans="1:15" x14ac:dyDescent="0.2">
      <c r="A325">
        <v>1700000</v>
      </c>
      <c r="B325">
        <v>5.8285714285714281E-2</v>
      </c>
      <c r="C325">
        <v>1498914.2857142857</v>
      </c>
      <c r="D325">
        <v>2890000</v>
      </c>
      <c r="E325">
        <v>8184072</v>
      </c>
      <c r="F325">
        <v>548964.00000000012</v>
      </c>
      <c r="G325">
        <v>8733036</v>
      </c>
      <c r="H325">
        <v>6717720</v>
      </c>
      <c r="I325">
        <v>2266358.4</v>
      </c>
      <c r="J325">
        <v>7000000</v>
      </c>
      <c r="K325">
        <v>490000.00000000006</v>
      </c>
      <c r="L325">
        <v>20889394.399999999</v>
      </c>
      <c r="M325">
        <v>33428786.400000002</v>
      </c>
      <c r="N325">
        <v>12539392.000000004</v>
      </c>
      <c r="O325">
        <f t="shared" si="5"/>
        <v>12539392.000000004</v>
      </c>
    </row>
    <row r="326" spans="1:15" x14ac:dyDescent="0.2">
      <c r="A326">
        <v>1800000</v>
      </c>
      <c r="B326">
        <v>6.1714285714285715E-2</v>
      </c>
      <c r="C326">
        <v>1580914.2857142857</v>
      </c>
      <c r="D326">
        <v>3060000</v>
      </c>
      <c r="E326">
        <v>8631792</v>
      </c>
      <c r="F326">
        <v>598104.00000000012</v>
      </c>
      <c r="G326">
        <v>9229896</v>
      </c>
      <c r="H326">
        <v>7099920</v>
      </c>
      <c r="I326">
        <v>2390342.4</v>
      </c>
      <c r="J326">
        <v>7000000</v>
      </c>
      <c r="K326">
        <v>490000.00000000006</v>
      </c>
      <c r="L326">
        <v>21680238.399999999</v>
      </c>
      <c r="M326">
        <v>35257550.399999999</v>
      </c>
      <c r="N326">
        <v>13577312</v>
      </c>
      <c r="O326">
        <f t="shared" si="5"/>
        <v>13577312</v>
      </c>
    </row>
    <row r="327" spans="1:15" x14ac:dyDescent="0.2">
      <c r="A327">
        <v>1900000</v>
      </c>
      <c r="B327">
        <v>6.5142857142857141E-2</v>
      </c>
      <c r="C327">
        <v>1662228.5714285714</v>
      </c>
      <c r="D327">
        <v>3230000</v>
      </c>
      <c r="E327">
        <v>9075768</v>
      </c>
      <c r="F327">
        <v>649116.00000000012</v>
      </c>
      <c r="G327">
        <v>9724884</v>
      </c>
      <c r="H327">
        <v>7480680</v>
      </c>
      <c r="I327">
        <v>2513289.6</v>
      </c>
      <c r="J327">
        <v>7000000</v>
      </c>
      <c r="K327">
        <v>490000.00000000006</v>
      </c>
      <c r="L327">
        <v>22468173.600000001</v>
      </c>
      <c r="M327">
        <v>37071021.599999994</v>
      </c>
      <c r="N327">
        <v>14602847.999999993</v>
      </c>
      <c r="O327">
        <f t="shared" si="5"/>
        <v>14602847.999999993</v>
      </c>
    </row>
    <row r="328" spans="1:15" x14ac:dyDescent="0.2">
      <c r="A328">
        <v>2000000</v>
      </c>
      <c r="B328">
        <v>6.8571428571428575E-2</v>
      </c>
      <c r="C328">
        <v>1742857.1428571427</v>
      </c>
      <c r="D328">
        <v>3400000</v>
      </c>
      <c r="E328">
        <v>9516000</v>
      </c>
      <c r="F328">
        <v>702000.00000000035</v>
      </c>
      <c r="G328">
        <v>10218000</v>
      </c>
      <c r="H328">
        <v>7860000</v>
      </c>
      <c r="I328">
        <v>2635199.9999999995</v>
      </c>
      <c r="J328">
        <v>7000000</v>
      </c>
      <c r="K328">
        <v>490000.00000000006</v>
      </c>
      <c r="L328">
        <v>23253200</v>
      </c>
      <c r="M328">
        <v>38869200</v>
      </c>
      <c r="N328">
        <v>15616000</v>
      </c>
      <c r="O328">
        <f t="shared" si="5"/>
        <v>15616000</v>
      </c>
    </row>
    <row r="329" spans="1:15" x14ac:dyDescent="0.2">
      <c r="A329">
        <v>2100000</v>
      </c>
      <c r="B329">
        <v>7.2000000000000008E-2</v>
      </c>
      <c r="C329">
        <v>1822799.9999999998</v>
      </c>
      <c r="D329">
        <v>3570000</v>
      </c>
      <c r="E329">
        <v>9952487.9999999981</v>
      </c>
      <c r="F329">
        <v>756756.00000000058</v>
      </c>
      <c r="G329">
        <v>10709243.999999998</v>
      </c>
      <c r="H329">
        <v>8237879.9999999981</v>
      </c>
      <c r="I329">
        <v>2756073.6</v>
      </c>
      <c r="J329">
        <v>7000000</v>
      </c>
      <c r="K329">
        <v>490000.00000000006</v>
      </c>
      <c r="L329">
        <v>24035317.599999998</v>
      </c>
      <c r="M329">
        <v>40652085.599999994</v>
      </c>
      <c r="N329">
        <v>16616767.999999996</v>
      </c>
      <c r="O329">
        <f t="shared" si="5"/>
        <v>16616767.999999996</v>
      </c>
    </row>
    <row r="330" spans="1:15" x14ac:dyDescent="0.2">
      <c r="A330">
        <v>2200000</v>
      </c>
      <c r="B330">
        <v>7.5428571428571428E-2</v>
      </c>
      <c r="C330">
        <v>1902057.1428571427</v>
      </c>
      <c r="D330">
        <v>3740000</v>
      </c>
      <c r="E330">
        <v>10385232</v>
      </c>
      <c r="F330">
        <v>813384.00000000035</v>
      </c>
      <c r="G330">
        <v>11198616</v>
      </c>
      <c r="H330">
        <v>8614320</v>
      </c>
      <c r="I330">
        <v>2875910.3999999994</v>
      </c>
      <c r="J330">
        <v>7000000</v>
      </c>
      <c r="K330">
        <v>490000.00000000006</v>
      </c>
      <c r="L330">
        <v>24814526.399999999</v>
      </c>
      <c r="M330">
        <v>42419678.399999999</v>
      </c>
      <c r="N330">
        <v>17605152</v>
      </c>
      <c r="O330">
        <f t="shared" si="5"/>
        <v>17605152</v>
      </c>
    </row>
    <row r="331" spans="1:15" x14ac:dyDescent="0.2">
      <c r="A331">
        <v>2300000</v>
      </c>
      <c r="B331">
        <v>7.8857142857142862E-2</v>
      </c>
      <c r="C331">
        <v>1980628.5714285714</v>
      </c>
      <c r="D331">
        <v>3910000</v>
      </c>
      <c r="E331">
        <v>10814232</v>
      </c>
      <c r="F331">
        <v>871884.00000000023</v>
      </c>
      <c r="G331">
        <v>11686116</v>
      </c>
      <c r="H331">
        <v>8989320</v>
      </c>
      <c r="I331">
        <v>2994710.4</v>
      </c>
      <c r="J331">
        <v>7000000</v>
      </c>
      <c r="K331">
        <v>490000.00000000006</v>
      </c>
      <c r="L331">
        <v>25590826.399999999</v>
      </c>
      <c r="M331">
        <v>44171978.399999999</v>
      </c>
      <c r="N331">
        <v>18581152</v>
      </c>
      <c r="O331">
        <f t="shared" si="5"/>
        <v>18581152</v>
      </c>
    </row>
    <row r="332" spans="1:15" x14ac:dyDescent="0.2">
      <c r="A332">
        <v>2400000</v>
      </c>
      <c r="B332">
        <v>8.2285714285714281E-2</v>
      </c>
      <c r="C332">
        <v>2058514.2857142854</v>
      </c>
      <c r="D332">
        <v>4080000</v>
      </c>
      <c r="E332">
        <v>11239487.999999998</v>
      </c>
      <c r="F332">
        <v>932256.00000000081</v>
      </c>
      <c r="G332">
        <v>12171743.999999998</v>
      </c>
      <c r="H332">
        <v>9362879.9999999981</v>
      </c>
      <c r="I332">
        <v>3112473.5999999992</v>
      </c>
      <c r="J332">
        <v>7000000</v>
      </c>
      <c r="K332">
        <v>490000.00000000006</v>
      </c>
      <c r="L332">
        <v>26364217.599999998</v>
      </c>
      <c r="M332">
        <v>45908985.599999994</v>
      </c>
      <c r="N332">
        <v>19544767.999999996</v>
      </c>
      <c r="O332">
        <f t="shared" si="5"/>
        <v>19544767.999999996</v>
      </c>
    </row>
    <row r="333" spans="1:15" x14ac:dyDescent="0.2">
      <c r="A333">
        <v>2500000</v>
      </c>
      <c r="B333">
        <v>8.5714285714285715E-2</v>
      </c>
      <c r="C333">
        <v>2135714.2857142854</v>
      </c>
      <c r="D333">
        <v>4250000</v>
      </c>
      <c r="E333">
        <v>11660999.999999998</v>
      </c>
      <c r="F333">
        <v>994500.00000000081</v>
      </c>
      <c r="G333">
        <v>12655499.999999998</v>
      </c>
      <c r="H333">
        <v>9734999.9999999981</v>
      </c>
      <c r="I333">
        <v>3229199.9999999995</v>
      </c>
      <c r="J333">
        <v>7000000</v>
      </c>
      <c r="K333">
        <v>490000.00000000006</v>
      </c>
      <c r="L333">
        <v>27134700</v>
      </c>
      <c r="M333">
        <v>47630699.999999993</v>
      </c>
      <c r="N333">
        <v>20495999.999999993</v>
      </c>
      <c r="O333">
        <f t="shared" si="5"/>
        <v>20495999.999999993</v>
      </c>
    </row>
    <row r="334" spans="1:15" x14ac:dyDescent="0.2">
      <c r="A334">
        <v>2600000</v>
      </c>
      <c r="B334">
        <v>8.9142857142857149E-2</v>
      </c>
      <c r="C334">
        <v>2212228.5714285714</v>
      </c>
      <c r="D334">
        <v>4420000</v>
      </c>
      <c r="E334">
        <v>12078768</v>
      </c>
      <c r="F334">
        <v>1058616.0000000002</v>
      </c>
      <c r="G334">
        <v>13137384</v>
      </c>
      <c r="H334">
        <v>10105680</v>
      </c>
      <c r="I334">
        <v>3344889.6</v>
      </c>
      <c r="J334">
        <v>7000000</v>
      </c>
      <c r="K334">
        <v>490000.00000000006</v>
      </c>
      <c r="L334">
        <v>27902273.600000001</v>
      </c>
      <c r="M334">
        <v>49337121.599999994</v>
      </c>
      <c r="N334">
        <v>21434847.999999993</v>
      </c>
      <c r="O334">
        <f t="shared" si="5"/>
        <v>21434847.999999993</v>
      </c>
    </row>
    <row r="335" spans="1:15" x14ac:dyDescent="0.2">
      <c r="A335">
        <v>2700000</v>
      </c>
      <c r="B335">
        <v>9.2571428571428582E-2</v>
      </c>
      <c r="C335">
        <v>2288057.1428571427</v>
      </c>
      <c r="D335">
        <v>4590000</v>
      </c>
      <c r="E335">
        <v>12492792</v>
      </c>
      <c r="F335">
        <v>1124604.0000000002</v>
      </c>
      <c r="G335">
        <v>13617396</v>
      </c>
      <c r="H335">
        <v>10474920</v>
      </c>
      <c r="I335">
        <v>3459542.3999999994</v>
      </c>
      <c r="J335">
        <v>7000000</v>
      </c>
      <c r="K335">
        <v>490000.00000000006</v>
      </c>
      <c r="L335">
        <v>28666938.399999999</v>
      </c>
      <c r="M335">
        <v>51028250.399999991</v>
      </c>
      <c r="N335">
        <v>22361311.999999993</v>
      </c>
      <c r="O335">
        <f t="shared" si="5"/>
        <v>22361311.999999993</v>
      </c>
    </row>
    <row r="336" spans="1:15" x14ac:dyDescent="0.2">
      <c r="A336">
        <v>2800000</v>
      </c>
      <c r="B336">
        <v>9.6000000000000002E-2</v>
      </c>
      <c r="C336">
        <v>2363200</v>
      </c>
      <c r="D336">
        <v>4760000</v>
      </c>
      <c r="E336">
        <v>12903072</v>
      </c>
      <c r="F336">
        <v>1192464</v>
      </c>
      <c r="G336">
        <v>14095536</v>
      </c>
      <c r="H336">
        <v>10842720</v>
      </c>
      <c r="I336">
        <v>3573158.4</v>
      </c>
      <c r="J336">
        <v>7000000</v>
      </c>
      <c r="K336">
        <v>490000.00000000006</v>
      </c>
      <c r="L336">
        <v>29428694.399999999</v>
      </c>
      <c r="M336">
        <v>52704086.400000006</v>
      </c>
      <c r="N336">
        <v>23275392.000000007</v>
      </c>
      <c r="O336">
        <f t="shared" si="5"/>
        <v>23275392.000000007</v>
      </c>
    </row>
    <row r="337" spans="1:15" x14ac:dyDescent="0.2">
      <c r="A337">
        <v>2900000</v>
      </c>
      <c r="B337">
        <v>9.9428571428571422E-2</v>
      </c>
      <c r="C337">
        <v>2437657.1428571427</v>
      </c>
      <c r="D337">
        <v>4930000</v>
      </c>
      <c r="E337">
        <v>13309608</v>
      </c>
      <c r="F337">
        <v>1262196.0000000002</v>
      </c>
      <c r="G337">
        <v>14571804</v>
      </c>
      <c r="H337">
        <v>11209080</v>
      </c>
      <c r="I337">
        <v>3685737.6</v>
      </c>
      <c r="J337">
        <v>7000000</v>
      </c>
      <c r="K337">
        <v>490000.00000000006</v>
      </c>
      <c r="L337">
        <v>30187541.600000001</v>
      </c>
      <c r="M337">
        <v>54364629.599999994</v>
      </c>
      <c r="N337">
        <v>24177087.999999993</v>
      </c>
      <c r="O337">
        <f t="shared" si="5"/>
        <v>24177087.999999993</v>
      </c>
    </row>
    <row r="338" spans="1:15" x14ac:dyDescent="0.2">
      <c r="A338">
        <v>3000000</v>
      </c>
      <c r="B338">
        <v>0.10285714285714287</v>
      </c>
      <c r="C338">
        <v>2511428.5714285714</v>
      </c>
      <c r="D338">
        <v>5100000</v>
      </c>
      <c r="E338">
        <v>13712400</v>
      </c>
      <c r="F338">
        <v>1333800.0000000002</v>
      </c>
      <c r="G338">
        <v>15046200</v>
      </c>
      <c r="H338">
        <v>11574000</v>
      </c>
      <c r="I338">
        <v>3797279.9999999995</v>
      </c>
      <c r="J338">
        <v>7000000</v>
      </c>
      <c r="K338">
        <v>490000.00000000006</v>
      </c>
      <c r="L338">
        <v>30943480</v>
      </c>
      <c r="M338">
        <v>56009880</v>
      </c>
      <c r="N338">
        <v>25066400</v>
      </c>
      <c r="O338">
        <f t="shared" si="5"/>
        <v>25066400</v>
      </c>
    </row>
    <row r="339" spans="1:15" x14ac:dyDescent="0.2">
      <c r="A339">
        <v>3100000</v>
      </c>
      <c r="B339">
        <v>0.10628571428571429</v>
      </c>
      <c r="C339">
        <v>2584514.2857142854</v>
      </c>
      <c r="D339">
        <v>5270000</v>
      </c>
      <c r="E339">
        <v>14111448</v>
      </c>
      <c r="F339">
        <v>1407276.0000000007</v>
      </c>
      <c r="G339">
        <v>15518724</v>
      </c>
      <c r="H339">
        <v>11937480</v>
      </c>
      <c r="I339">
        <v>3907785.5999999992</v>
      </c>
      <c r="J339">
        <v>7000000</v>
      </c>
      <c r="K339">
        <v>490000.00000000006</v>
      </c>
      <c r="L339">
        <v>31696509.599999998</v>
      </c>
      <c r="M339">
        <v>57639837.599999994</v>
      </c>
      <c r="N339">
        <v>25943327.999999996</v>
      </c>
      <c r="O339">
        <f t="shared" si="5"/>
        <v>25943327.999999996</v>
      </c>
    </row>
    <row r="340" spans="1:15" x14ac:dyDescent="0.2">
      <c r="A340">
        <v>3200000</v>
      </c>
      <c r="B340">
        <v>0.10971428571428572</v>
      </c>
      <c r="C340">
        <v>2656914.2857142854</v>
      </c>
      <c r="D340">
        <v>5440000</v>
      </c>
      <c r="E340">
        <v>14506752</v>
      </c>
      <c r="F340">
        <v>1482624.0000000007</v>
      </c>
      <c r="G340">
        <v>15989376</v>
      </c>
      <c r="H340">
        <v>12299520</v>
      </c>
      <c r="I340">
        <v>4017254.3999999994</v>
      </c>
      <c r="J340">
        <v>7000000</v>
      </c>
      <c r="K340">
        <v>490000.00000000006</v>
      </c>
      <c r="L340">
        <v>32446630.399999999</v>
      </c>
      <c r="M340">
        <v>59254502.399999991</v>
      </c>
      <c r="N340">
        <v>26807871.999999993</v>
      </c>
      <c r="O340">
        <f t="shared" si="5"/>
        <v>26807871.999999993</v>
      </c>
    </row>
    <row r="341" spans="1:15" x14ac:dyDescent="0.2">
      <c r="A341">
        <v>3300000</v>
      </c>
      <c r="B341">
        <v>0.11314285714285714</v>
      </c>
      <c r="C341">
        <v>2728628.5714285714</v>
      </c>
      <c r="D341">
        <v>5610000</v>
      </c>
      <c r="E341">
        <v>14898312</v>
      </c>
      <c r="F341">
        <v>1559844</v>
      </c>
      <c r="G341">
        <v>16458156</v>
      </c>
      <c r="H341">
        <v>12660120</v>
      </c>
      <c r="I341">
        <v>4125686.3999999994</v>
      </c>
      <c r="J341">
        <v>7000000</v>
      </c>
      <c r="K341">
        <v>490000.00000000006</v>
      </c>
      <c r="L341">
        <v>33193842.399999999</v>
      </c>
      <c r="M341">
        <v>60853874.400000006</v>
      </c>
      <c r="N341">
        <v>27660032.000000007</v>
      </c>
      <c r="O341">
        <f t="shared" si="5"/>
        <v>27660032.000000007</v>
      </c>
    </row>
    <row r="342" spans="1:15" x14ac:dyDescent="0.2">
      <c r="A342">
        <v>3400000</v>
      </c>
      <c r="B342">
        <v>0.11657142857142856</v>
      </c>
      <c r="C342">
        <v>2799657.1428571427</v>
      </c>
      <c r="D342">
        <v>5780000</v>
      </c>
      <c r="E342">
        <v>15286128</v>
      </c>
      <c r="F342">
        <v>1638936.0000000005</v>
      </c>
      <c r="G342">
        <v>16925064</v>
      </c>
      <c r="H342">
        <v>13019280</v>
      </c>
      <c r="I342">
        <v>4233081.5999999996</v>
      </c>
      <c r="J342">
        <v>7000000</v>
      </c>
      <c r="K342">
        <v>490000.00000000006</v>
      </c>
      <c r="L342">
        <v>33938145.600000001</v>
      </c>
      <c r="M342">
        <v>62437953.599999994</v>
      </c>
      <c r="N342">
        <v>28499807.999999993</v>
      </c>
      <c r="O342">
        <f t="shared" si="5"/>
        <v>28499807.999999993</v>
      </c>
    </row>
    <row r="343" spans="1:15" x14ac:dyDescent="0.2">
      <c r="A343">
        <v>3500000</v>
      </c>
      <c r="B343">
        <v>0.12000000000000001</v>
      </c>
      <c r="C343">
        <v>2870000</v>
      </c>
      <c r="D343">
        <v>5950000</v>
      </c>
      <c r="E343">
        <v>15670200</v>
      </c>
      <c r="F343">
        <v>1719900</v>
      </c>
      <c r="G343">
        <v>17390100</v>
      </c>
      <c r="H343">
        <v>13377000</v>
      </c>
      <c r="I343">
        <v>4339440</v>
      </c>
      <c r="J343">
        <v>7000000</v>
      </c>
      <c r="K343">
        <v>490000.00000000006</v>
      </c>
      <c r="L343">
        <v>34679540</v>
      </c>
      <c r="M343">
        <v>64006740.000000007</v>
      </c>
      <c r="N343">
        <v>29327200.000000007</v>
      </c>
      <c r="O343">
        <f t="shared" si="5"/>
        <v>29327200.000000007</v>
      </c>
    </row>
    <row r="344" spans="1:15" x14ac:dyDescent="0.2">
      <c r="A344">
        <v>3600000</v>
      </c>
      <c r="B344">
        <v>0.12342857142857143</v>
      </c>
      <c r="C344">
        <v>2939657.1428571427</v>
      </c>
      <c r="D344">
        <v>6120000</v>
      </c>
      <c r="E344">
        <v>16050528</v>
      </c>
      <c r="F344">
        <v>1802736.0000000005</v>
      </c>
      <c r="G344">
        <v>17853264</v>
      </c>
      <c r="H344">
        <v>13733280</v>
      </c>
      <c r="I344">
        <v>4444761.5999999996</v>
      </c>
      <c r="J344">
        <v>7000000</v>
      </c>
      <c r="K344">
        <v>490000.00000000006</v>
      </c>
      <c r="L344">
        <v>35418025.600000001</v>
      </c>
      <c r="M344">
        <v>65560233.599999994</v>
      </c>
      <c r="N344">
        <v>30142207.999999993</v>
      </c>
      <c r="O344">
        <f t="shared" si="5"/>
        <v>30142207.999999993</v>
      </c>
    </row>
    <row r="345" spans="1:15" x14ac:dyDescent="0.2">
      <c r="A345">
        <v>3700000</v>
      </c>
      <c r="B345">
        <v>0.12685714285714286</v>
      </c>
      <c r="C345">
        <v>3008628.5714285709</v>
      </c>
      <c r="D345">
        <v>6290000</v>
      </c>
      <c r="E345">
        <v>16427111.999999998</v>
      </c>
      <c r="F345">
        <v>1887444.0000000016</v>
      </c>
      <c r="G345">
        <v>18314556</v>
      </c>
      <c r="H345">
        <v>14088120</v>
      </c>
      <c r="I345">
        <v>4549046.3999999994</v>
      </c>
      <c r="J345">
        <v>7000000</v>
      </c>
      <c r="K345">
        <v>490000.00000000006</v>
      </c>
      <c r="L345">
        <v>36153602.399999999</v>
      </c>
      <c r="M345">
        <v>67098434.399999991</v>
      </c>
      <c r="N345">
        <v>30944831.999999993</v>
      </c>
      <c r="O345">
        <f t="shared" si="5"/>
        <v>30944831.999999993</v>
      </c>
    </row>
    <row r="346" spans="1:15" x14ac:dyDescent="0.2">
      <c r="A346">
        <v>3800000</v>
      </c>
      <c r="B346">
        <v>0.13028571428571428</v>
      </c>
      <c r="C346">
        <v>3076914.2857142854</v>
      </c>
      <c r="D346">
        <v>6460000</v>
      </c>
      <c r="E346">
        <v>16799952</v>
      </c>
      <c r="F346">
        <v>1974024.0000000007</v>
      </c>
      <c r="G346">
        <v>18773976</v>
      </c>
      <c r="H346">
        <v>14441520</v>
      </c>
      <c r="I346">
        <v>4652294.3999999994</v>
      </c>
      <c r="J346">
        <v>7000000</v>
      </c>
      <c r="K346">
        <v>490000.00000000006</v>
      </c>
      <c r="L346">
        <v>36886270.399999999</v>
      </c>
      <c r="M346">
        <v>68621342.399999991</v>
      </c>
      <c r="N346">
        <v>31735071.999999993</v>
      </c>
      <c r="O346">
        <f t="shared" si="5"/>
        <v>31735071.999999993</v>
      </c>
    </row>
    <row r="347" spans="1:15" x14ac:dyDescent="0.2">
      <c r="A347">
        <v>3900000</v>
      </c>
      <c r="B347">
        <v>0.1337142857142857</v>
      </c>
      <c r="C347">
        <v>3144514.2857142854</v>
      </c>
      <c r="D347">
        <v>6630000</v>
      </c>
      <c r="E347">
        <v>17169048</v>
      </c>
      <c r="F347">
        <v>2062476.0000000007</v>
      </c>
      <c r="G347">
        <v>19231524</v>
      </c>
      <c r="H347">
        <v>14793480</v>
      </c>
      <c r="I347">
        <v>4754505.5999999996</v>
      </c>
      <c r="J347">
        <v>7000000</v>
      </c>
      <c r="K347">
        <v>490000.00000000006</v>
      </c>
      <c r="L347">
        <v>37616029.600000001</v>
      </c>
      <c r="M347">
        <v>70128957.599999994</v>
      </c>
      <c r="N347">
        <v>32512927.999999993</v>
      </c>
      <c r="O347">
        <f t="shared" si="5"/>
        <v>32512927.999999993</v>
      </c>
    </row>
    <row r="348" spans="1:15" x14ac:dyDescent="0.2">
      <c r="A348">
        <v>4000000</v>
      </c>
      <c r="B348">
        <v>0.13714285714285715</v>
      </c>
      <c r="C348">
        <v>3211428.5714285714</v>
      </c>
      <c r="D348">
        <v>6800000</v>
      </c>
      <c r="E348">
        <v>17534400</v>
      </c>
      <c r="F348">
        <v>2152800</v>
      </c>
      <c r="G348">
        <v>19687200</v>
      </c>
      <c r="H348">
        <v>15144000</v>
      </c>
      <c r="I348">
        <v>4855680</v>
      </c>
      <c r="J348">
        <v>7000000</v>
      </c>
      <c r="K348">
        <v>490000.00000000006</v>
      </c>
      <c r="L348">
        <v>38342880</v>
      </c>
      <c r="M348">
        <v>71621280</v>
      </c>
      <c r="N348">
        <v>33278400</v>
      </c>
      <c r="O348">
        <f t="shared" si="5"/>
        <v>33278400</v>
      </c>
    </row>
    <row r="349" spans="1:15" x14ac:dyDescent="0.2">
      <c r="A349">
        <v>4100000</v>
      </c>
      <c r="B349">
        <v>0.14057142857142857</v>
      </c>
      <c r="C349">
        <v>3277657.1428571427</v>
      </c>
      <c r="D349">
        <v>6970000</v>
      </c>
      <c r="E349">
        <v>17896008</v>
      </c>
      <c r="F349">
        <v>2244996.0000000005</v>
      </c>
      <c r="G349">
        <v>20141004</v>
      </c>
      <c r="H349">
        <v>15493080</v>
      </c>
      <c r="I349">
        <v>4955817.5999999996</v>
      </c>
      <c r="J349">
        <v>7000000</v>
      </c>
      <c r="K349">
        <v>490000.00000000006</v>
      </c>
      <c r="L349">
        <v>39066821.600000001</v>
      </c>
      <c r="M349">
        <v>73098309.599999994</v>
      </c>
      <c r="N349">
        <v>34031487.999999993</v>
      </c>
      <c r="O349">
        <f t="shared" si="5"/>
        <v>34031487.999999993</v>
      </c>
    </row>
    <row r="350" spans="1:15" x14ac:dyDescent="0.2">
      <c r="A350">
        <v>4200000</v>
      </c>
      <c r="B350">
        <v>0.14400000000000002</v>
      </c>
      <c r="C350">
        <v>3343199.9999999995</v>
      </c>
      <c r="D350">
        <v>7140000</v>
      </c>
      <c r="E350">
        <v>18253872</v>
      </c>
      <c r="F350">
        <v>2339064.0000000014</v>
      </c>
      <c r="G350">
        <v>20592936</v>
      </c>
      <c r="H350">
        <v>15840720</v>
      </c>
      <c r="I350">
        <v>5054918.3999999994</v>
      </c>
      <c r="J350">
        <v>7000000</v>
      </c>
      <c r="K350">
        <v>490000.00000000006</v>
      </c>
      <c r="L350">
        <v>39787854.399999999</v>
      </c>
      <c r="M350">
        <v>74560046.399999991</v>
      </c>
      <c r="N350">
        <v>34772191.999999993</v>
      </c>
      <c r="O350">
        <f t="shared" si="5"/>
        <v>34772191.999999993</v>
      </c>
    </row>
    <row r="351" spans="1:15" x14ac:dyDescent="0.2">
      <c r="A351">
        <v>4300000</v>
      </c>
      <c r="B351">
        <v>0.14742857142857144</v>
      </c>
      <c r="C351">
        <v>3408057.1428571423</v>
      </c>
      <c r="D351">
        <v>7310000</v>
      </c>
      <c r="E351">
        <v>18607992</v>
      </c>
      <c r="F351">
        <v>2435004.0000000014</v>
      </c>
      <c r="G351">
        <v>21042996</v>
      </c>
      <c r="H351">
        <v>16186920</v>
      </c>
      <c r="I351">
        <v>5152982.3999999994</v>
      </c>
      <c r="J351">
        <v>7000000</v>
      </c>
      <c r="K351">
        <v>490000.00000000006</v>
      </c>
      <c r="L351">
        <v>40505978.399999999</v>
      </c>
      <c r="M351">
        <v>76006490.399999976</v>
      </c>
      <c r="N351">
        <v>35500511.999999978</v>
      </c>
      <c r="O351">
        <f t="shared" si="5"/>
        <v>35500511.999999978</v>
      </c>
    </row>
    <row r="352" spans="1:15" x14ac:dyDescent="0.2">
      <c r="A352">
        <v>4400000</v>
      </c>
      <c r="B352">
        <v>0.15085714285714286</v>
      </c>
      <c r="C352">
        <v>3472228.5714285714</v>
      </c>
      <c r="D352">
        <v>7480000</v>
      </c>
      <c r="E352">
        <v>18958368</v>
      </c>
      <c r="F352">
        <v>2532816</v>
      </c>
      <c r="G352">
        <v>21491184</v>
      </c>
      <c r="H352">
        <v>16531680</v>
      </c>
      <c r="I352">
        <v>5250009.6000000006</v>
      </c>
      <c r="J352">
        <v>7000000</v>
      </c>
      <c r="K352">
        <v>490000.00000000006</v>
      </c>
      <c r="L352">
        <v>41221193.600000001</v>
      </c>
      <c r="M352">
        <v>77437641.599999994</v>
      </c>
      <c r="N352">
        <v>36216447.999999993</v>
      </c>
      <c r="O352">
        <f t="shared" si="5"/>
        <v>36216447.999999993</v>
      </c>
    </row>
    <row r="353" spans="1:15" x14ac:dyDescent="0.2">
      <c r="A353">
        <v>4500000</v>
      </c>
      <c r="B353">
        <v>0.1542857142857143</v>
      </c>
      <c r="C353">
        <v>3535714.285714285</v>
      </c>
      <c r="D353">
        <v>7650000</v>
      </c>
      <c r="E353">
        <v>19305000</v>
      </c>
      <c r="F353">
        <v>2632500.0000000023</v>
      </c>
      <c r="G353">
        <v>21937500.000000004</v>
      </c>
      <c r="H353">
        <v>16875000.000000004</v>
      </c>
      <c r="I353">
        <v>5345999.9999999981</v>
      </c>
      <c r="J353">
        <v>7000000</v>
      </c>
      <c r="K353">
        <v>490000.00000000006</v>
      </c>
      <c r="L353">
        <v>41933500</v>
      </c>
      <c r="M353">
        <v>78853499.999999985</v>
      </c>
      <c r="N353">
        <v>36919999.999999985</v>
      </c>
      <c r="O353">
        <f t="shared" si="5"/>
        <v>36919999.999999985</v>
      </c>
    </row>
    <row r="354" spans="1:15" x14ac:dyDescent="0.2">
      <c r="A354">
        <v>4600000</v>
      </c>
      <c r="B354">
        <v>0.15771428571428572</v>
      </c>
      <c r="C354">
        <v>3598514.2857142854</v>
      </c>
      <c r="D354">
        <v>7820000</v>
      </c>
      <c r="E354">
        <v>19647888</v>
      </c>
      <c r="F354">
        <v>2734056.0000000009</v>
      </c>
      <c r="G354">
        <v>22381944</v>
      </c>
      <c r="H354">
        <v>17216880</v>
      </c>
      <c r="I354">
        <v>5440953.5999999996</v>
      </c>
      <c r="J354">
        <v>7000000</v>
      </c>
      <c r="K354">
        <v>490000.00000000006</v>
      </c>
      <c r="L354">
        <v>42642897.600000001</v>
      </c>
      <c r="M354">
        <v>80254065.599999994</v>
      </c>
      <c r="N354">
        <v>37611167.999999993</v>
      </c>
      <c r="O354">
        <f t="shared" si="5"/>
        <v>37611167.999999993</v>
      </c>
    </row>
    <row r="355" spans="1:15" x14ac:dyDescent="0.2">
      <c r="A355">
        <v>4700000</v>
      </c>
      <c r="B355">
        <v>0.16114285714285714</v>
      </c>
      <c r="C355">
        <v>3660628.5714285714</v>
      </c>
      <c r="D355">
        <v>7990000</v>
      </c>
      <c r="E355">
        <v>19987032</v>
      </c>
      <c r="F355">
        <v>2837484</v>
      </c>
      <c r="G355">
        <v>22824516</v>
      </c>
      <c r="H355">
        <v>17557320</v>
      </c>
      <c r="I355">
        <v>5534870.4000000004</v>
      </c>
      <c r="J355">
        <v>7000000</v>
      </c>
      <c r="K355">
        <v>490000.00000000006</v>
      </c>
      <c r="L355">
        <v>43349386.399999999</v>
      </c>
      <c r="M355">
        <v>81639338.399999991</v>
      </c>
      <c r="N355">
        <v>38289951.999999993</v>
      </c>
      <c r="O355">
        <f t="shared" si="5"/>
        <v>38289951.999999993</v>
      </c>
    </row>
    <row r="356" spans="1:15" x14ac:dyDescent="0.2">
      <c r="A356">
        <v>4800000</v>
      </c>
      <c r="B356">
        <v>0.16457142857142856</v>
      </c>
      <c r="C356">
        <v>3722057.1428571427</v>
      </c>
      <c r="D356">
        <v>8160000</v>
      </c>
      <c r="E356">
        <v>20322432</v>
      </c>
      <c r="F356">
        <v>2942784</v>
      </c>
      <c r="G356">
        <v>23265216</v>
      </c>
      <c r="H356">
        <v>17896320</v>
      </c>
      <c r="I356">
        <v>5627750.3999999994</v>
      </c>
      <c r="J356">
        <v>7000000</v>
      </c>
      <c r="K356">
        <v>490000.00000000006</v>
      </c>
      <c r="L356">
        <v>44052966.399999999</v>
      </c>
      <c r="M356">
        <v>83009318.399999991</v>
      </c>
      <c r="N356">
        <v>38956351.999999993</v>
      </c>
      <c r="O356">
        <f t="shared" si="5"/>
        <v>38956351.999999993</v>
      </c>
    </row>
    <row r="357" spans="1:15" x14ac:dyDescent="0.2">
      <c r="A357">
        <v>4900000</v>
      </c>
      <c r="B357">
        <v>0.16799999999999998</v>
      </c>
      <c r="C357">
        <v>3782800</v>
      </c>
      <c r="D357">
        <v>8330000</v>
      </c>
      <c r="E357">
        <v>20654088</v>
      </c>
      <c r="F357">
        <v>3049956</v>
      </c>
      <c r="G357">
        <v>23704044</v>
      </c>
      <c r="H357">
        <v>18233880</v>
      </c>
      <c r="I357">
        <v>5719593.5999999996</v>
      </c>
      <c r="J357">
        <v>7000000</v>
      </c>
      <c r="K357">
        <v>490000.00000000006</v>
      </c>
      <c r="L357">
        <v>44753637.600000001</v>
      </c>
      <c r="M357">
        <v>84364005.600000009</v>
      </c>
      <c r="N357">
        <v>39610368.000000007</v>
      </c>
      <c r="O357">
        <f t="shared" si="5"/>
        <v>39610368.000000007</v>
      </c>
    </row>
    <row r="358" spans="1:15" x14ac:dyDescent="0.2">
      <c r="A358">
        <v>5000000</v>
      </c>
      <c r="B358">
        <v>0.17142857142857143</v>
      </c>
      <c r="C358">
        <v>3842857.1428571423</v>
      </c>
      <c r="D358">
        <v>8500000</v>
      </c>
      <c r="E358">
        <v>20981999.999999996</v>
      </c>
      <c r="F358">
        <v>3159000.0000000014</v>
      </c>
      <c r="G358">
        <v>24140999.999999996</v>
      </c>
      <c r="H358">
        <v>18569999.999999996</v>
      </c>
      <c r="I358">
        <v>5810400</v>
      </c>
      <c r="J358">
        <v>7000000</v>
      </c>
      <c r="K358">
        <v>490000.00000000006</v>
      </c>
      <c r="L358">
        <v>45451400</v>
      </c>
      <c r="M358">
        <v>85703400</v>
      </c>
      <c r="N358">
        <v>40252000</v>
      </c>
      <c r="O358">
        <f t="shared" si="5"/>
        <v>40252000</v>
      </c>
    </row>
    <row r="359" spans="1:15" x14ac:dyDescent="0.2">
      <c r="A359">
        <v>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8000000</v>
      </c>
      <c r="K359">
        <v>560000</v>
      </c>
      <c r="L359">
        <v>8000000</v>
      </c>
      <c r="M359">
        <v>0</v>
      </c>
      <c r="N359">
        <v>-8000000</v>
      </c>
      <c r="O359">
        <f t="shared" si="5"/>
        <v>0</v>
      </c>
    </row>
    <row r="360" spans="1:15" x14ac:dyDescent="0.2">
      <c r="A360">
        <v>100000</v>
      </c>
      <c r="B360">
        <v>3.0000000000000005E-3</v>
      </c>
      <c r="C360">
        <v>93700</v>
      </c>
      <c r="D360">
        <v>170000</v>
      </c>
      <c r="E360">
        <v>511602</v>
      </c>
      <c r="F360">
        <v>17199</v>
      </c>
      <c r="G360">
        <v>528801</v>
      </c>
      <c r="H360">
        <v>406770</v>
      </c>
      <c r="I360">
        <v>141674.4</v>
      </c>
      <c r="J360">
        <v>8000000</v>
      </c>
      <c r="K360">
        <v>560000</v>
      </c>
      <c r="L360">
        <v>8840475.4000000004</v>
      </c>
      <c r="M360">
        <v>2089697.4000000001</v>
      </c>
      <c r="N360">
        <v>-6750778</v>
      </c>
      <c r="O360">
        <f t="shared" si="5"/>
        <v>0</v>
      </c>
    </row>
    <row r="361" spans="1:15" x14ac:dyDescent="0.2">
      <c r="A361">
        <v>200000</v>
      </c>
      <c r="B361">
        <v>6.000000000000001E-3</v>
      </c>
      <c r="C361">
        <v>186800</v>
      </c>
      <c r="D361">
        <v>340000</v>
      </c>
      <c r="E361">
        <v>1019928</v>
      </c>
      <c r="F361">
        <v>36036</v>
      </c>
      <c r="G361">
        <v>1055964</v>
      </c>
      <c r="H361">
        <v>812280</v>
      </c>
      <c r="I361">
        <v>282441.59999999998</v>
      </c>
      <c r="J361">
        <v>8000000</v>
      </c>
      <c r="K361">
        <v>560000</v>
      </c>
      <c r="L361">
        <v>9678405.5999999996</v>
      </c>
      <c r="M361">
        <v>4166013.6</v>
      </c>
      <c r="N361">
        <v>-5512392</v>
      </c>
      <c r="O361">
        <f t="shared" si="5"/>
        <v>0</v>
      </c>
    </row>
    <row r="362" spans="1:15" x14ac:dyDescent="0.2">
      <c r="A362">
        <v>300000</v>
      </c>
      <c r="B362">
        <v>9.0000000000000011E-3</v>
      </c>
      <c r="C362">
        <v>279300</v>
      </c>
      <c r="D362">
        <v>510000</v>
      </c>
      <c r="E362">
        <v>1524978</v>
      </c>
      <c r="F362">
        <v>56511</v>
      </c>
      <c r="G362">
        <v>1581489</v>
      </c>
      <c r="H362">
        <v>1216530</v>
      </c>
      <c r="I362">
        <v>422301.6</v>
      </c>
      <c r="J362">
        <v>8000000</v>
      </c>
      <c r="K362">
        <v>560000</v>
      </c>
      <c r="L362">
        <v>10513790.6</v>
      </c>
      <c r="M362">
        <v>6228948.6000000006</v>
      </c>
      <c r="N362">
        <v>-4284841.9999999991</v>
      </c>
      <c r="O362">
        <f t="shared" si="5"/>
        <v>0</v>
      </c>
    </row>
    <row r="363" spans="1:15" x14ac:dyDescent="0.2">
      <c r="A363">
        <v>400000</v>
      </c>
      <c r="B363">
        <v>1.2000000000000002E-2</v>
      </c>
      <c r="C363">
        <v>371200</v>
      </c>
      <c r="D363">
        <v>680000</v>
      </c>
      <c r="E363">
        <v>2026752</v>
      </c>
      <c r="F363">
        <v>78624</v>
      </c>
      <c r="G363">
        <v>2105376</v>
      </c>
      <c r="H363">
        <v>1619520</v>
      </c>
      <c r="I363">
        <v>561254.40000000002</v>
      </c>
      <c r="J363">
        <v>8000000</v>
      </c>
      <c r="K363">
        <v>560000</v>
      </c>
      <c r="L363">
        <v>11346630.4</v>
      </c>
      <c r="M363">
        <v>8278502.4000000004</v>
      </c>
      <c r="N363">
        <v>-3068128</v>
      </c>
      <c r="O363">
        <f t="shared" si="5"/>
        <v>0</v>
      </c>
    </row>
    <row r="364" spans="1:15" x14ac:dyDescent="0.2">
      <c r="A364">
        <v>500000</v>
      </c>
      <c r="B364">
        <v>1.5000000000000003E-2</v>
      </c>
      <c r="C364">
        <v>462499.99999999994</v>
      </c>
      <c r="D364">
        <v>850000</v>
      </c>
      <c r="E364">
        <v>2525249.9999999995</v>
      </c>
      <c r="F364">
        <v>102375.00000000016</v>
      </c>
      <c r="G364">
        <v>2627624.9999999995</v>
      </c>
      <c r="H364">
        <v>2021249.9999999995</v>
      </c>
      <c r="I364">
        <v>699300</v>
      </c>
      <c r="J364">
        <v>8000000</v>
      </c>
      <c r="K364">
        <v>560000</v>
      </c>
      <c r="L364">
        <v>12176925</v>
      </c>
      <c r="M364">
        <v>10314675</v>
      </c>
      <c r="N364">
        <v>-1862250</v>
      </c>
      <c r="O364">
        <f t="shared" si="5"/>
        <v>0</v>
      </c>
    </row>
    <row r="365" spans="1:15" x14ac:dyDescent="0.2">
      <c r="A365">
        <v>600000</v>
      </c>
      <c r="B365">
        <v>1.8000000000000002E-2</v>
      </c>
      <c r="C365">
        <v>553200</v>
      </c>
      <c r="D365">
        <v>1020000</v>
      </c>
      <c r="E365">
        <v>3020472</v>
      </c>
      <c r="F365">
        <v>127764</v>
      </c>
      <c r="G365">
        <v>3148236</v>
      </c>
      <c r="H365">
        <v>2421720</v>
      </c>
      <c r="I365">
        <v>836438.4</v>
      </c>
      <c r="J365">
        <v>8000000</v>
      </c>
      <c r="K365">
        <v>560000</v>
      </c>
      <c r="L365">
        <v>13004674.4</v>
      </c>
      <c r="M365">
        <v>12337466.4</v>
      </c>
      <c r="N365">
        <v>-667208</v>
      </c>
      <c r="O365">
        <f t="shared" si="5"/>
        <v>0</v>
      </c>
    </row>
    <row r="366" spans="1:15" x14ac:dyDescent="0.2">
      <c r="A366">
        <v>700000</v>
      </c>
      <c r="B366">
        <v>2.1000000000000005E-2</v>
      </c>
      <c r="C366">
        <v>643300</v>
      </c>
      <c r="D366">
        <v>1190000</v>
      </c>
      <c r="E366">
        <v>3512418</v>
      </c>
      <c r="F366">
        <v>154791</v>
      </c>
      <c r="G366">
        <v>3667209</v>
      </c>
      <c r="H366">
        <v>2820930</v>
      </c>
      <c r="I366">
        <v>972669.6</v>
      </c>
      <c r="J366">
        <v>8000000</v>
      </c>
      <c r="K366">
        <v>560000</v>
      </c>
      <c r="L366">
        <v>13829878.6</v>
      </c>
      <c r="M366">
        <v>14346876.600000001</v>
      </c>
      <c r="N366">
        <v>516998.00000000186</v>
      </c>
      <c r="O366">
        <f t="shared" si="5"/>
        <v>516998.00000000186</v>
      </c>
    </row>
    <row r="367" spans="1:15" x14ac:dyDescent="0.2">
      <c r="A367">
        <v>800000</v>
      </c>
      <c r="B367">
        <v>2.4000000000000004E-2</v>
      </c>
      <c r="C367">
        <v>732799.99999999988</v>
      </c>
      <c r="D367">
        <v>1360000</v>
      </c>
      <c r="E367">
        <v>4001087.9999999995</v>
      </c>
      <c r="F367">
        <v>183456.00000000032</v>
      </c>
      <c r="G367">
        <v>4184544</v>
      </c>
      <c r="H367">
        <v>3218880</v>
      </c>
      <c r="I367">
        <v>1107993.5999999999</v>
      </c>
      <c r="J367">
        <v>8000000</v>
      </c>
      <c r="K367">
        <v>560000</v>
      </c>
      <c r="L367">
        <v>14652537.6</v>
      </c>
      <c r="M367">
        <v>16342905.599999998</v>
      </c>
      <c r="N367">
        <v>1690367.9999999981</v>
      </c>
      <c r="O367">
        <f t="shared" si="5"/>
        <v>1690367.9999999981</v>
      </c>
    </row>
    <row r="368" spans="1:15" x14ac:dyDescent="0.2">
      <c r="A368">
        <v>900000</v>
      </c>
      <c r="B368">
        <v>2.7000000000000007E-2</v>
      </c>
      <c r="C368">
        <v>821699.99999999988</v>
      </c>
      <c r="D368">
        <v>1530000</v>
      </c>
      <c r="E368">
        <v>4486482</v>
      </c>
      <c r="F368">
        <v>213759.00000000032</v>
      </c>
      <c r="G368">
        <v>4700241</v>
      </c>
      <c r="H368">
        <v>3615570</v>
      </c>
      <c r="I368">
        <v>1242410.3999999999</v>
      </c>
      <c r="J368">
        <v>8000000</v>
      </c>
      <c r="K368">
        <v>560000</v>
      </c>
      <c r="L368">
        <v>15472651.4</v>
      </c>
      <c r="M368">
        <v>18325553.399999999</v>
      </c>
      <c r="N368">
        <v>2852901.9999999981</v>
      </c>
      <c r="O368">
        <f t="shared" si="5"/>
        <v>2852901.9999999981</v>
      </c>
    </row>
    <row r="369" spans="1:15" x14ac:dyDescent="0.2">
      <c r="A369">
        <v>1000000</v>
      </c>
      <c r="B369">
        <v>3.0000000000000006E-2</v>
      </c>
      <c r="C369">
        <v>909999.99999999988</v>
      </c>
      <c r="D369">
        <v>1700000</v>
      </c>
      <c r="E369">
        <v>4968599.9999999991</v>
      </c>
      <c r="F369">
        <v>245700.00000000032</v>
      </c>
      <c r="G369">
        <v>5214299.9999999991</v>
      </c>
      <c r="H369">
        <v>4010999.9999999991</v>
      </c>
      <c r="I369">
        <v>1375920</v>
      </c>
      <c r="J369">
        <v>8000000</v>
      </c>
      <c r="K369">
        <v>560000</v>
      </c>
      <c r="L369">
        <v>16290220</v>
      </c>
      <c r="M369">
        <v>20294820</v>
      </c>
      <c r="N369">
        <v>4004600</v>
      </c>
      <c r="O369">
        <f t="shared" si="5"/>
        <v>4004600</v>
      </c>
    </row>
    <row r="370" spans="1:15" x14ac:dyDescent="0.2">
      <c r="A370">
        <v>1100000</v>
      </c>
      <c r="B370">
        <v>3.3000000000000002E-2</v>
      </c>
      <c r="C370">
        <v>997699.99999999988</v>
      </c>
      <c r="D370">
        <v>1870000</v>
      </c>
      <c r="E370">
        <v>5447441.9999999991</v>
      </c>
      <c r="F370">
        <v>279279.00000000029</v>
      </c>
      <c r="G370">
        <v>5726720.9999999991</v>
      </c>
      <c r="H370">
        <v>4405169.9999999991</v>
      </c>
      <c r="I370">
        <v>1508522.3999999997</v>
      </c>
      <c r="J370">
        <v>8000000</v>
      </c>
      <c r="K370">
        <v>560000</v>
      </c>
      <c r="L370">
        <v>17105243.399999999</v>
      </c>
      <c r="M370">
        <v>22250705.399999995</v>
      </c>
      <c r="N370">
        <v>5145461.9999999963</v>
      </c>
      <c r="O370">
        <f t="shared" si="5"/>
        <v>5145461.9999999963</v>
      </c>
    </row>
    <row r="371" spans="1:15" x14ac:dyDescent="0.2">
      <c r="A371">
        <v>1200000</v>
      </c>
      <c r="B371">
        <v>3.6000000000000004E-2</v>
      </c>
      <c r="C371">
        <v>1084800</v>
      </c>
      <c r="D371">
        <v>2040000</v>
      </c>
      <c r="E371">
        <v>5923008</v>
      </c>
      <c r="F371">
        <v>314496</v>
      </c>
      <c r="G371">
        <v>6237504</v>
      </c>
      <c r="H371">
        <v>4798080</v>
      </c>
      <c r="I371">
        <v>1640217.5999999999</v>
      </c>
      <c r="J371">
        <v>8000000</v>
      </c>
      <c r="K371">
        <v>560000</v>
      </c>
      <c r="L371">
        <v>17917721.600000001</v>
      </c>
      <c r="M371">
        <v>24193209.600000001</v>
      </c>
      <c r="N371">
        <v>6275488</v>
      </c>
      <c r="O371">
        <f t="shared" si="5"/>
        <v>6275488</v>
      </c>
    </row>
    <row r="372" spans="1:15" x14ac:dyDescent="0.2">
      <c r="A372">
        <v>1300000</v>
      </c>
      <c r="B372">
        <v>3.9000000000000007E-2</v>
      </c>
      <c r="C372">
        <v>1171300</v>
      </c>
      <c r="D372">
        <v>2210000</v>
      </c>
      <c r="E372">
        <v>6395298</v>
      </c>
      <c r="F372">
        <v>351351</v>
      </c>
      <c r="G372">
        <v>6746649</v>
      </c>
      <c r="H372">
        <v>5189730</v>
      </c>
      <c r="I372">
        <v>1771005.5999999999</v>
      </c>
      <c r="J372">
        <v>8000000</v>
      </c>
      <c r="K372">
        <v>560000</v>
      </c>
      <c r="L372">
        <v>18727654.600000001</v>
      </c>
      <c r="M372">
        <v>26122332.600000001</v>
      </c>
      <c r="N372">
        <v>7394678</v>
      </c>
      <c r="O372">
        <f t="shared" si="5"/>
        <v>7394678</v>
      </c>
    </row>
    <row r="373" spans="1:15" x14ac:dyDescent="0.2">
      <c r="A373">
        <v>1400000</v>
      </c>
      <c r="B373">
        <v>4.200000000000001E-2</v>
      </c>
      <c r="C373">
        <v>1257199.9999999998</v>
      </c>
      <c r="D373">
        <v>2380000</v>
      </c>
      <c r="E373">
        <v>6864311.9999999991</v>
      </c>
      <c r="F373">
        <v>389844.00000000064</v>
      </c>
      <c r="G373">
        <v>7254156</v>
      </c>
      <c r="H373">
        <v>5580120</v>
      </c>
      <c r="I373">
        <v>1900886.3999999994</v>
      </c>
      <c r="J373">
        <v>8000000</v>
      </c>
      <c r="K373">
        <v>560000</v>
      </c>
      <c r="L373">
        <v>19535042.399999999</v>
      </c>
      <c r="M373">
        <v>28038074.399999995</v>
      </c>
      <c r="N373">
        <v>8503031.9999999963</v>
      </c>
      <c r="O373">
        <f t="shared" si="5"/>
        <v>8503031.9999999963</v>
      </c>
    </row>
    <row r="374" spans="1:15" x14ac:dyDescent="0.2">
      <c r="A374">
        <v>1500000</v>
      </c>
      <c r="B374">
        <v>4.5000000000000005E-2</v>
      </c>
      <c r="C374">
        <v>1342499.9999999998</v>
      </c>
      <c r="D374">
        <v>2550000</v>
      </c>
      <c r="E374">
        <v>7330049.9999999991</v>
      </c>
      <c r="F374">
        <v>429975.00000000064</v>
      </c>
      <c r="G374">
        <v>7760025</v>
      </c>
      <c r="H374">
        <v>5969250</v>
      </c>
      <c r="I374">
        <v>2029859.9999999995</v>
      </c>
      <c r="J374">
        <v>8000000</v>
      </c>
      <c r="K374">
        <v>560000</v>
      </c>
      <c r="L374">
        <v>20339885</v>
      </c>
      <c r="M374">
        <v>29940434.999999996</v>
      </c>
      <c r="N374">
        <v>9600549.9999999963</v>
      </c>
      <c r="O374">
        <f t="shared" si="5"/>
        <v>9600549.9999999963</v>
      </c>
    </row>
    <row r="375" spans="1:15" x14ac:dyDescent="0.2">
      <c r="A375">
        <v>1600000</v>
      </c>
      <c r="B375">
        <v>4.8000000000000008E-2</v>
      </c>
      <c r="C375">
        <v>1427199.9999999998</v>
      </c>
      <c r="D375">
        <v>2720000</v>
      </c>
      <c r="E375">
        <v>7792511.9999999991</v>
      </c>
      <c r="F375">
        <v>471744.00000000064</v>
      </c>
      <c r="G375">
        <v>8264256</v>
      </c>
      <c r="H375">
        <v>6357120</v>
      </c>
      <c r="I375">
        <v>2157926.3999999999</v>
      </c>
      <c r="J375">
        <v>8000000</v>
      </c>
      <c r="K375">
        <v>560000</v>
      </c>
      <c r="L375">
        <v>21142182.399999999</v>
      </c>
      <c r="M375">
        <v>31829414.399999995</v>
      </c>
      <c r="N375">
        <v>10687231.999999996</v>
      </c>
      <c r="O375">
        <f t="shared" si="5"/>
        <v>10687231.999999996</v>
      </c>
    </row>
    <row r="376" spans="1:15" x14ac:dyDescent="0.2">
      <c r="A376">
        <v>1700000</v>
      </c>
      <c r="B376">
        <v>5.1000000000000004E-2</v>
      </c>
      <c r="C376">
        <v>1511299.9999999998</v>
      </c>
      <c r="D376">
        <v>2890000</v>
      </c>
      <c r="E376">
        <v>8251697.9999999991</v>
      </c>
      <c r="F376">
        <v>515151.00000000064</v>
      </c>
      <c r="G376">
        <v>8766849</v>
      </c>
      <c r="H376">
        <v>6743730</v>
      </c>
      <c r="I376">
        <v>2285085.6</v>
      </c>
      <c r="J376">
        <v>8000000</v>
      </c>
      <c r="K376">
        <v>560000</v>
      </c>
      <c r="L376">
        <v>21941934.600000001</v>
      </c>
      <c r="M376">
        <v>33705012.599999994</v>
      </c>
      <c r="N376">
        <v>11763077.999999993</v>
      </c>
      <c r="O376">
        <f t="shared" si="5"/>
        <v>11763077.999999993</v>
      </c>
    </row>
    <row r="377" spans="1:15" x14ac:dyDescent="0.2">
      <c r="A377">
        <v>1800000</v>
      </c>
      <c r="B377">
        <v>5.4000000000000013E-2</v>
      </c>
      <c r="C377">
        <v>1594799.9999999998</v>
      </c>
      <c r="D377">
        <v>3060000</v>
      </c>
      <c r="E377">
        <v>8707608</v>
      </c>
      <c r="F377">
        <v>560196.00000000058</v>
      </c>
      <c r="G377">
        <v>9267804</v>
      </c>
      <c r="H377">
        <v>7129080</v>
      </c>
      <c r="I377">
        <v>2411337.6</v>
      </c>
      <c r="J377">
        <v>8000000</v>
      </c>
      <c r="K377">
        <v>560000</v>
      </c>
      <c r="L377">
        <v>22739141.600000001</v>
      </c>
      <c r="M377">
        <v>35567229.599999994</v>
      </c>
      <c r="N377">
        <v>12828087.999999993</v>
      </c>
      <c r="O377">
        <f t="shared" si="5"/>
        <v>12828087.999999993</v>
      </c>
    </row>
    <row r="378" spans="1:15" x14ac:dyDescent="0.2">
      <c r="A378">
        <v>1900000</v>
      </c>
      <c r="B378">
        <v>5.7000000000000009E-2</v>
      </c>
      <c r="C378">
        <v>1677699.9999999998</v>
      </c>
      <c r="D378">
        <v>3230000</v>
      </c>
      <c r="E378">
        <v>9160242</v>
      </c>
      <c r="F378">
        <v>606879.00000000058</v>
      </c>
      <c r="G378">
        <v>9767121</v>
      </c>
      <c r="H378">
        <v>7513170</v>
      </c>
      <c r="I378">
        <v>2536682.4</v>
      </c>
      <c r="J378">
        <v>8000000</v>
      </c>
      <c r="K378">
        <v>560000</v>
      </c>
      <c r="L378">
        <v>23533803.399999999</v>
      </c>
      <c r="M378">
        <v>37416065.399999999</v>
      </c>
      <c r="N378">
        <v>13882262</v>
      </c>
      <c r="O378">
        <f t="shared" si="5"/>
        <v>13882262</v>
      </c>
    </row>
    <row r="379" spans="1:15" x14ac:dyDescent="0.2">
      <c r="A379">
        <v>2000000</v>
      </c>
      <c r="B379">
        <v>6.0000000000000012E-2</v>
      </c>
      <c r="C379">
        <v>1759999.9999999998</v>
      </c>
      <c r="D379">
        <v>3400000</v>
      </c>
      <c r="E379">
        <v>9609600</v>
      </c>
      <c r="F379">
        <v>655200.00000000058</v>
      </c>
      <c r="G379">
        <v>10264800</v>
      </c>
      <c r="H379">
        <v>7896000</v>
      </c>
      <c r="I379">
        <v>2661120</v>
      </c>
      <c r="J379">
        <v>8000000</v>
      </c>
      <c r="K379">
        <v>560000</v>
      </c>
      <c r="L379">
        <v>24325920</v>
      </c>
      <c r="M379">
        <v>39251520</v>
      </c>
      <c r="N379">
        <v>14925600</v>
      </c>
      <c r="O379">
        <f t="shared" si="5"/>
        <v>14925600</v>
      </c>
    </row>
    <row r="380" spans="1:15" x14ac:dyDescent="0.2">
      <c r="A380">
        <v>2100000</v>
      </c>
      <c r="B380">
        <v>6.3000000000000014E-2</v>
      </c>
      <c r="C380">
        <v>1841699.9999999998</v>
      </c>
      <c r="D380">
        <v>3570000</v>
      </c>
      <c r="E380">
        <v>10055681.999999998</v>
      </c>
      <c r="F380">
        <v>705159.00000000058</v>
      </c>
      <c r="G380">
        <v>10760840.999999998</v>
      </c>
      <c r="H380">
        <v>8277569.9999999981</v>
      </c>
      <c r="I380">
        <v>2784650.4</v>
      </c>
      <c r="J380">
        <v>8000000</v>
      </c>
      <c r="K380">
        <v>560000</v>
      </c>
      <c r="L380">
        <v>25115491.399999999</v>
      </c>
      <c r="M380">
        <v>41073593.399999999</v>
      </c>
      <c r="N380">
        <v>15958102</v>
      </c>
      <c r="O380">
        <f t="shared" si="5"/>
        <v>15958102</v>
      </c>
    </row>
    <row r="381" spans="1:15" x14ac:dyDescent="0.2">
      <c r="A381">
        <v>2200000</v>
      </c>
      <c r="B381">
        <v>6.6000000000000003E-2</v>
      </c>
      <c r="C381">
        <v>1922799.9999999998</v>
      </c>
      <c r="D381">
        <v>3740000</v>
      </c>
      <c r="E381">
        <v>10498487.999999998</v>
      </c>
      <c r="F381">
        <v>756756.00000000058</v>
      </c>
      <c r="G381">
        <v>11255243.999999998</v>
      </c>
      <c r="H381">
        <v>8657879.9999999981</v>
      </c>
      <c r="I381">
        <v>2907273.5999999996</v>
      </c>
      <c r="J381">
        <v>8000000</v>
      </c>
      <c r="K381">
        <v>560000</v>
      </c>
      <c r="L381">
        <v>25902517.599999998</v>
      </c>
      <c r="M381">
        <v>42882285.599999994</v>
      </c>
      <c r="N381">
        <v>16979767.999999996</v>
      </c>
      <c r="O381">
        <f t="shared" si="5"/>
        <v>16979767.999999996</v>
      </c>
    </row>
    <row r="382" spans="1:15" x14ac:dyDescent="0.2">
      <c r="A382">
        <v>2300000</v>
      </c>
      <c r="B382">
        <v>6.9000000000000006E-2</v>
      </c>
      <c r="C382">
        <v>2003300</v>
      </c>
      <c r="D382">
        <v>3910000</v>
      </c>
      <c r="E382">
        <v>10938018</v>
      </c>
      <c r="F382">
        <v>809991</v>
      </c>
      <c r="G382">
        <v>11748009</v>
      </c>
      <c r="H382">
        <v>9036930</v>
      </c>
      <c r="I382">
        <v>3028989.6</v>
      </c>
      <c r="J382">
        <v>8000000</v>
      </c>
      <c r="K382">
        <v>560000</v>
      </c>
      <c r="L382">
        <v>26686998.600000001</v>
      </c>
      <c r="M382">
        <v>44677596.600000001</v>
      </c>
      <c r="N382">
        <v>17990598</v>
      </c>
      <c r="O382">
        <f t="shared" si="5"/>
        <v>17990598</v>
      </c>
    </row>
    <row r="383" spans="1:15" x14ac:dyDescent="0.2">
      <c r="A383">
        <v>2400000</v>
      </c>
      <c r="B383">
        <v>7.2000000000000008E-2</v>
      </c>
      <c r="C383">
        <v>2083199.9999999998</v>
      </c>
      <c r="D383">
        <v>4080000</v>
      </c>
      <c r="E383">
        <v>11374271.999999998</v>
      </c>
      <c r="F383">
        <v>864864.00000000081</v>
      </c>
      <c r="G383">
        <v>12239135.999999998</v>
      </c>
      <c r="H383">
        <v>9414719.9999999981</v>
      </c>
      <c r="I383">
        <v>3149798.3999999994</v>
      </c>
      <c r="J383">
        <v>8000000</v>
      </c>
      <c r="K383">
        <v>560000</v>
      </c>
      <c r="L383">
        <v>27468934.399999999</v>
      </c>
      <c r="M383">
        <v>46459526.399999991</v>
      </c>
      <c r="N383">
        <v>18990591.999999993</v>
      </c>
      <c r="O383">
        <f t="shared" si="5"/>
        <v>18990591.999999993</v>
      </c>
    </row>
    <row r="384" spans="1:15" x14ac:dyDescent="0.2">
      <c r="A384">
        <v>2500000</v>
      </c>
      <c r="B384">
        <v>7.5000000000000011E-2</v>
      </c>
      <c r="C384">
        <v>2162500</v>
      </c>
      <c r="D384">
        <v>4250000</v>
      </c>
      <c r="E384">
        <v>11807250</v>
      </c>
      <c r="F384">
        <v>921375</v>
      </c>
      <c r="G384">
        <v>12728625</v>
      </c>
      <c r="H384">
        <v>9791250</v>
      </c>
      <c r="I384">
        <v>3269700</v>
      </c>
      <c r="J384">
        <v>8000000</v>
      </c>
      <c r="K384">
        <v>560000</v>
      </c>
      <c r="L384">
        <v>28248325</v>
      </c>
      <c r="M384">
        <v>48228075</v>
      </c>
      <c r="N384">
        <v>19979750</v>
      </c>
      <c r="O384">
        <f t="shared" si="5"/>
        <v>19979750</v>
      </c>
    </row>
    <row r="385" spans="1:15" x14ac:dyDescent="0.2">
      <c r="A385">
        <v>2600000</v>
      </c>
      <c r="B385">
        <v>7.8000000000000014E-2</v>
      </c>
      <c r="C385">
        <v>2241199.9999999995</v>
      </c>
      <c r="D385">
        <v>4420000</v>
      </c>
      <c r="E385">
        <v>12236951.999999998</v>
      </c>
      <c r="F385">
        <v>979524.00000000128</v>
      </c>
      <c r="G385">
        <v>13216476</v>
      </c>
      <c r="H385">
        <v>10166520</v>
      </c>
      <c r="I385">
        <v>3388694.3999999994</v>
      </c>
      <c r="J385">
        <v>8000000</v>
      </c>
      <c r="K385">
        <v>560000</v>
      </c>
      <c r="L385">
        <v>29025170.399999999</v>
      </c>
      <c r="M385">
        <v>49983242.399999991</v>
      </c>
      <c r="N385">
        <v>20958071.999999993</v>
      </c>
      <c r="O385">
        <f t="shared" si="5"/>
        <v>20958071.999999993</v>
      </c>
    </row>
    <row r="386" spans="1:15" x14ac:dyDescent="0.2">
      <c r="A386">
        <v>2700000</v>
      </c>
      <c r="B386">
        <v>8.1000000000000003E-2</v>
      </c>
      <c r="C386">
        <v>2319300</v>
      </c>
      <c r="D386">
        <v>4590000</v>
      </c>
      <c r="E386">
        <v>12663378</v>
      </c>
      <c r="F386">
        <v>1039311</v>
      </c>
      <c r="G386">
        <v>13702689</v>
      </c>
      <c r="H386">
        <v>10540530</v>
      </c>
      <c r="I386">
        <v>3506781.6</v>
      </c>
      <c r="J386">
        <v>8000000</v>
      </c>
      <c r="K386">
        <v>560000</v>
      </c>
      <c r="L386">
        <v>29799470.600000001</v>
      </c>
      <c r="M386">
        <v>51725028.600000001</v>
      </c>
      <c r="N386">
        <v>21925558</v>
      </c>
      <c r="O386">
        <f t="shared" si="5"/>
        <v>21925558</v>
      </c>
    </row>
    <row r="387" spans="1:15" x14ac:dyDescent="0.2">
      <c r="A387">
        <v>2800000</v>
      </c>
      <c r="B387">
        <v>8.4000000000000019E-2</v>
      </c>
      <c r="C387">
        <v>2396799.9999999995</v>
      </c>
      <c r="D387">
        <v>4760000</v>
      </c>
      <c r="E387">
        <v>13086527.999999998</v>
      </c>
      <c r="F387">
        <v>1100736.0000000012</v>
      </c>
      <c r="G387">
        <v>14187264</v>
      </c>
      <c r="H387">
        <v>10913280</v>
      </c>
      <c r="I387">
        <v>3623961.5999999992</v>
      </c>
      <c r="J387">
        <v>8000000</v>
      </c>
      <c r="K387">
        <v>560000</v>
      </c>
      <c r="L387">
        <v>30571225.599999998</v>
      </c>
      <c r="M387">
        <v>53453433.599999994</v>
      </c>
      <c r="N387">
        <v>22882207.999999996</v>
      </c>
      <c r="O387">
        <f t="shared" ref="O387:O450" si="6">IF(N387&lt;0,0,N387)</f>
        <v>22882207.999999996</v>
      </c>
    </row>
    <row r="388" spans="1:15" x14ac:dyDescent="0.2">
      <c r="A388">
        <v>2900000</v>
      </c>
      <c r="B388">
        <v>8.7000000000000022E-2</v>
      </c>
      <c r="C388">
        <v>2473700</v>
      </c>
      <c r="D388">
        <v>4930000</v>
      </c>
      <c r="E388">
        <v>13506402</v>
      </c>
      <c r="F388">
        <v>1163799</v>
      </c>
      <c r="G388">
        <v>14670201</v>
      </c>
      <c r="H388">
        <v>11284770</v>
      </c>
      <c r="I388">
        <v>3740234.4</v>
      </c>
      <c r="J388">
        <v>8000000</v>
      </c>
      <c r="K388">
        <v>560000</v>
      </c>
      <c r="L388">
        <v>31340435.399999999</v>
      </c>
      <c r="M388">
        <v>55168457.400000006</v>
      </c>
      <c r="N388">
        <v>23828022.000000007</v>
      </c>
      <c r="O388">
        <f t="shared" si="6"/>
        <v>23828022.000000007</v>
      </c>
    </row>
    <row r="389" spans="1:15" x14ac:dyDescent="0.2">
      <c r="A389">
        <v>3000000</v>
      </c>
      <c r="B389">
        <v>9.0000000000000011E-2</v>
      </c>
      <c r="C389">
        <v>2550000</v>
      </c>
      <c r="D389">
        <v>5100000</v>
      </c>
      <c r="E389">
        <v>13923000</v>
      </c>
      <c r="F389">
        <v>1228500</v>
      </c>
      <c r="G389">
        <v>15151500</v>
      </c>
      <c r="H389">
        <v>11655000</v>
      </c>
      <c r="I389">
        <v>3855600</v>
      </c>
      <c r="J389">
        <v>8000000</v>
      </c>
      <c r="K389">
        <v>560000</v>
      </c>
      <c r="L389">
        <v>32107100</v>
      </c>
      <c r="M389">
        <v>56870100</v>
      </c>
      <c r="N389">
        <v>24763000</v>
      </c>
      <c r="O389">
        <f t="shared" si="6"/>
        <v>24763000</v>
      </c>
    </row>
    <row r="390" spans="1:15" x14ac:dyDescent="0.2">
      <c r="A390">
        <v>3100000</v>
      </c>
      <c r="B390">
        <v>9.3000000000000013E-2</v>
      </c>
      <c r="C390">
        <v>2625700</v>
      </c>
      <c r="D390">
        <v>5270000</v>
      </c>
      <c r="E390">
        <v>14336322</v>
      </c>
      <c r="F390">
        <v>1294839</v>
      </c>
      <c r="G390">
        <v>15631161</v>
      </c>
      <c r="H390">
        <v>12023970</v>
      </c>
      <c r="I390">
        <v>3970058.4</v>
      </c>
      <c r="J390">
        <v>8000000</v>
      </c>
      <c r="K390">
        <v>560000</v>
      </c>
      <c r="L390">
        <v>32871219.399999999</v>
      </c>
      <c r="M390">
        <v>58558361.400000006</v>
      </c>
      <c r="N390">
        <v>25687142.000000007</v>
      </c>
      <c r="O390">
        <f t="shared" si="6"/>
        <v>25687142.000000007</v>
      </c>
    </row>
    <row r="391" spans="1:15" x14ac:dyDescent="0.2">
      <c r="A391">
        <v>3200000</v>
      </c>
      <c r="B391">
        <v>9.6000000000000016E-2</v>
      </c>
      <c r="C391">
        <v>2700800</v>
      </c>
      <c r="D391">
        <v>5440000</v>
      </c>
      <c r="E391">
        <v>14746368</v>
      </c>
      <c r="F391">
        <v>1362816</v>
      </c>
      <c r="G391">
        <v>16109184</v>
      </c>
      <c r="H391">
        <v>12391680</v>
      </c>
      <c r="I391">
        <v>4083609.5999999996</v>
      </c>
      <c r="J391">
        <v>8000000</v>
      </c>
      <c r="K391">
        <v>560000</v>
      </c>
      <c r="L391">
        <v>33632793.600000001</v>
      </c>
      <c r="M391">
        <v>60233241.600000001</v>
      </c>
      <c r="N391">
        <v>26600448</v>
      </c>
      <c r="O391">
        <f t="shared" si="6"/>
        <v>26600448</v>
      </c>
    </row>
    <row r="392" spans="1:15" x14ac:dyDescent="0.2">
      <c r="A392">
        <v>3300000</v>
      </c>
      <c r="B392">
        <v>9.9000000000000019E-2</v>
      </c>
      <c r="C392">
        <v>2775300</v>
      </c>
      <c r="D392">
        <v>5610000</v>
      </c>
      <c r="E392">
        <v>15153138</v>
      </c>
      <c r="F392">
        <v>1432431</v>
      </c>
      <c r="G392">
        <v>16585569</v>
      </c>
      <c r="H392">
        <v>12758130</v>
      </c>
      <c r="I392">
        <v>4196253.5999999996</v>
      </c>
      <c r="J392">
        <v>8000000</v>
      </c>
      <c r="K392">
        <v>560000</v>
      </c>
      <c r="L392">
        <v>34391822.600000001</v>
      </c>
      <c r="M392">
        <v>61894740.600000001</v>
      </c>
      <c r="N392">
        <v>27502918</v>
      </c>
      <c r="O392">
        <f t="shared" si="6"/>
        <v>27502918</v>
      </c>
    </row>
    <row r="393" spans="1:15" x14ac:dyDescent="0.2">
      <c r="A393">
        <v>3400000</v>
      </c>
      <c r="B393">
        <v>0.10200000000000001</v>
      </c>
      <c r="C393">
        <v>2849200</v>
      </c>
      <c r="D393">
        <v>5780000</v>
      </c>
      <c r="E393">
        <v>15556632</v>
      </c>
      <c r="F393">
        <v>1503684</v>
      </c>
      <c r="G393">
        <v>17060316</v>
      </c>
      <c r="H393">
        <v>13123320</v>
      </c>
      <c r="I393">
        <v>4307990.3999999994</v>
      </c>
      <c r="J393">
        <v>8000000</v>
      </c>
      <c r="K393">
        <v>560000</v>
      </c>
      <c r="L393">
        <v>35148306.399999999</v>
      </c>
      <c r="M393">
        <v>63542858.400000006</v>
      </c>
      <c r="N393">
        <v>28394552.000000007</v>
      </c>
      <c r="O393">
        <f t="shared" si="6"/>
        <v>28394552.000000007</v>
      </c>
    </row>
    <row r="394" spans="1:15" x14ac:dyDescent="0.2">
      <c r="A394">
        <v>3500000</v>
      </c>
      <c r="B394">
        <v>0.10500000000000001</v>
      </c>
      <c r="C394">
        <v>2922500</v>
      </c>
      <c r="D394">
        <v>5950000</v>
      </c>
      <c r="E394">
        <v>15956850</v>
      </c>
      <c r="F394">
        <v>1576575</v>
      </c>
      <c r="G394">
        <v>17533425</v>
      </c>
      <c r="H394">
        <v>13487250</v>
      </c>
      <c r="I394">
        <v>4418820</v>
      </c>
      <c r="J394">
        <v>8000000</v>
      </c>
      <c r="K394">
        <v>560000</v>
      </c>
      <c r="L394">
        <v>35902245</v>
      </c>
      <c r="M394">
        <v>65177595.000000007</v>
      </c>
      <c r="N394">
        <v>29275350.000000007</v>
      </c>
      <c r="O394">
        <f t="shared" si="6"/>
        <v>29275350.000000007</v>
      </c>
    </row>
    <row r="395" spans="1:15" x14ac:dyDescent="0.2">
      <c r="A395">
        <v>3600000</v>
      </c>
      <c r="B395">
        <v>0.10800000000000003</v>
      </c>
      <c r="C395">
        <v>2995200</v>
      </c>
      <c r="D395">
        <v>6120000</v>
      </c>
      <c r="E395">
        <v>16353792</v>
      </c>
      <c r="F395">
        <v>1651104</v>
      </c>
      <c r="G395">
        <v>18004896</v>
      </c>
      <c r="H395">
        <v>13849920</v>
      </c>
      <c r="I395">
        <v>4528742.3999999994</v>
      </c>
      <c r="J395">
        <v>8000000</v>
      </c>
      <c r="K395">
        <v>560000</v>
      </c>
      <c r="L395">
        <v>36653638.399999999</v>
      </c>
      <c r="M395">
        <v>66798950.400000006</v>
      </c>
      <c r="N395">
        <v>30145312.000000007</v>
      </c>
      <c r="O395">
        <f t="shared" si="6"/>
        <v>30145312.000000007</v>
      </c>
    </row>
    <row r="396" spans="1:15" x14ac:dyDescent="0.2">
      <c r="A396">
        <v>3700000</v>
      </c>
      <c r="B396">
        <v>0.11100000000000002</v>
      </c>
      <c r="C396">
        <v>3067300</v>
      </c>
      <c r="D396">
        <v>6290000</v>
      </c>
      <c r="E396">
        <v>16747458</v>
      </c>
      <c r="F396">
        <v>1727271</v>
      </c>
      <c r="G396">
        <v>18474729</v>
      </c>
      <c r="H396">
        <v>14211330</v>
      </c>
      <c r="I396">
        <v>4637757.5999999996</v>
      </c>
      <c r="J396">
        <v>8000000</v>
      </c>
      <c r="K396">
        <v>560000</v>
      </c>
      <c r="L396">
        <v>37402486.600000001</v>
      </c>
      <c r="M396">
        <v>68406924.600000009</v>
      </c>
      <c r="N396">
        <v>31004438.000000007</v>
      </c>
      <c r="O396">
        <f t="shared" si="6"/>
        <v>31004438.000000007</v>
      </c>
    </row>
    <row r="397" spans="1:15" x14ac:dyDescent="0.2">
      <c r="A397">
        <v>3800000</v>
      </c>
      <c r="B397">
        <v>0.11400000000000002</v>
      </c>
      <c r="C397">
        <v>3138800</v>
      </c>
      <c r="D397">
        <v>6460000</v>
      </c>
      <c r="E397">
        <v>17137848</v>
      </c>
      <c r="F397">
        <v>1805076</v>
      </c>
      <c r="G397">
        <v>18942924</v>
      </c>
      <c r="H397">
        <v>14571480</v>
      </c>
      <c r="I397">
        <v>4745865.5999999996</v>
      </c>
      <c r="J397">
        <v>8000000</v>
      </c>
      <c r="K397">
        <v>560000</v>
      </c>
      <c r="L397">
        <v>38148789.600000001</v>
      </c>
      <c r="M397">
        <v>70001517.600000009</v>
      </c>
      <c r="N397">
        <v>31852728.000000007</v>
      </c>
      <c r="O397">
        <f t="shared" si="6"/>
        <v>31852728.000000007</v>
      </c>
    </row>
    <row r="398" spans="1:15" x14ac:dyDescent="0.2">
      <c r="A398">
        <v>3900000</v>
      </c>
      <c r="B398">
        <v>0.11700000000000002</v>
      </c>
      <c r="C398">
        <v>3209700</v>
      </c>
      <c r="D398">
        <v>6630000</v>
      </c>
      <c r="E398">
        <v>17524962</v>
      </c>
      <c r="F398">
        <v>1884519</v>
      </c>
      <c r="G398">
        <v>19409481</v>
      </c>
      <c r="H398">
        <v>14930370</v>
      </c>
      <c r="I398">
        <v>4853066.3999999994</v>
      </c>
      <c r="J398">
        <v>8000000</v>
      </c>
      <c r="K398">
        <v>560000</v>
      </c>
      <c r="L398">
        <v>38892547.399999999</v>
      </c>
      <c r="M398">
        <v>71582729.400000006</v>
      </c>
      <c r="N398">
        <v>32690182.000000007</v>
      </c>
      <c r="O398">
        <f t="shared" si="6"/>
        <v>32690182.000000007</v>
      </c>
    </row>
    <row r="399" spans="1:15" x14ac:dyDescent="0.2">
      <c r="A399">
        <v>4000000</v>
      </c>
      <c r="B399">
        <v>0.12000000000000002</v>
      </c>
      <c r="C399">
        <v>3280000</v>
      </c>
      <c r="D399">
        <v>6800000</v>
      </c>
      <c r="E399">
        <v>17908800</v>
      </c>
      <c r="F399">
        <v>1965600</v>
      </c>
      <c r="G399">
        <v>19874400</v>
      </c>
      <c r="H399">
        <v>15288000</v>
      </c>
      <c r="I399">
        <v>4959360</v>
      </c>
      <c r="J399">
        <v>8000000</v>
      </c>
      <c r="K399">
        <v>560000</v>
      </c>
      <c r="L399">
        <v>39633760</v>
      </c>
      <c r="M399">
        <v>73150560</v>
      </c>
      <c r="N399">
        <v>33516800</v>
      </c>
      <c r="O399">
        <f t="shared" si="6"/>
        <v>33516800</v>
      </c>
    </row>
    <row r="400" spans="1:15" x14ac:dyDescent="0.2">
      <c r="A400">
        <v>4100000</v>
      </c>
      <c r="B400">
        <v>0.12300000000000001</v>
      </c>
      <c r="C400">
        <v>3349700</v>
      </c>
      <c r="D400">
        <v>6970000</v>
      </c>
      <c r="E400">
        <v>18289362</v>
      </c>
      <c r="F400">
        <v>2048319</v>
      </c>
      <c r="G400">
        <v>20337681</v>
      </c>
      <c r="H400">
        <v>15644370</v>
      </c>
      <c r="I400">
        <v>5064746.3999999994</v>
      </c>
      <c r="J400">
        <v>8000000</v>
      </c>
      <c r="K400">
        <v>560000</v>
      </c>
      <c r="L400">
        <v>40372427.399999999</v>
      </c>
      <c r="M400">
        <v>74705009.400000006</v>
      </c>
      <c r="N400">
        <v>34332582.000000007</v>
      </c>
      <c r="O400">
        <f t="shared" si="6"/>
        <v>34332582.000000007</v>
      </c>
    </row>
    <row r="401" spans="1:15" x14ac:dyDescent="0.2">
      <c r="A401">
        <v>4200000</v>
      </c>
      <c r="B401">
        <v>0.12600000000000003</v>
      </c>
      <c r="C401">
        <v>3418800</v>
      </c>
      <c r="D401">
        <v>7140000</v>
      </c>
      <c r="E401">
        <v>18666648</v>
      </c>
      <c r="F401">
        <v>2132676</v>
      </c>
      <c r="G401">
        <v>20799324</v>
      </c>
      <c r="H401">
        <v>15999480</v>
      </c>
      <c r="I401">
        <v>5169225.5999999996</v>
      </c>
      <c r="J401">
        <v>8000000</v>
      </c>
      <c r="K401">
        <v>560000</v>
      </c>
      <c r="L401">
        <v>41108549.600000001</v>
      </c>
      <c r="M401">
        <v>76246077.600000009</v>
      </c>
      <c r="N401">
        <v>35137528.000000007</v>
      </c>
      <c r="O401">
        <f t="shared" si="6"/>
        <v>35137528.000000007</v>
      </c>
    </row>
    <row r="402" spans="1:15" x14ac:dyDescent="0.2">
      <c r="A402">
        <v>4300000</v>
      </c>
      <c r="B402">
        <v>0.12900000000000003</v>
      </c>
      <c r="C402">
        <v>3487299.9999999995</v>
      </c>
      <c r="D402">
        <v>7310000</v>
      </c>
      <c r="E402">
        <v>19040658</v>
      </c>
      <c r="F402">
        <v>2218671.0000000014</v>
      </c>
      <c r="G402">
        <v>21259329</v>
      </c>
      <c r="H402">
        <v>16353330</v>
      </c>
      <c r="I402">
        <v>5272797.5999999996</v>
      </c>
      <c r="J402">
        <v>8000000</v>
      </c>
      <c r="K402">
        <v>560000</v>
      </c>
      <c r="L402">
        <v>41842126.600000001</v>
      </c>
      <c r="M402">
        <v>77773764.599999994</v>
      </c>
      <c r="N402">
        <v>35931637.999999993</v>
      </c>
      <c r="O402">
        <f t="shared" si="6"/>
        <v>35931637.999999993</v>
      </c>
    </row>
    <row r="403" spans="1:15" x14ac:dyDescent="0.2">
      <c r="A403">
        <v>4400000</v>
      </c>
      <c r="B403">
        <v>0.13200000000000001</v>
      </c>
      <c r="C403">
        <v>3555199.9999999995</v>
      </c>
      <c r="D403">
        <v>7480000</v>
      </c>
      <c r="E403">
        <v>19411392</v>
      </c>
      <c r="F403">
        <v>2306304.0000000014</v>
      </c>
      <c r="G403">
        <v>21717696</v>
      </c>
      <c r="H403">
        <v>16705920</v>
      </c>
      <c r="I403">
        <v>5375462.3999999994</v>
      </c>
      <c r="J403">
        <v>8000000</v>
      </c>
      <c r="K403">
        <v>560000</v>
      </c>
      <c r="L403">
        <v>42573158.399999999</v>
      </c>
      <c r="M403">
        <v>79288070.399999991</v>
      </c>
      <c r="N403">
        <v>36714911.999999993</v>
      </c>
      <c r="O403">
        <f t="shared" si="6"/>
        <v>36714911.999999993</v>
      </c>
    </row>
    <row r="404" spans="1:15" x14ac:dyDescent="0.2">
      <c r="A404">
        <v>4500000</v>
      </c>
      <c r="B404">
        <v>0.13500000000000004</v>
      </c>
      <c r="C404">
        <v>3622499.9999999995</v>
      </c>
      <c r="D404">
        <v>7650000</v>
      </c>
      <c r="E404">
        <v>19778849.999999996</v>
      </c>
      <c r="F404">
        <v>2395575.0000000014</v>
      </c>
      <c r="G404">
        <v>22174424.999999996</v>
      </c>
      <c r="H404">
        <v>17057249.999999996</v>
      </c>
      <c r="I404">
        <v>5477220</v>
      </c>
      <c r="J404">
        <v>8000000</v>
      </c>
      <c r="K404">
        <v>560000</v>
      </c>
      <c r="L404">
        <v>43301645</v>
      </c>
      <c r="M404">
        <v>80788995</v>
      </c>
      <c r="N404">
        <v>37487350</v>
      </c>
      <c r="O404">
        <f t="shared" si="6"/>
        <v>37487350</v>
      </c>
    </row>
    <row r="405" spans="1:15" x14ac:dyDescent="0.2">
      <c r="A405">
        <v>4600000</v>
      </c>
      <c r="B405">
        <v>0.13800000000000001</v>
      </c>
      <c r="C405">
        <v>3689199.9999999995</v>
      </c>
      <c r="D405">
        <v>7820000</v>
      </c>
      <c r="E405">
        <v>20143031.999999996</v>
      </c>
      <c r="F405">
        <v>2486484.0000000014</v>
      </c>
      <c r="G405">
        <v>22629515.999999996</v>
      </c>
      <c r="H405">
        <v>17407319.999999996</v>
      </c>
      <c r="I405">
        <v>5578070.3999999994</v>
      </c>
      <c r="J405">
        <v>8000000</v>
      </c>
      <c r="K405">
        <v>560000</v>
      </c>
      <c r="L405">
        <v>44027586.399999991</v>
      </c>
      <c r="M405">
        <v>82276538.399999991</v>
      </c>
      <c r="N405">
        <v>38248952</v>
      </c>
      <c r="O405">
        <f t="shared" si="6"/>
        <v>38248952</v>
      </c>
    </row>
    <row r="406" spans="1:15" x14ac:dyDescent="0.2">
      <c r="A406">
        <v>4700000</v>
      </c>
      <c r="B406">
        <v>0.14100000000000001</v>
      </c>
      <c r="C406">
        <v>3755299.9999999995</v>
      </c>
      <c r="D406">
        <v>7990000</v>
      </c>
      <c r="E406">
        <v>20503937.999999996</v>
      </c>
      <c r="F406">
        <v>2579031.0000000014</v>
      </c>
      <c r="G406">
        <v>23082968.999999996</v>
      </c>
      <c r="H406">
        <v>17756129.999999996</v>
      </c>
      <c r="I406">
        <v>5678013.5999999987</v>
      </c>
      <c r="J406">
        <v>8000000</v>
      </c>
      <c r="K406">
        <v>560000</v>
      </c>
      <c r="L406">
        <v>44750982.599999994</v>
      </c>
      <c r="M406">
        <v>83750700.599999979</v>
      </c>
      <c r="N406">
        <v>38999717.999999985</v>
      </c>
      <c r="O406">
        <f t="shared" si="6"/>
        <v>38999717.999999985</v>
      </c>
    </row>
    <row r="407" spans="1:15" x14ac:dyDescent="0.2">
      <c r="A407">
        <v>4800000</v>
      </c>
      <c r="B407">
        <v>0.14400000000000002</v>
      </c>
      <c r="C407">
        <v>3820799.9999999995</v>
      </c>
      <c r="D407">
        <v>8160000</v>
      </c>
      <c r="E407">
        <v>20861567.999999996</v>
      </c>
      <c r="F407">
        <v>2673216.0000000014</v>
      </c>
      <c r="G407">
        <v>23534783.999999996</v>
      </c>
      <c r="H407">
        <v>18103679.999999996</v>
      </c>
      <c r="I407">
        <v>5777049.5999999987</v>
      </c>
      <c r="J407">
        <v>8000000</v>
      </c>
      <c r="K407">
        <v>560000</v>
      </c>
      <c r="L407">
        <v>45471833.599999994</v>
      </c>
      <c r="M407">
        <v>85211481.599999979</v>
      </c>
      <c r="N407">
        <v>39739647.999999985</v>
      </c>
      <c r="O407">
        <f t="shared" si="6"/>
        <v>39739647.999999985</v>
      </c>
    </row>
    <row r="408" spans="1:15" x14ac:dyDescent="0.2">
      <c r="A408">
        <v>4900000</v>
      </c>
      <c r="B408">
        <v>0.14700000000000002</v>
      </c>
      <c r="C408">
        <v>3885699.9999999995</v>
      </c>
      <c r="D408">
        <v>8330000</v>
      </c>
      <c r="E408">
        <v>21215921.999999996</v>
      </c>
      <c r="F408">
        <v>2769039.0000000014</v>
      </c>
      <c r="G408">
        <v>23984960.999999996</v>
      </c>
      <c r="H408">
        <v>18449969.999999996</v>
      </c>
      <c r="I408">
        <v>5875178.3999999994</v>
      </c>
      <c r="J408">
        <v>8000000</v>
      </c>
      <c r="K408">
        <v>560000</v>
      </c>
      <c r="L408">
        <v>46190139.399999991</v>
      </c>
      <c r="M408">
        <v>86658881.399999976</v>
      </c>
      <c r="N408">
        <v>40468741.999999985</v>
      </c>
      <c r="O408">
        <f t="shared" si="6"/>
        <v>40468741.999999985</v>
      </c>
    </row>
    <row r="409" spans="1:15" x14ac:dyDescent="0.2">
      <c r="A409">
        <v>5000000</v>
      </c>
      <c r="B409">
        <v>0.15000000000000002</v>
      </c>
      <c r="C409">
        <v>3949999.9999999995</v>
      </c>
      <c r="D409">
        <v>8500000</v>
      </c>
      <c r="E409">
        <v>21566999.999999996</v>
      </c>
      <c r="F409">
        <v>2866500.0000000014</v>
      </c>
      <c r="G409">
        <v>24433499.999999996</v>
      </c>
      <c r="H409">
        <v>18794999.999999996</v>
      </c>
      <c r="I409">
        <v>5972399.9999999991</v>
      </c>
      <c r="J409">
        <v>8000000</v>
      </c>
      <c r="K409">
        <v>560000</v>
      </c>
      <c r="L409">
        <v>46905900</v>
      </c>
      <c r="M409">
        <v>88092899.999999985</v>
      </c>
      <c r="N409">
        <v>41186999.999999985</v>
      </c>
      <c r="O409">
        <f t="shared" si="6"/>
        <v>41186999.999999985</v>
      </c>
    </row>
    <row r="410" spans="1:15" x14ac:dyDescent="0.2">
      <c r="A410">
        <v>0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9000000</v>
      </c>
      <c r="K410">
        <v>630000.00000000012</v>
      </c>
      <c r="L410">
        <v>9000000</v>
      </c>
      <c r="M410">
        <v>0</v>
      </c>
      <c r="N410">
        <v>-9000000</v>
      </c>
      <c r="O410">
        <f t="shared" si="6"/>
        <v>0</v>
      </c>
    </row>
    <row r="411" spans="1:15" x14ac:dyDescent="0.2">
      <c r="A411">
        <v>100000</v>
      </c>
      <c r="B411">
        <v>2.6666666666666666E-3</v>
      </c>
      <c r="C411">
        <v>93733.333333333328</v>
      </c>
      <c r="D411">
        <v>170000</v>
      </c>
      <c r="E411">
        <v>511783.99999999994</v>
      </c>
      <c r="F411">
        <v>17108.000000000011</v>
      </c>
      <c r="G411">
        <v>528892</v>
      </c>
      <c r="H411">
        <v>406840</v>
      </c>
      <c r="I411">
        <v>141724.79999999999</v>
      </c>
      <c r="J411">
        <v>9000000</v>
      </c>
      <c r="K411">
        <v>630000.00000000012</v>
      </c>
      <c r="L411">
        <v>9840616.8000000007</v>
      </c>
      <c r="M411">
        <v>2090440.8</v>
      </c>
      <c r="N411">
        <v>-7750176.0000000009</v>
      </c>
      <c r="O411">
        <f t="shared" si="6"/>
        <v>0</v>
      </c>
    </row>
    <row r="412" spans="1:15" x14ac:dyDescent="0.2">
      <c r="A412">
        <v>200000</v>
      </c>
      <c r="B412">
        <v>5.3333333333333332E-3</v>
      </c>
      <c r="C412">
        <v>186933.33333333334</v>
      </c>
      <c r="D412">
        <v>340000</v>
      </c>
      <c r="E412">
        <v>1020656.0000000002</v>
      </c>
      <c r="F412">
        <v>35671.999999999971</v>
      </c>
      <c r="G412">
        <v>1056328.0000000002</v>
      </c>
      <c r="H412">
        <v>812560.00000000012</v>
      </c>
      <c r="I412">
        <v>282643.20000000001</v>
      </c>
      <c r="J412">
        <v>9000000</v>
      </c>
      <c r="K412">
        <v>630000.00000000012</v>
      </c>
      <c r="L412">
        <v>10678971.199999999</v>
      </c>
      <c r="M412">
        <v>4168987.2</v>
      </c>
      <c r="N412">
        <v>-6509983.9999999991</v>
      </c>
      <c r="O412">
        <f t="shared" si="6"/>
        <v>0</v>
      </c>
    </row>
    <row r="413" spans="1:15" x14ac:dyDescent="0.2">
      <c r="A413">
        <v>300000</v>
      </c>
      <c r="B413">
        <v>8.0000000000000002E-3</v>
      </c>
      <c r="C413">
        <v>279600</v>
      </c>
      <c r="D413">
        <v>510000</v>
      </c>
      <c r="E413">
        <v>1526616</v>
      </c>
      <c r="F413">
        <v>55692</v>
      </c>
      <c r="G413">
        <v>1582308</v>
      </c>
      <c r="H413">
        <v>1217160</v>
      </c>
      <c r="I413">
        <v>422755.2</v>
      </c>
      <c r="J413">
        <v>9000000</v>
      </c>
      <c r="K413">
        <v>630000.00000000012</v>
      </c>
      <c r="L413">
        <v>11515063.199999999</v>
      </c>
      <c r="M413">
        <v>6235639.2000000002</v>
      </c>
      <c r="N413">
        <v>-5279423.9999999991</v>
      </c>
      <c r="O413">
        <f t="shared" si="6"/>
        <v>0</v>
      </c>
    </row>
    <row r="414" spans="1:15" x14ac:dyDescent="0.2">
      <c r="A414">
        <v>400000</v>
      </c>
      <c r="B414">
        <v>1.0666666666666666E-2</v>
      </c>
      <c r="C414">
        <v>371733.33333333331</v>
      </c>
      <c r="D414">
        <v>680000</v>
      </c>
      <c r="E414">
        <v>2029663.9999999998</v>
      </c>
      <c r="F414">
        <v>77168.000000000044</v>
      </c>
      <c r="G414">
        <v>2106832</v>
      </c>
      <c r="H414">
        <v>1620640</v>
      </c>
      <c r="I414">
        <v>562060.79999999993</v>
      </c>
      <c r="J414">
        <v>9000000</v>
      </c>
      <c r="K414">
        <v>630000.00000000012</v>
      </c>
      <c r="L414">
        <v>12348892.800000001</v>
      </c>
      <c r="M414">
        <v>8290396.8000000007</v>
      </c>
      <c r="N414">
        <v>-4058496</v>
      </c>
      <c r="O414">
        <f t="shared" si="6"/>
        <v>0</v>
      </c>
    </row>
    <row r="415" spans="1:15" x14ac:dyDescent="0.2">
      <c r="A415">
        <v>500000</v>
      </c>
      <c r="B415">
        <v>1.3333333333333332E-2</v>
      </c>
      <c r="C415">
        <v>463333.33333333331</v>
      </c>
      <c r="D415">
        <v>850000</v>
      </c>
      <c r="E415">
        <v>2529800</v>
      </c>
      <c r="F415">
        <v>100100.00000000006</v>
      </c>
      <c r="G415">
        <v>2629900</v>
      </c>
      <c r="H415">
        <v>2023000</v>
      </c>
      <c r="I415">
        <v>700560</v>
      </c>
      <c r="J415">
        <v>9000000</v>
      </c>
      <c r="K415">
        <v>630000.00000000012</v>
      </c>
      <c r="L415">
        <v>13180460</v>
      </c>
      <c r="M415">
        <v>10333260</v>
      </c>
      <c r="N415">
        <v>-2847200</v>
      </c>
      <c r="O415">
        <f t="shared" si="6"/>
        <v>0</v>
      </c>
    </row>
    <row r="416" spans="1:15" x14ac:dyDescent="0.2">
      <c r="A416">
        <v>600000</v>
      </c>
      <c r="B416">
        <v>1.6E-2</v>
      </c>
      <c r="C416">
        <v>554400</v>
      </c>
      <c r="D416">
        <v>1020000</v>
      </c>
      <c r="E416">
        <v>3027024</v>
      </c>
      <c r="F416">
        <v>124488</v>
      </c>
      <c r="G416">
        <v>3151512</v>
      </c>
      <c r="H416">
        <v>2424240</v>
      </c>
      <c r="I416">
        <v>838252.79999999993</v>
      </c>
      <c r="J416">
        <v>9000000</v>
      </c>
      <c r="K416">
        <v>630000.00000000012</v>
      </c>
      <c r="L416">
        <v>14009764.800000001</v>
      </c>
      <c r="M416">
        <v>12364228.800000001</v>
      </c>
      <c r="N416">
        <v>-1645536</v>
      </c>
      <c r="O416">
        <f t="shared" si="6"/>
        <v>0</v>
      </c>
    </row>
    <row r="417" spans="1:15" x14ac:dyDescent="0.2">
      <c r="A417">
        <v>700000</v>
      </c>
      <c r="B417">
        <v>1.8666666666666665E-2</v>
      </c>
      <c r="C417">
        <v>644933.33333333337</v>
      </c>
      <c r="D417">
        <v>1190000</v>
      </c>
      <c r="E417">
        <v>3521336.0000000009</v>
      </c>
      <c r="F417">
        <v>150331.99999999988</v>
      </c>
      <c r="G417">
        <v>3671668.0000000009</v>
      </c>
      <c r="H417">
        <v>2824360.0000000005</v>
      </c>
      <c r="I417">
        <v>975139.2</v>
      </c>
      <c r="J417">
        <v>9000000</v>
      </c>
      <c r="K417">
        <v>630000.00000000012</v>
      </c>
      <c r="L417">
        <v>14836807.200000001</v>
      </c>
      <c r="M417">
        <v>14383303.200000001</v>
      </c>
      <c r="N417">
        <v>-453504</v>
      </c>
      <c r="O417">
        <f t="shared" si="6"/>
        <v>0</v>
      </c>
    </row>
    <row r="418" spans="1:15" x14ac:dyDescent="0.2">
      <c r="A418">
        <v>800000</v>
      </c>
      <c r="B418">
        <v>2.1333333333333333E-2</v>
      </c>
      <c r="C418">
        <v>734933.33333333326</v>
      </c>
      <c r="D418">
        <v>1360000</v>
      </c>
      <c r="E418">
        <v>4012735.9999999995</v>
      </c>
      <c r="F418">
        <v>177632.0000000002</v>
      </c>
      <c r="G418">
        <v>4190367.9999999995</v>
      </c>
      <c r="H418">
        <v>3223359.9999999995</v>
      </c>
      <c r="I418">
        <v>1111219.2</v>
      </c>
      <c r="J418">
        <v>9000000</v>
      </c>
      <c r="K418">
        <v>630000.00000000012</v>
      </c>
      <c r="L418">
        <v>15661587.199999999</v>
      </c>
      <c r="M418">
        <v>16390483.199999997</v>
      </c>
      <c r="N418">
        <v>728895.99999999814</v>
      </c>
      <c r="O418">
        <f t="shared" si="6"/>
        <v>728895.99999999814</v>
      </c>
    </row>
    <row r="419" spans="1:15" x14ac:dyDescent="0.2">
      <c r="A419">
        <v>900000</v>
      </c>
      <c r="B419">
        <v>2.4E-2</v>
      </c>
      <c r="C419">
        <v>824399.99999999988</v>
      </c>
      <c r="D419">
        <v>1530000</v>
      </c>
      <c r="E419">
        <v>4501224</v>
      </c>
      <c r="F419">
        <v>206388.00000000032</v>
      </c>
      <c r="G419">
        <v>4707612</v>
      </c>
      <c r="H419">
        <v>3621240</v>
      </c>
      <c r="I419">
        <v>1246492.8</v>
      </c>
      <c r="J419">
        <v>9000000</v>
      </c>
      <c r="K419">
        <v>630000.00000000012</v>
      </c>
      <c r="L419">
        <v>16484104.800000001</v>
      </c>
      <c r="M419">
        <v>18385768.799999997</v>
      </c>
      <c r="N419">
        <v>1901663.9999999963</v>
      </c>
      <c r="O419">
        <f t="shared" si="6"/>
        <v>1901663.9999999963</v>
      </c>
    </row>
    <row r="420" spans="1:15" x14ac:dyDescent="0.2">
      <c r="A420">
        <v>1000000</v>
      </c>
      <c r="B420">
        <v>2.6666666666666665E-2</v>
      </c>
      <c r="C420">
        <v>913333.33333333337</v>
      </c>
      <c r="D420">
        <v>1700000</v>
      </c>
      <c r="E420">
        <v>4986800</v>
      </c>
      <c r="F420">
        <v>236599.99999999988</v>
      </c>
      <c r="G420">
        <v>5223400</v>
      </c>
      <c r="H420">
        <v>4018000</v>
      </c>
      <c r="I420">
        <v>1380960</v>
      </c>
      <c r="J420">
        <v>9000000</v>
      </c>
      <c r="K420">
        <v>630000.00000000012</v>
      </c>
      <c r="L420">
        <v>17304360</v>
      </c>
      <c r="M420">
        <v>20369160</v>
      </c>
      <c r="N420">
        <v>3064800</v>
      </c>
      <c r="O420">
        <f t="shared" si="6"/>
        <v>3064800</v>
      </c>
    </row>
    <row r="421" spans="1:15" x14ac:dyDescent="0.2">
      <c r="A421">
        <v>1100000</v>
      </c>
      <c r="B421">
        <v>2.9333333333333329E-2</v>
      </c>
      <c r="C421">
        <v>1001733.3333333333</v>
      </c>
      <c r="D421">
        <v>1870000</v>
      </c>
      <c r="E421">
        <v>5469464</v>
      </c>
      <c r="F421">
        <v>268268.00000000017</v>
      </c>
      <c r="G421">
        <v>5737732</v>
      </c>
      <c r="H421">
        <v>4413640</v>
      </c>
      <c r="I421">
        <v>1514620.8</v>
      </c>
      <c r="J421">
        <v>9000000</v>
      </c>
      <c r="K421">
        <v>630000.00000000012</v>
      </c>
      <c r="L421">
        <v>18122352.800000001</v>
      </c>
      <c r="M421">
        <v>22340656.800000001</v>
      </c>
      <c r="N421">
        <v>4218304</v>
      </c>
      <c r="O421">
        <f t="shared" si="6"/>
        <v>4218304</v>
      </c>
    </row>
    <row r="422" spans="1:15" x14ac:dyDescent="0.2">
      <c r="A422">
        <v>1200000</v>
      </c>
      <c r="B422">
        <v>3.2000000000000001E-2</v>
      </c>
      <c r="C422">
        <v>1089600</v>
      </c>
      <c r="D422">
        <v>2040000</v>
      </c>
      <c r="E422">
        <v>5949216</v>
      </c>
      <c r="F422">
        <v>301392</v>
      </c>
      <c r="G422">
        <v>6250608</v>
      </c>
      <c r="H422">
        <v>4808160</v>
      </c>
      <c r="I422">
        <v>1647475.2</v>
      </c>
      <c r="J422">
        <v>9000000</v>
      </c>
      <c r="K422">
        <v>630000.00000000012</v>
      </c>
      <c r="L422">
        <v>18938083.199999999</v>
      </c>
      <c r="M422">
        <v>24300259.200000003</v>
      </c>
      <c r="N422">
        <v>5362176.0000000037</v>
      </c>
      <c r="O422">
        <f t="shared" si="6"/>
        <v>5362176.0000000037</v>
      </c>
    </row>
    <row r="423" spans="1:15" x14ac:dyDescent="0.2">
      <c r="A423">
        <v>1300000</v>
      </c>
      <c r="B423">
        <v>3.4666666666666665E-2</v>
      </c>
      <c r="C423">
        <v>1176933.3333333333</v>
      </c>
      <c r="D423">
        <v>2210000</v>
      </c>
      <c r="E423">
        <v>6426056</v>
      </c>
      <c r="F423">
        <v>335972.00000000017</v>
      </c>
      <c r="G423">
        <v>6762028</v>
      </c>
      <c r="H423">
        <v>5201560</v>
      </c>
      <c r="I423">
        <v>1779523.2</v>
      </c>
      <c r="J423">
        <v>9000000</v>
      </c>
      <c r="K423">
        <v>630000.00000000012</v>
      </c>
      <c r="L423">
        <v>19751551.199999999</v>
      </c>
      <c r="M423">
        <v>26247967.200000003</v>
      </c>
      <c r="N423">
        <v>6496416.0000000037</v>
      </c>
      <c r="O423">
        <f t="shared" si="6"/>
        <v>6496416.0000000037</v>
      </c>
    </row>
    <row r="424" spans="1:15" x14ac:dyDescent="0.2">
      <c r="A424">
        <v>1400000</v>
      </c>
      <c r="B424">
        <v>3.7333333333333329E-2</v>
      </c>
      <c r="C424">
        <v>1263733.3333333333</v>
      </c>
      <c r="D424">
        <v>2380000</v>
      </c>
      <c r="E424">
        <v>6899983.9999999991</v>
      </c>
      <c r="F424">
        <v>372008.00000000023</v>
      </c>
      <c r="G424">
        <v>7271991.9999999991</v>
      </c>
      <c r="H424">
        <v>5593839.9999999991</v>
      </c>
      <c r="I424">
        <v>1910764.7999999998</v>
      </c>
      <c r="J424">
        <v>9000000</v>
      </c>
      <c r="K424">
        <v>630000.00000000012</v>
      </c>
      <c r="L424">
        <v>20562756.799999997</v>
      </c>
      <c r="M424">
        <v>28183780.800000001</v>
      </c>
      <c r="N424">
        <v>7621024.0000000037</v>
      </c>
      <c r="O424">
        <f t="shared" si="6"/>
        <v>7621024.0000000037</v>
      </c>
    </row>
    <row r="425" spans="1:15" x14ac:dyDescent="0.2">
      <c r="A425">
        <v>1500000</v>
      </c>
      <c r="B425">
        <v>0.04</v>
      </c>
      <c r="C425">
        <v>1349999.9999999998</v>
      </c>
      <c r="D425">
        <v>2550000</v>
      </c>
      <c r="E425">
        <v>7370999.9999999991</v>
      </c>
      <c r="F425">
        <v>409500.00000000064</v>
      </c>
      <c r="G425">
        <v>7780500</v>
      </c>
      <c r="H425">
        <v>5985000</v>
      </c>
      <c r="I425">
        <v>2041199.9999999995</v>
      </c>
      <c r="J425">
        <v>9000000</v>
      </c>
      <c r="K425">
        <v>630000.00000000012</v>
      </c>
      <c r="L425">
        <v>21371700</v>
      </c>
      <c r="M425">
        <v>30107699.999999996</v>
      </c>
      <c r="N425">
        <v>8735999.9999999963</v>
      </c>
      <c r="O425">
        <f t="shared" si="6"/>
        <v>8735999.9999999963</v>
      </c>
    </row>
    <row r="426" spans="1:15" x14ac:dyDescent="0.2">
      <c r="A426">
        <v>1600000</v>
      </c>
      <c r="B426">
        <v>4.2666666666666665E-2</v>
      </c>
      <c r="C426">
        <v>1435733.3333333333</v>
      </c>
      <c r="D426">
        <v>2720000</v>
      </c>
      <c r="E426">
        <v>7839103.9999999991</v>
      </c>
      <c r="F426">
        <v>448448.00000000023</v>
      </c>
      <c r="G426">
        <v>8287551.9999999991</v>
      </c>
      <c r="H426">
        <v>6375039.9999999991</v>
      </c>
      <c r="I426">
        <v>2170828.7999999998</v>
      </c>
      <c r="J426">
        <v>9000000</v>
      </c>
      <c r="K426">
        <v>630000.00000000012</v>
      </c>
      <c r="L426">
        <v>22178380.799999997</v>
      </c>
      <c r="M426">
        <v>32019724.800000001</v>
      </c>
      <c r="N426">
        <v>9841344.0000000037</v>
      </c>
      <c r="O426">
        <f t="shared" si="6"/>
        <v>9841344.0000000037</v>
      </c>
    </row>
    <row r="427" spans="1:15" x14ac:dyDescent="0.2">
      <c r="A427">
        <v>1700000</v>
      </c>
      <c r="B427">
        <v>4.533333333333333E-2</v>
      </c>
      <c r="C427">
        <v>1520933.3333333333</v>
      </c>
      <c r="D427">
        <v>2890000</v>
      </c>
      <c r="E427">
        <v>8304295.9999999991</v>
      </c>
      <c r="F427">
        <v>488852.00000000023</v>
      </c>
      <c r="G427">
        <v>8793148</v>
      </c>
      <c r="H427">
        <v>6763960</v>
      </c>
      <c r="I427">
        <v>2299651.1999999997</v>
      </c>
      <c r="J427">
        <v>9000000</v>
      </c>
      <c r="K427">
        <v>630000.00000000012</v>
      </c>
      <c r="L427">
        <v>22982799.199999999</v>
      </c>
      <c r="M427">
        <v>33919855.200000003</v>
      </c>
      <c r="N427">
        <v>10937056.000000004</v>
      </c>
      <c r="O427">
        <f t="shared" si="6"/>
        <v>10937056.000000004</v>
      </c>
    </row>
    <row r="428" spans="1:15" x14ac:dyDescent="0.2">
      <c r="A428">
        <v>1800000</v>
      </c>
      <c r="B428">
        <v>4.8000000000000001E-2</v>
      </c>
      <c r="C428">
        <v>1605599.9999999998</v>
      </c>
      <c r="D428">
        <v>3060000</v>
      </c>
      <c r="E428">
        <v>8766576</v>
      </c>
      <c r="F428">
        <v>530712.00000000058</v>
      </c>
      <c r="G428">
        <v>9297288</v>
      </c>
      <c r="H428">
        <v>7151760</v>
      </c>
      <c r="I428">
        <v>2427667.1999999997</v>
      </c>
      <c r="J428">
        <v>9000000</v>
      </c>
      <c r="K428">
        <v>630000.00000000012</v>
      </c>
      <c r="L428">
        <v>23784955.199999999</v>
      </c>
      <c r="M428">
        <v>35808091.199999996</v>
      </c>
      <c r="N428">
        <v>12023135.999999996</v>
      </c>
      <c r="O428">
        <f t="shared" si="6"/>
        <v>12023135.999999996</v>
      </c>
    </row>
    <row r="429" spans="1:15" x14ac:dyDescent="0.2">
      <c r="A429">
        <v>1900000</v>
      </c>
      <c r="B429">
        <v>5.0666666666666665E-2</v>
      </c>
      <c r="C429">
        <v>1689733.3333333333</v>
      </c>
      <c r="D429">
        <v>3230000</v>
      </c>
      <c r="E429">
        <v>9225944</v>
      </c>
      <c r="F429">
        <v>574028.00000000023</v>
      </c>
      <c r="G429">
        <v>9799972</v>
      </c>
      <c r="H429">
        <v>7538440</v>
      </c>
      <c r="I429">
        <v>2554876.7999999998</v>
      </c>
      <c r="J429">
        <v>9000000</v>
      </c>
      <c r="K429">
        <v>630000.00000000012</v>
      </c>
      <c r="L429">
        <v>24584848.800000001</v>
      </c>
      <c r="M429">
        <v>37684432.800000004</v>
      </c>
      <c r="N429">
        <v>13099584.000000004</v>
      </c>
      <c r="O429">
        <f t="shared" si="6"/>
        <v>13099584.000000004</v>
      </c>
    </row>
    <row r="430" spans="1:15" x14ac:dyDescent="0.2">
      <c r="A430">
        <v>2000000</v>
      </c>
      <c r="B430">
        <v>5.333333333333333E-2</v>
      </c>
      <c r="C430">
        <v>1773333.3333333333</v>
      </c>
      <c r="D430">
        <v>3400000</v>
      </c>
      <c r="E430">
        <v>9682400</v>
      </c>
      <c r="F430">
        <v>618800.00000000012</v>
      </c>
      <c r="G430">
        <v>10301200</v>
      </c>
      <c r="H430">
        <v>7924000</v>
      </c>
      <c r="I430">
        <v>2681280</v>
      </c>
      <c r="J430">
        <v>9000000</v>
      </c>
      <c r="K430">
        <v>630000.00000000012</v>
      </c>
      <c r="L430">
        <v>25382480</v>
      </c>
      <c r="M430">
        <v>39548880</v>
      </c>
      <c r="N430">
        <v>14166400</v>
      </c>
      <c r="O430">
        <f t="shared" si="6"/>
        <v>14166400</v>
      </c>
    </row>
    <row r="431" spans="1:15" x14ac:dyDescent="0.2">
      <c r="A431">
        <v>2100000</v>
      </c>
      <c r="B431">
        <v>5.5999999999999994E-2</v>
      </c>
      <c r="C431">
        <v>1856399.9999999998</v>
      </c>
      <c r="D431">
        <v>3570000</v>
      </c>
      <c r="E431">
        <v>10135943.999999998</v>
      </c>
      <c r="F431">
        <v>665028.00000000058</v>
      </c>
      <c r="G431">
        <v>10800971.999999998</v>
      </c>
      <c r="H431">
        <v>8308439.9999999981</v>
      </c>
      <c r="I431">
        <v>2806876.8</v>
      </c>
      <c r="J431">
        <v>9000000</v>
      </c>
      <c r="K431">
        <v>630000.00000000012</v>
      </c>
      <c r="L431">
        <v>26177848.799999997</v>
      </c>
      <c r="M431">
        <v>41401432.799999997</v>
      </c>
      <c r="N431">
        <v>15223584</v>
      </c>
      <c r="O431">
        <f t="shared" si="6"/>
        <v>15223584</v>
      </c>
    </row>
    <row r="432" spans="1:15" x14ac:dyDescent="0.2">
      <c r="A432">
        <v>2200000</v>
      </c>
      <c r="B432">
        <v>5.8666666666666659E-2</v>
      </c>
      <c r="C432">
        <v>1938933.3333333333</v>
      </c>
      <c r="D432">
        <v>3740000</v>
      </c>
      <c r="E432">
        <v>10586576</v>
      </c>
      <c r="F432">
        <v>712712.00000000023</v>
      </c>
      <c r="G432">
        <v>11299288</v>
      </c>
      <c r="H432">
        <v>8691760</v>
      </c>
      <c r="I432">
        <v>2931667.1999999997</v>
      </c>
      <c r="J432">
        <v>9000000</v>
      </c>
      <c r="K432">
        <v>630000.00000000012</v>
      </c>
      <c r="L432">
        <v>26970955.199999999</v>
      </c>
      <c r="M432">
        <v>43242091.200000003</v>
      </c>
      <c r="N432">
        <v>16271136.000000004</v>
      </c>
      <c r="O432">
        <f t="shared" si="6"/>
        <v>16271136.000000004</v>
      </c>
    </row>
    <row r="433" spans="1:15" x14ac:dyDescent="0.2">
      <c r="A433">
        <v>2300000</v>
      </c>
      <c r="B433">
        <v>6.133333333333333E-2</v>
      </c>
      <c r="C433">
        <v>2020933.3333333333</v>
      </c>
      <c r="D433">
        <v>3910000</v>
      </c>
      <c r="E433">
        <v>11034295.999999998</v>
      </c>
      <c r="F433">
        <v>761852.00000000023</v>
      </c>
      <c r="G433">
        <v>11796147.999999998</v>
      </c>
      <c r="H433">
        <v>9073959.9999999981</v>
      </c>
      <c r="I433">
        <v>3055651.1999999997</v>
      </c>
      <c r="J433">
        <v>9000000</v>
      </c>
      <c r="K433">
        <v>630000.00000000012</v>
      </c>
      <c r="L433">
        <v>27761799.199999996</v>
      </c>
      <c r="M433">
        <v>45070855.200000003</v>
      </c>
      <c r="N433">
        <v>17309056.000000007</v>
      </c>
      <c r="O433">
        <f t="shared" si="6"/>
        <v>17309056.000000007</v>
      </c>
    </row>
    <row r="434" spans="1:15" x14ac:dyDescent="0.2">
      <c r="A434">
        <v>2400000</v>
      </c>
      <c r="B434">
        <v>6.4000000000000001E-2</v>
      </c>
      <c r="C434">
        <v>2102399.9999999995</v>
      </c>
      <c r="D434">
        <v>4080000</v>
      </c>
      <c r="E434">
        <v>11479103.999999998</v>
      </c>
      <c r="F434">
        <v>812448.00000000128</v>
      </c>
      <c r="G434">
        <v>12291552</v>
      </c>
      <c r="H434">
        <v>9455040</v>
      </c>
      <c r="I434">
        <v>3178828.7999999993</v>
      </c>
      <c r="J434">
        <v>9000000</v>
      </c>
      <c r="K434">
        <v>630000.00000000012</v>
      </c>
      <c r="L434">
        <v>28550380.799999997</v>
      </c>
      <c r="M434">
        <v>46887724.79999999</v>
      </c>
      <c r="N434">
        <v>18337343.999999993</v>
      </c>
      <c r="O434">
        <f t="shared" si="6"/>
        <v>18337343.999999993</v>
      </c>
    </row>
    <row r="435" spans="1:15" x14ac:dyDescent="0.2">
      <c r="A435">
        <v>2500000</v>
      </c>
      <c r="B435">
        <v>6.6666666666666666E-2</v>
      </c>
      <c r="C435">
        <v>2183333.333333333</v>
      </c>
      <c r="D435">
        <v>4250000</v>
      </c>
      <c r="E435">
        <v>11920999.999999998</v>
      </c>
      <c r="F435">
        <v>864500.00000000081</v>
      </c>
      <c r="G435">
        <v>12785499.999999998</v>
      </c>
      <c r="H435">
        <v>9834999.9999999981</v>
      </c>
      <c r="I435">
        <v>3301199.9999999995</v>
      </c>
      <c r="J435">
        <v>9000000</v>
      </c>
      <c r="K435">
        <v>630000.00000000012</v>
      </c>
      <c r="L435">
        <v>29336700</v>
      </c>
      <c r="M435">
        <v>48692699.999999993</v>
      </c>
      <c r="N435">
        <v>19355999.999999993</v>
      </c>
      <c r="O435">
        <f t="shared" si="6"/>
        <v>19355999.999999993</v>
      </c>
    </row>
    <row r="436" spans="1:15" x14ac:dyDescent="0.2">
      <c r="A436">
        <v>2600000</v>
      </c>
      <c r="B436">
        <v>6.933333333333333E-2</v>
      </c>
      <c r="C436">
        <v>2263733.333333333</v>
      </c>
      <c r="D436">
        <v>4420000</v>
      </c>
      <c r="E436">
        <v>12359983.999999998</v>
      </c>
      <c r="F436">
        <v>918008.00000000081</v>
      </c>
      <c r="G436">
        <v>13277991.999999998</v>
      </c>
      <c r="H436">
        <v>10213839.999999998</v>
      </c>
      <c r="I436">
        <v>3422764.7999999993</v>
      </c>
      <c r="J436">
        <v>9000000</v>
      </c>
      <c r="K436">
        <v>630000.00000000012</v>
      </c>
      <c r="L436">
        <v>30120756.799999997</v>
      </c>
      <c r="M436">
        <v>50485780.79999999</v>
      </c>
      <c r="N436">
        <v>20365023.999999993</v>
      </c>
      <c r="O436">
        <f t="shared" si="6"/>
        <v>20365023.999999993</v>
      </c>
    </row>
    <row r="437" spans="1:15" x14ac:dyDescent="0.2">
      <c r="A437">
        <v>2700000</v>
      </c>
      <c r="B437">
        <v>7.1999999999999995E-2</v>
      </c>
      <c r="C437">
        <v>2343600</v>
      </c>
      <c r="D437">
        <v>4590000</v>
      </c>
      <c r="E437">
        <v>12796056</v>
      </c>
      <c r="F437">
        <v>972972</v>
      </c>
      <c r="G437">
        <v>13769028</v>
      </c>
      <c r="H437">
        <v>10591560</v>
      </c>
      <c r="I437">
        <v>3543523.1999999997</v>
      </c>
      <c r="J437">
        <v>9000000</v>
      </c>
      <c r="K437">
        <v>630000.00000000012</v>
      </c>
      <c r="L437">
        <v>30902551.199999999</v>
      </c>
      <c r="M437">
        <v>52266967.200000003</v>
      </c>
      <c r="N437">
        <v>21364416.000000004</v>
      </c>
      <c r="O437">
        <f t="shared" si="6"/>
        <v>21364416.000000004</v>
      </c>
    </row>
    <row r="438" spans="1:15" x14ac:dyDescent="0.2">
      <c r="A438">
        <v>2800000</v>
      </c>
      <c r="B438">
        <v>7.4666666666666659E-2</v>
      </c>
      <c r="C438">
        <v>2422933.333333333</v>
      </c>
      <c r="D438">
        <v>4760000</v>
      </c>
      <c r="E438">
        <v>13229215.999999998</v>
      </c>
      <c r="F438">
        <v>1029392.0000000008</v>
      </c>
      <c r="G438">
        <v>14258607.999999998</v>
      </c>
      <c r="H438">
        <v>10968159.999999998</v>
      </c>
      <c r="I438">
        <v>3663475.1999999993</v>
      </c>
      <c r="J438">
        <v>9000000</v>
      </c>
      <c r="K438">
        <v>630000.00000000012</v>
      </c>
      <c r="L438">
        <v>31682083.199999996</v>
      </c>
      <c r="M438">
        <v>54036259.199999996</v>
      </c>
      <c r="N438">
        <v>22354176</v>
      </c>
      <c r="O438">
        <f t="shared" si="6"/>
        <v>22354176</v>
      </c>
    </row>
    <row r="439" spans="1:15" x14ac:dyDescent="0.2">
      <c r="A439">
        <v>2900000</v>
      </c>
      <c r="B439">
        <v>7.7333333333333323E-2</v>
      </c>
      <c r="C439">
        <v>2501733.333333333</v>
      </c>
      <c r="D439">
        <v>4930000</v>
      </c>
      <c r="E439">
        <v>13659463.999999998</v>
      </c>
      <c r="F439">
        <v>1087268.0000000007</v>
      </c>
      <c r="G439">
        <v>14746731.999999998</v>
      </c>
      <c r="H439">
        <v>11343639.999999998</v>
      </c>
      <c r="I439">
        <v>3782620.7999999989</v>
      </c>
      <c r="J439">
        <v>9000000</v>
      </c>
      <c r="K439">
        <v>630000.00000000012</v>
      </c>
      <c r="L439">
        <v>32459352.799999997</v>
      </c>
      <c r="M439">
        <v>55793656.79999999</v>
      </c>
      <c r="N439">
        <v>23334303.999999993</v>
      </c>
      <c r="O439">
        <f t="shared" si="6"/>
        <v>23334303.999999993</v>
      </c>
    </row>
    <row r="440" spans="1:15" x14ac:dyDescent="0.2">
      <c r="A440">
        <v>3000000</v>
      </c>
      <c r="B440">
        <v>0.08</v>
      </c>
      <c r="C440">
        <v>2580000</v>
      </c>
      <c r="D440">
        <v>5100000</v>
      </c>
      <c r="E440">
        <v>14086800</v>
      </c>
      <c r="F440">
        <v>1146600</v>
      </c>
      <c r="G440">
        <v>15233400</v>
      </c>
      <c r="H440">
        <v>11718000</v>
      </c>
      <c r="I440">
        <v>3900960</v>
      </c>
      <c r="J440">
        <v>9000000</v>
      </c>
      <c r="K440">
        <v>630000.00000000012</v>
      </c>
      <c r="L440">
        <v>33234360</v>
      </c>
      <c r="M440">
        <v>57539160</v>
      </c>
      <c r="N440">
        <v>24304800</v>
      </c>
      <c r="O440">
        <f t="shared" si="6"/>
        <v>24304800</v>
      </c>
    </row>
    <row r="441" spans="1:15" x14ac:dyDescent="0.2">
      <c r="A441">
        <v>3100000</v>
      </c>
      <c r="B441">
        <v>8.2666666666666666E-2</v>
      </c>
      <c r="C441">
        <v>2657733.333333333</v>
      </c>
      <c r="D441">
        <v>5270000</v>
      </c>
      <c r="E441">
        <v>14511223.999999998</v>
      </c>
      <c r="F441">
        <v>1207388.0000000007</v>
      </c>
      <c r="G441">
        <v>15718611.999999998</v>
      </c>
      <c r="H441">
        <v>12091239.999999998</v>
      </c>
      <c r="I441">
        <v>4018492.7999999989</v>
      </c>
      <c r="J441">
        <v>9000000</v>
      </c>
      <c r="K441">
        <v>630000.00000000012</v>
      </c>
      <c r="L441">
        <v>34007104.799999997</v>
      </c>
      <c r="M441">
        <v>59272768.79999999</v>
      </c>
      <c r="N441">
        <v>25265663.999999993</v>
      </c>
      <c r="O441">
        <f t="shared" si="6"/>
        <v>25265663.999999993</v>
      </c>
    </row>
    <row r="442" spans="1:15" x14ac:dyDescent="0.2">
      <c r="A442">
        <v>3200000</v>
      </c>
      <c r="B442">
        <v>8.533333333333333E-2</v>
      </c>
      <c r="C442">
        <v>2734933.333333333</v>
      </c>
      <c r="D442">
        <v>5440000</v>
      </c>
      <c r="E442">
        <v>14932735.999999998</v>
      </c>
      <c r="F442">
        <v>1269632.0000000007</v>
      </c>
      <c r="G442">
        <v>16202367.999999998</v>
      </c>
      <c r="H442">
        <v>12463359.999999998</v>
      </c>
      <c r="I442">
        <v>4135219.1999999993</v>
      </c>
      <c r="J442">
        <v>9000000</v>
      </c>
      <c r="K442">
        <v>630000.00000000012</v>
      </c>
      <c r="L442">
        <v>34777587.199999996</v>
      </c>
      <c r="M442">
        <v>60994483.199999996</v>
      </c>
      <c r="N442">
        <v>26216896</v>
      </c>
      <c r="O442">
        <f t="shared" si="6"/>
        <v>26216896</v>
      </c>
    </row>
    <row r="443" spans="1:15" x14ac:dyDescent="0.2">
      <c r="A443">
        <v>3300000</v>
      </c>
      <c r="B443">
        <v>8.7999999999999995E-2</v>
      </c>
      <c r="C443">
        <v>2811600</v>
      </c>
      <c r="D443">
        <v>5610000</v>
      </c>
      <c r="E443">
        <v>15351336</v>
      </c>
      <c r="F443">
        <v>1333332</v>
      </c>
      <c r="G443">
        <v>16684668</v>
      </c>
      <c r="H443">
        <v>12834360</v>
      </c>
      <c r="I443">
        <v>4251139.2</v>
      </c>
      <c r="J443">
        <v>9000000</v>
      </c>
      <c r="K443">
        <v>630000.00000000012</v>
      </c>
      <c r="L443">
        <v>35545807.200000003</v>
      </c>
      <c r="M443">
        <v>62704303.200000003</v>
      </c>
      <c r="N443">
        <v>27158496</v>
      </c>
      <c r="O443">
        <f t="shared" si="6"/>
        <v>27158496</v>
      </c>
    </row>
    <row r="444" spans="1:15" x14ac:dyDescent="0.2">
      <c r="A444">
        <v>3400000</v>
      </c>
      <c r="B444">
        <v>9.0666666666666659E-2</v>
      </c>
      <c r="C444">
        <v>2887733.333333333</v>
      </c>
      <c r="D444">
        <v>5780000</v>
      </c>
      <c r="E444">
        <v>15767023.999999998</v>
      </c>
      <c r="F444">
        <v>1398488.0000000009</v>
      </c>
      <c r="G444">
        <v>17165512</v>
      </c>
      <c r="H444">
        <v>13204240</v>
      </c>
      <c r="I444">
        <v>4366252.8</v>
      </c>
      <c r="J444">
        <v>9000000</v>
      </c>
      <c r="K444">
        <v>630000.00000000012</v>
      </c>
      <c r="L444">
        <v>36311764.799999997</v>
      </c>
      <c r="M444">
        <v>64402228.79999999</v>
      </c>
      <c r="N444">
        <v>28090463.999999993</v>
      </c>
      <c r="O444">
        <f t="shared" si="6"/>
        <v>28090463.999999993</v>
      </c>
    </row>
    <row r="445" spans="1:15" x14ac:dyDescent="0.2">
      <c r="A445">
        <v>3500000</v>
      </c>
      <c r="B445">
        <v>9.3333333333333324E-2</v>
      </c>
      <c r="C445">
        <v>2963333.3333333335</v>
      </c>
      <c r="D445">
        <v>5950000</v>
      </c>
      <c r="E445">
        <v>16179800.000000004</v>
      </c>
      <c r="F445">
        <v>1465099.9999999995</v>
      </c>
      <c r="G445">
        <v>17644900.000000004</v>
      </c>
      <c r="H445">
        <v>13573000.000000002</v>
      </c>
      <c r="I445">
        <v>4480560</v>
      </c>
      <c r="J445">
        <v>9000000</v>
      </c>
      <c r="K445">
        <v>630000.00000000012</v>
      </c>
      <c r="L445">
        <v>37075460</v>
      </c>
      <c r="M445">
        <v>66088260.000000007</v>
      </c>
      <c r="N445">
        <v>29012800.000000007</v>
      </c>
      <c r="O445">
        <f t="shared" si="6"/>
        <v>29012800.000000007</v>
      </c>
    </row>
    <row r="446" spans="1:15" x14ac:dyDescent="0.2">
      <c r="A446">
        <v>3600000</v>
      </c>
      <c r="B446">
        <v>9.6000000000000002E-2</v>
      </c>
      <c r="C446">
        <v>3038400</v>
      </c>
      <c r="D446">
        <v>6120000</v>
      </c>
      <c r="E446">
        <v>16589664</v>
      </c>
      <c r="F446">
        <v>1533168</v>
      </c>
      <c r="G446">
        <v>18122832</v>
      </c>
      <c r="H446">
        <v>13940640</v>
      </c>
      <c r="I446">
        <v>4594060.8</v>
      </c>
      <c r="J446">
        <v>9000000</v>
      </c>
      <c r="K446">
        <v>630000.00000000012</v>
      </c>
      <c r="L446">
        <v>37836892.799999997</v>
      </c>
      <c r="M446">
        <v>67762396.799999997</v>
      </c>
      <c r="N446">
        <v>29925504</v>
      </c>
      <c r="O446">
        <f t="shared" si="6"/>
        <v>29925504</v>
      </c>
    </row>
    <row r="447" spans="1:15" x14ac:dyDescent="0.2">
      <c r="A447">
        <v>3700000</v>
      </c>
      <c r="B447">
        <v>9.8666666666666653E-2</v>
      </c>
      <c r="C447">
        <v>3112933.333333333</v>
      </c>
      <c r="D447">
        <v>6290000</v>
      </c>
      <c r="E447">
        <v>16996616</v>
      </c>
      <c r="F447">
        <v>1602692.0000000009</v>
      </c>
      <c r="G447">
        <v>18599308</v>
      </c>
      <c r="H447">
        <v>14307160</v>
      </c>
      <c r="I447">
        <v>4706755.2</v>
      </c>
      <c r="J447">
        <v>9000000</v>
      </c>
      <c r="K447">
        <v>630000.00000000012</v>
      </c>
      <c r="L447">
        <v>38596063.200000003</v>
      </c>
      <c r="M447">
        <v>69424639.199999988</v>
      </c>
      <c r="N447">
        <v>30828575.999999985</v>
      </c>
      <c r="O447">
        <f t="shared" si="6"/>
        <v>30828575.999999985</v>
      </c>
    </row>
    <row r="448" spans="1:15" x14ac:dyDescent="0.2">
      <c r="A448">
        <v>3800000</v>
      </c>
      <c r="B448">
        <v>0.10133333333333333</v>
      </c>
      <c r="C448">
        <v>3186933.3333333335</v>
      </c>
      <c r="D448">
        <v>6460000</v>
      </c>
      <c r="E448">
        <v>17400656.000000004</v>
      </c>
      <c r="F448">
        <v>1673671.9999999998</v>
      </c>
      <c r="G448">
        <v>19074328.000000004</v>
      </c>
      <c r="H448">
        <v>14672560.000000002</v>
      </c>
      <c r="I448">
        <v>4818643.2</v>
      </c>
      <c r="J448">
        <v>9000000</v>
      </c>
      <c r="K448">
        <v>630000.00000000012</v>
      </c>
      <c r="L448">
        <v>39352971.200000003</v>
      </c>
      <c r="M448">
        <v>71074987.200000003</v>
      </c>
      <c r="N448">
        <v>31722016</v>
      </c>
      <c r="O448">
        <f t="shared" si="6"/>
        <v>31722016</v>
      </c>
    </row>
    <row r="449" spans="1:15" x14ac:dyDescent="0.2">
      <c r="A449">
        <v>3900000</v>
      </c>
      <c r="B449">
        <v>0.104</v>
      </c>
      <c r="C449">
        <v>3260400</v>
      </c>
      <c r="D449">
        <v>6630000</v>
      </c>
      <c r="E449">
        <v>17801784</v>
      </c>
      <c r="F449">
        <v>1746108</v>
      </c>
      <c r="G449">
        <v>19547892</v>
      </c>
      <c r="H449">
        <v>15036840</v>
      </c>
      <c r="I449">
        <v>4929724.8</v>
      </c>
      <c r="J449">
        <v>9000000</v>
      </c>
      <c r="K449">
        <v>630000.00000000012</v>
      </c>
      <c r="L449">
        <v>40107616.799999997</v>
      </c>
      <c r="M449">
        <v>72713440.799999997</v>
      </c>
      <c r="N449">
        <v>32605824</v>
      </c>
      <c r="O449">
        <f t="shared" si="6"/>
        <v>32605824</v>
      </c>
    </row>
    <row r="450" spans="1:15" x14ac:dyDescent="0.2">
      <c r="A450">
        <v>4000000</v>
      </c>
      <c r="B450">
        <v>0.10666666666666666</v>
      </c>
      <c r="C450">
        <v>3333333.333333333</v>
      </c>
      <c r="D450">
        <v>6800000</v>
      </c>
      <c r="E450">
        <v>18200000</v>
      </c>
      <c r="F450">
        <v>1820000.0000000009</v>
      </c>
      <c r="G450">
        <v>20020000</v>
      </c>
      <c r="H450">
        <v>15400000</v>
      </c>
      <c r="I450">
        <v>5040000</v>
      </c>
      <c r="J450">
        <v>9000000</v>
      </c>
      <c r="K450">
        <v>630000.00000000012</v>
      </c>
      <c r="L450">
        <v>40860000</v>
      </c>
      <c r="M450">
        <v>74340000</v>
      </c>
      <c r="N450">
        <v>33480000</v>
      </c>
      <c r="O450">
        <f t="shared" si="6"/>
        <v>33480000</v>
      </c>
    </row>
    <row r="451" spans="1:15" x14ac:dyDescent="0.2">
      <c r="A451">
        <v>4100000</v>
      </c>
      <c r="B451">
        <v>0.10933333333333334</v>
      </c>
      <c r="C451">
        <v>3405733.3333333335</v>
      </c>
      <c r="D451">
        <v>6970000</v>
      </c>
      <c r="E451">
        <v>18595304.000000004</v>
      </c>
      <c r="F451">
        <v>1895347.9999999998</v>
      </c>
      <c r="G451">
        <v>20490652.000000004</v>
      </c>
      <c r="H451">
        <v>15762040.000000002</v>
      </c>
      <c r="I451">
        <v>5149468.8</v>
      </c>
      <c r="J451">
        <v>9000000</v>
      </c>
      <c r="K451">
        <v>630000.00000000012</v>
      </c>
      <c r="L451">
        <v>41610120.800000004</v>
      </c>
      <c r="M451">
        <v>75954664.800000012</v>
      </c>
      <c r="N451">
        <v>34344544.000000007</v>
      </c>
      <c r="O451">
        <f t="shared" ref="O451:O514" si="7">IF(N451&lt;0,0,N451)</f>
        <v>34344544.000000007</v>
      </c>
    </row>
    <row r="452" spans="1:15" x14ac:dyDescent="0.2">
      <c r="A452">
        <v>4200000</v>
      </c>
      <c r="B452">
        <v>0.11199999999999999</v>
      </c>
      <c r="C452">
        <v>3477600</v>
      </c>
      <c r="D452">
        <v>7140000</v>
      </c>
      <c r="E452">
        <v>18987696</v>
      </c>
      <c r="F452">
        <v>1972152</v>
      </c>
      <c r="G452">
        <v>20959848</v>
      </c>
      <c r="H452">
        <v>16122960</v>
      </c>
      <c r="I452">
        <v>5258131.2</v>
      </c>
      <c r="J452">
        <v>9000000</v>
      </c>
      <c r="K452">
        <v>630000.00000000012</v>
      </c>
      <c r="L452">
        <v>42357979.200000003</v>
      </c>
      <c r="M452">
        <v>77557435.200000003</v>
      </c>
      <c r="N452">
        <v>35199456</v>
      </c>
      <c r="O452">
        <f t="shared" si="7"/>
        <v>35199456</v>
      </c>
    </row>
    <row r="453" spans="1:15" x14ac:dyDescent="0.2">
      <c r="A453">
        <v>4300000</v>
      </c>
      <c r="B453">
        <v>0.11466666666666667</v>
      </c>
      <c r="C453">
        <v>3548933.333333333</v>
      </c>
      <c r="D453">
        <v>7310000</v>
      </c>
      <c r="E453">
        <v>19377176</v>
      </c>
      <c r="F453">
        <v>2050412.0000000009</v>
      </c>
      <c r="G453">
        <v>21427588</v>
      </c>
      <c r="H453">
        <v>16482760</v>
      </c>
      <c r="I453">
        <v>5365987.2</v>
      </c>
      <c r="J453">
        <v>9000000</v>
      </c>
      <c r="K453">
        <v>630000.00000000012</v>
      </c>
      <c r="L453">
        <v>43103575.200000003</v>
      </c>
      <c r="M453">
        <v>79148311.199999988</v>
      </c>
      <c r="N453">
        <v>36044735.999999985</v>
      </c>
      <c r="O453">
        <f t="shared" si="7"/>
        <v>36044735.999999985</v>
      </c>
    </row>
    <row r="454" spans="1:15" x14ac:dyDescent="0.2">
      <c r="A454">
        <v>4400000</v>
      </c>
      <c r="B454">
        <v>0.11733333333333332</v>
      </c>
      <c r="C454">
        <v>3619733.3333333335</v>
      </c>
      <c r="D454">
        <v>7480000</v>
      </c>
      <c r="E454">
        <v>19763744</v>
      </c>
      <c r="F454">
        <v>2130128</v>
      </c>
      <c r="G454">
        <v>21893872</v>
      </c>
      <c r="H454">
        <v>16841440</v>
      </c>
      <c r="I454">
        <v>5473036.7999999998</v>
      </c>
      <c r="J454">
        <v>9000000</v>
      </c>
      <c r="K454">
        <v>630000.00000000012</v>
      </c>
      <c r="L454">
        <v>43846908.799999997</v>
      </c>
      <c r="M454">
        <v>80727292.800000012</v>
      </c>
      <c r="N454">
        <v>36880384.000000015</v>
      </c>
      <c r="O454">
        <f t="shared" si="7"/>
        <v>36880384.000000015</v>
      </c>
    </row>
    <row r="455" spans="1:15" x14ac:dyDescent="0.2">
      <c r="A455">
        <v>4500000</v>
      </c>
      <c r="B455">
        <v>0.12</v>
      </c>
      <c r="C455">
        <v>3690000</v>
      </c>
      <c r="D455">
        <v>7650000</v>
      </c>
      <c r="E455">
        <v>20147400</v>
      </c>
      <c r="F455">
        <v>2211300</v>
      </c>
      <c r="G455">
        <v>22358700</v>
      </c>
      <c r="H455">
        <v>17199000</v>
      </c>
      <c r="I455">
        <v>5579280</v>
      </c>
      <c r="J455">
        <v>9000000</v>
      </c>
      <c r="K455">
        <v>630000.00000000012</v>
      </c>
      <c r="L455">
        <v>44587980</v>
      </c>
      <c r="M455">
        <v>82294380</v>
      </c>
      <c r="N455">
        <v>37706400</v>
      </c>
      <c r="O455">
        <f t="shared" si="7"/>
        <v>37706400</v>
      </c>
    </row>
    <row r="456" spans="1:15" x14ac:dyDescent="0.2">
      <c r="A456">
        <v>4600000</v>
      </c>
      <c r="B456">
        <v>0.12266666666666666</v>
      </c>
      <c r="C456">
        <v>3759733.333333333</v>
      </c>
      <c r="D456">
        <v>7820000</v>
      </c>
      <c r="E456">
        <v>20528144</v>
      </c>
      <c r="F456">
        <v>2293928.0000000009</v>
      </c>
      <c r="G456">
        <v>22822072</v>
      </c>
      <c r="H456">
        <v>17555440</v>
      </c>
      <c r="I456">
        <v>5684716.7999999998</v>
      </c>
      <c r="J456">
        <v>9000000</v>
      </c>
      <c r="K456">
        <v>630000.00000000012</v>
      </c>
      <c r="L456">
        <v>45326788.799999997</v>
      </c>
      <c r="M456">
        <v>83849572.800000012</v>
      </c>
      <c r="N456">
        <v>38522784.000000015</v>
      </c>
      <c r="O456">
        <f t="shared" si="7"/>
        <v>38522784.000000015</v>
      </c>
    </row>
    <row r="457" spans="1:15" x14ac:dyDescent="0.2">
      <c r="A457">
        <v>4700000</v>
      </c>
      <c r="B457">
        <v>0.12533333333333332</v>
      </c>
      <c r="C457">
        <v>3828933.333333333</v>
      </c>
      <c r="D457">
        <v>7990000</v>
      </c>
      <c r="E457">
        <v>20905976</v>
      </c>
      <c r="F457">
        <v>2378012.0000000009</v>
      </c>
      <c r="G457">
        <v>23283988</v>
      </c>
      <c r="H457">
        <v>17910760</v>
      </c>
      <c r="I457">
        <v>5789347.2000000002</v>
      </c>
      <c r="J457">
        <v>9000000</v>
      </c>
      <c r="K457">
        <v>630000.00000000012</v>
      </c>
      <c r="L457">
        <v>46063335.200000003</v>
      </c>
      <c r="M457">
        <v>85392871.200000003</v>
      </c>
      <c r="N457">
        <v>39329536</v>
      </c>
      <c r="O457">
        <f t="shared" si="7"/>
        <v>39329536</v>
      </c>
    </row>
    <row r="458" spans="1:15" x14ac:dyDescent="0.2">
      <c r="A458">
        <v>4800000</v>
      </c>
      <c r="B458">
        <v>0.128</v>
      </c>
      <c r="C458">
        <v>3897599.9999999995</v>
      </c>
      <c r="D458">
        <v>8160000</v>
      </c>
      <c r="E458">
        <v>21280895.999999996</v>
      </c>
      <c r="F458">
        <v>2463552.0000000014</v>
      </c>
      <c r="G458">
        <v>23744447.999999996</v>
      </c>
      <c r="H458">
        <v>18264959.999999996</v>
      </c>
      <c r="I458">
        <v>5893171.1999999993</v>
      </c>
      <c r="J458">
        <v>9000000</v>
      </c>
      <c r="K458">
        <v>630000.00000000012</v>
      </c>
      <c r="L458">
        <v>46797619.199999996</v>
      </c>
      <c r="M458">
        <v>86924275.199999988</v>
      </c>
      <c r="N458">
        <v>40126655.999999993</v>
      </c>
      <c r="O458">
        <f t="shared" si="7"/>
        <v>40126655.999999993</v>
      </c>
    </row>
    <row r="459" spans="1:15" x14ac:dyDescent="0.2">
      <c r="A459">
        <v>4900000</v>
      </c>
      <c r="B459">
        <v>0.13066666666666665</v>
      </c>
      <c r="C459">
        <v>3965733.333333333</v>
      </c>
      <c r="D459">
        <v>8330000</v>
      </c>
      <c r="E459">
        <v>21652904</v>
      </c>
      <c r="F459">
        <v>2550548.0000000005</v>
      </c>
      <c r="G459">
        <v>24203452</v>
      </c>
      <c r="H459">
        <v>18618040</v>
      </c>
      <c r="I459">
        <v>5996188.7999999998</v>
      </c>
      <c r="J459">
        <v>9000000</v>
      </c>
      <c r="K459">
        <v>630000.00000000012</v>
      </c>
      <c r="L459">
        <v>47529640.799999997</v>
      </c>
      <c r="M459">
        <v>88443784.800000012</v>
      </c>
      <c r="N459">
        <v>40914144.000000015</v>
      </c>
      <c r="O459">
        <f t="shared" si="7"/>
        <v>40914144.000000015</v>
      </c>
    </row>
    <row r="460" spans="1:15" x14ac:dyDescent="0.2">
      <c r="A460">
        <v>5000000</v>
      </c>
      <c r="B460">
        <v>0.13333333333333333</v>
      </c>
      <c r="C460">
        <v>4033333.333333333</v>
      </c>
      <c r="D460">
        <v>8500000</v>
      </c>
      <c r="E460">
        <v>22022000</v>
      </c>
      <c r="F460">
        <v>2639000.0000000005</v>
      </c>
      <c r="G460">
        <v>24661000</v>
      </c>
      <c r="H460">
        <v>18970000</v>
      </c>
      <c r="I460">
        <v>6098400</v>
      </c>
      <c r="J460">
        <v>9000000</v>
      </c>
      <c r="K460">
        <v>630000.00000000012</v>
      </c>
      <c r="L460">
        <v>48259400</v>
      </c>
      <c r="M460">
        <v>89951400</v>
      </c>
      <c r="N460">
        <v>41692000</v>
      </c>
      <c r="O460">
        <f t="shared" si="7"/>
        <v>41692000</v>
      </c>
    </row>
    <row r="461" spans="1:15" x14ac:dyDescent="0.2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10000000</v>
      </c>
      <c r="K461">
        <v>700000.00000000012</v>
      </c>
      <c r="L461">
        <v>10000000</v>
      </c>
      <c r="M461">
        <v>0</v>
      </c>
      <c r="N461">
        <v>-10000000</v>
      </c>
      <c r="O461">
        <f t="shared" si="7"/>
        <v>0</v>
      </c>
    </row>
    <row r="462" spans="1:15" x14ac:dyDescent="0.2">
      <c r="A462">
        <v>100000</v>
      </c>
      <c r="B462">
        <v>2.3999999999999998E-3</v>
      </c>
      <c r="C462">
        <v>93760</v>
      </c>
      <c r="D462">
        <v>170000</v>
      </c>
      <c r="E462">
        <v>511929.60000000003</v>
      </c>
      <c r="F462">
        <v>17035.2</v>
      </c>
      <c r="G462">
        <v>528964.80000000005</v>
      </c>
      <c r="H462">
        <v>406896</v>
      </c>
      <c r="I462">
        <v>141765.12</v>
      </c>
      <c r="J462">
        <v>10000000</v>
      </c>
      <c r="K462">
        <v>700000.00000000012</v>
      </c>
      <c r="L462">
        <v>10840729.92</v>
      </c>
      <c r="M462">
        <v>2091035.52</v>
      </c>
      <c r="N462">
        <v>-8749694.4000000004</v>
      </c>
      <c r="O462">
        <f t="shared" si="7"/>
        <v>0</v>
      </c>
    </row>
    <row r="463" spans="1:15" x14ac:dyDescent="0.2">
      <c r="A463">
        <v>200000</v>
      </c>
      <c r="B463">
        <v>4.7999999999999996E-3</v>
      </c>
      <c r="C463">
        <v>187039.99999999997</v>
      </c>
      <c r="D463">
        <v>340000</v>
      </c>
      <c r="E463">
        <v>1021238.3999999999</v>
      </c>
      <c r="F463">
        <v>35380.800000000083</v>
      </c>
      <c r="G463">
        <v>1056619.2</v>
      </c>
      <c r="H463">
        <v>812783.99999999988</v>
      </c>
      <c r="I463">
        <v>282804.47999999998</v>
      </c>
      <c r="J463">
        <v>10000000</v>
      </c>
      <c r="K463">
        <v>700000.00000000012</v>
      </c>
      <c r="L463">
        <v>11679423.68</v>
      </c>
      <c r="M463">
        <v>4171366.0799999991</v>
      </c>
      <c r="N463">
        <v>-7508057.6000000006</v>
      </c>
      <c r="O463">
        <f t="shared" si="7"/>
        <v>0</v>
      </c>
    </row>
    <row r="464" spans="1:15" x14ac:dyDescent="0.2">
      <c r="A464">
        <v>300000</v>
      </c>
      <c r="B464">
        <v>7.1999999999999998E-3</v>
      </c>
      <c r="C464">
        <v>279840</v>
      </c>
      <c r="D464">
        <v>510000</v>
      </c>
      <c r="E464">
        <v>1527926.4000000001</v>
      </c>
      <c r="F464">
        <v>55036.800000000003</v>
      </c>
      <c r="G464">
        <v>1582963.2000000002</v>
      </c>
      <c r="H464">
        <v>1217664</v>
      </c>
      <c r="I464">
        <v>423118.07999999996</v>
      </c>
      <c r="J464">
        <v>10000000</v>
      </c>
      <c r="K464">
        <v>700000.00000000012</v>
      </c>
      <c r="L464">
        <v>12516081.280000001</v>
      </c>
      <c r="M464">
        <v>6240991.6799999997</v>
      </c>
      <c r="N464">
        <v>-6275089.6000000015</v>
      </c>
      <c r="O464">
        <f t="shared" si="7"/>
        <v>0</v>
      </c>
    </row>
    <row r="465" spans="1:15" x14ac:dyDescent="0.2">
      <c r="A465">
        <v>400000</v>
      </c>
      <c r="B465">
        <v>9.5999999999999992E-3</v>
      </c>
      <c r="C465">
        <v>372159.99999999994</v>
      </c>
      <c r="D465">
        <v>680000</v>
      </c>
      <c r="E465">
        <v>2031993.5999999999</v>
      </c>
      <c r="F465">
        <v>76003.200000000157</v>
      </c>
      <c r="G465">
        <v>2107996.7999999998</v>
      </c>
      <c r="H465">
        <v>1621535.9999999998</v>
      </c>
      <c r="I465">
        <v>562705.91999999993</v>
      </c>
      <c r="J465">
        <v>10000000</v>
      </c>
      <c r="K465">
        <v>700000.00000000012</v>
      </c>
      <c r="L465">
        <v>13350702.719999999</v>
      </c>
      <c r="M465">
        <v>8299912.3199999994</v>
      </c>
      <c r="N465">
        <v>-5050790.3999999994</v>
      </c>
      <c r="O465">
        <f t="shared" si="7"/>
        <v>0</v>
      </c>
    </row>
    <row r="466" spans="1:15" x14ac:dyDescent="0.2">
      <c r="A466">
        <v>500000</v>
      </c>
      <c r="B466">
        <v>1.2E-2</v>
      </c>
      <c r="C466">
        <v>463999.99999999994</v>
      </c>
      <c r="D466">
        <v>850000</v>
      </c>
      <c r="E466">
        <v>2533439.9999999995</v>
      </c>
      <c r="F466">
        <v>98280.00000000016</v>
      </c>
      <c r="G466">
        <v>2631719.9999999995</v>
      </c>
      <c r="H466">
        <v>2024399.9999999995</v>
      </c>
      <c r="I466">
        <v>701568</v>
      </c>
      <c r="J466">
        <v>10000000</v>
      </c>
      <c r="K466">
        <v>700000.00000000012</v>
      </c>
      <c r="L466">
        <v>14183288</v>
      </c>
      <c r="M466">
        <v>10348128</v>
      </c>
      <c r="N466">
        <v>-3835160</v>
      </c>
      <c r="O466">
        <f t="shared" si="7"/>
        <v>0</v>
      </c>
    </row>
    <row r="467" spans="1:15" x14ac:dyDescent="0.2">
      <c r="A467">
        <v>600000</v>
      </c>
      <c r="B467">
        <v>1.44E-2</v>
      </c>
      <c r="C467">
        <v>555360</v>
      </c>
      <c r="D467">
        <v>1020000</v>
      </c>
      <c r="E467">
        <v>3032265.6</v>
      </c>
      <c r="F467">
        <v>121867.2</v>
      </c>
      <c r="G467">
        <v>3154132.8000000003</v>
      </c>
      <c r="H467">
        <v>2426256</v>
      </c>
      <c r="I467">
        <v>839704.32</v>
      </c>
      <c r="J467">
        <v>10000000</v>
      </c>
      <c r="K467">
        <v>700000.00000000012</v>
      </c>
      <c r="L467">
        <v>15013837.120000001</v>
      </c>
      <c r="M467">
        <v>12385638.719999999</v>
      </c>
      <c r="N467">
        <v>-2628198.4000000022</v>
      </c>
      <c r="O467">
        <f t="shared" si="7"/>
        <v>0</v>
      </c>
    </row>
    <row r="468" spans="1:15" x14ac:dyDescent="0.2">
      <c r="A468">
        <v>700000</v>
      </c>
      <c r="B468">
        <v>1.6799999999999999E-2</v>
      </c>
      <c r="C468">
        <v>646239.99999999988</v>
      </c>
      <c r="D468">
        <v>1190000</v>
      </c>
      <c r="E468">
        <v>3528470.3999999994</v>
      </c>
      <c r="F468">
        <v>146764.80000000034</v>
      </c>
      <c r="G468">
        <v>3675235.1999999997</v>
      </c>
      <c r="H468">
        <v>2827103.9999999995</v>
      </c>
      <c r="I468">
        <v>977114.87999999977</v>
      </c>
      <c r="J468">
        <v>10000000</v>
      </c>
      <c r="K468">
        <v>700000.00000000012</v>
      </c>
      <c r="L468">
        <v>15842350.079999998</v>
      </c>
      <c r="M468">
        <v>14412444.479999999</v>
      </c>
      <c r="N468">
        <v>-1429905.5999999996</v>
      </c>
      <c r="O468">
        <f t="shared" si="7"/>
        <v>0</v>
      </c>
    </row>
    <row r="469" spans="1:15" x14ac:dyDescent="0.2">
      <c r="A469">
        <v>800000</v>
      </c>
      <c r="B469">
        <v>1.9199999999999998E-2</v>
      </c>
      <c r="C469">
        <v>736640</v>
      </c>
      <c r="D469">
        <v>1360000</v>
      </c>
      <c r="E469">
        <v>4022054.4</v>
      </c>
      <c r="F469">
        <v>172972.80000000002</v>
      </c>
      <c r="G469">
        <v>4195027.2</v>
      </c>
      <c r="H469">
        <v>3226944</v>
      </c>
      <c r="I469">
        <v>1113799.6799999999</v>
      </c>
      <c r="J469">
        <v>10000000</v>
      </c>
      <c r="K469">
        <v>700000.00000000012</v>
      </c>
      <c r="L469">
        <v>16668826.879999999</v>
      </c>
      <c r="M469">
        <v>16428545.279999999</v>
      </c>
      <c r="N469">
        <v>-240281.59999999963</v>
      </c>
      <c r="O469">
        <f t="shared" si="7"/>
        <v>0</v>
      </c>
    </row>
    <row r="470" spans="1:15" x14ac:dyDescent="0.2">
      <c r="A470">
        <v>900000</v>
      </c>
      <c r="B470">
        <v>2.1600000000000001E-2</v>
      </c>
      <c r="C470">
        <v>826560</v>
      </c>
      <c r="D470">
        <v>1530000</v>
      </c>
      <c r="E470">
        <v>4513017.6000000006</v>
      </c>
      <c r="F470">
        <v>200491.2</v>
      </c>
      <c r="G470">
        <v>4713508.8000000007</v>
      </c>
      <c r="H470">
        <v>3625776.0000000005</v>
      </c>
      <c r="I470">
        <v>1249758.72</v>
      </c>
      <c r="J470">
        <v>10000000</v>
      </c>
      <c r="K470">
        <v>700000.00000000012</v>
      </c>
      <c r="L470">
        <v>17493267.52</v>
      </c>
      <c r="M470">
        <v>18433941.120000001</v>
      </c>
      <c r="N470">
        <v>940673.60000000149</v>
      </c>
      <c r="O470">
        <f t="shared" si="7"/>
        <v>940673.60000000149</v>
      </c>
    </row>
    <row r="471" spans="1:15" x14ac:dyDescent="0.2">
      <c r="A471">
        <v>1000000</v>
      </c>
      <c r="B471">
        <v>2.4E-2</v>
      </c>
      <c r="C471">
        <v>915999.99999999988</v>
      </c>
      <c r="D471">
        <v>1700000</v>
      </c>
      <c r="E471">
        <v>5001359.9999999991</v>
      </c>
      <c r="F471">
        <v>229320.00000000032</v>
      </c>
      <c r="G471">
        <v>5230679.9999999991</v>
      </c>
      <c r="H471">
        <v>4023599.9999999991</v>
      </c>
      <c r="I471">
        <v>1384992</v>
      </c>
      <c r="J471">
        <v>10000000</v>
      </c>
      <c r="K471">
        <v>700000.00000000012</v>
      </c>
      <c r="L471">
        <v>18315672</v>
      </c>
      <c r="M471">
        <v>20428632</v>
      </c>
      <c r="N471">
        <v>2112960</v>
      </c>
      <c r="O471">
        <f t="shared" si="7"/>
        <v>2112960</v>
      </c>
    </row>
    <row r="472" spans="1:15" x14ac:dyDescent="0.2">
      <c r="A472">
        <v>1100000</v>
      </c>
      <c r="B472">
        <v>2.64E-2</v>
      </c>
      <c r="C472">
        <v>1004960</v>
      </c>
      <c r="D472">
        <v>1870000</v>
      </c>
      <c r="E472">
        <v>5487081.6000000006</v>
      </c>
      <c r="F472">
        <v>259459.20000000001</v>
      </c>
      <c r="G472">
        <v>5746540.8000000007</v>
      </c>
      <c r="H472">
        <v>4420416</v>
      </c>
      <c r="I472">
        <v>1519499.52</v>
      </c>
      <c r="J472">
        <v>10000000</v>
      </c>
      <c r="K472">
        <v>700000.00000000012</v>
      </c>
      <c r="L472">
        <v>19136040.32</v>
      </c>
      <c r="M472">
        <v>22412617.920000002</v>
      </c>
      <c r="N472">
        <v>3276577.6000000015</v>
      </c>
      <c r="O472">
        <f t="shared" si="7"/>
        <v>3276577.6000000015</v>
      </c>
    </row>
    <row r="473" spans="1:15" x14ac:dyDescent="0.2">
      <c r="A473">
        <v>1200000</v>
      </c>
      <c r="B473">
        <v>2.8799999999999999E-2</v>
      </c>
      <c r="C473">
        <v>1093439.9999999998</v>
      </c>
      <c r="D473">
        <v>2040000</v>
      </c>
      <c r="E473">
        <v>5970182.3999999994</v>
      </c>
      <c r="F473">
        <v>290908.80000000063</v>
      </c>
      <c r="G473">
        <v>6261091.2000000002</v>
      </c>
      <c r="H473">
        <v>4816224</v>
      </c>
      <c r="I473">
        <v>1653281.2799999998</v>
      </c>
      <c r="J473">
        <v>10000000</v>
      </c>
      <c r="K473">
        <v>700000.00000000012</v>
      </c>
      <c r="L473">
        <v>19954372.48</v>
      </c>
      <c r="M473">
        <v>24385898.879999995</v>
      </c>
      <c r="N473">
        <v>4431526.3999999948</v>
      </c>
      <c r="O473">
        <f t="shared" si="7"/>
        <v>4431526.3999999948</v>
      </c>
    </row>
    <row r="474" spans="1:15" x14ac:dyDescent="0.2">
      <c r="A474">
        <v>1300000</v>
      </c>
      <c r="B474">
        <v>3.1199999999999999E-2</v>
      </c>
      <c r="C474">
        <v>1181440</v>
      </c>
      <c r="D474">
        <v>2210000</v>
      </c>
      <c r="E474">
        <v>6450662.4000000004</v>
      </c>
      <c r="F474">
        <v>323668.8</v>
      </c>
      <c r="G474">
        <v>6774331.2000000002</v>
      </c>
      <c r="H474">
        <v>5211024</v>
      </c>
      <c r="I474">
        <v>1786337.28</v>
      </c>
      <c r="J474">
        <v>10000000</v>
      </c>
      <c r="K474">
        <v>700000.00000000012</v>
      </c>
      <c r="L474">
        <v>20770668.48</v>
      </c>
      <c r="M474">
        <v>26348474.880000003</v>
      </c>
      <c r="N474">
        <v>5577806.4000000022</v>
      </c>
      <c r="O474">
        <f t="shared" si="7"/>
        <v>5577806.4000000022</v>
      </c>
    </row>
    <row r="475" spans="1:15" x14ac:dyDescent="0.2">
      <c r="A475">
        <v>1400000</v>
      </c>
      <c r="B475">
        <v>3.3599999999999998E-2</v>
      </c>
      <c r="C475">
        <v>1268960</v>
      </c>
      <c r="D475">
        <v>2380000</v>
      </c>
      <c r="E475">
        <v>6928521.6000000006</v>
      </c>
      <c r="F475">
        <v>357739.2</v>
      </c>
      <c r="G475">
        <v>7286260.8000000007</v>
      </c>
      <c r="H475">
        <v>5604816</v>
      </c>
      <c r="I475">
        <v>1918667.52</v>
      </c>
      <c r="J475">
        <v>10000000</v>
      </c>
      <c r="K475">
        <v>700000.00000000012</v>
      </c>
      <c r="L475">
        <v>21584928.32</v>
      </c>
      <c r="M475">
        <v>28300345.920000002</v>
      </c>
      <c r="N475">
        <v>6715417.6000000015</v>
      </c>
      <c r="O475">
        <f t="shared" si="7"/>
        <v>6715417.6000000015</v>
      </c>
    </row>
    <row r="476" spans="1:15" x14ac:dyDescent="0.2">
      <c r="A476">
        <v>1500000</v>
      </c>
      <c r="B476">
        <v>3.5999999999999997E-2</v>
      </c>
      <c r="C476">
        <v>1355999.9999999998</v>
      </c>
      <c r="D476">
        <v>2550000</v>
      </c>
      <c r="E476">
        <v>7403759.9999999991</v>
      </c>
      <c r="F476">
        <v>393120.00000000064</v>
      </c>
      <c r="G476">
        <v>7796880</v>
      </c>
      <c r="H476">
        <v>5997600</v>
      </c>
      <c r="I476">
        <v>2050271.9999999995</v>
      </c>
      <c r="J476">
        <v>10000000</v>
      </c>
      <c r="K476">
        <v>700000.00000000012</v>
      </c>
      <c r="L476">
        <v>22397152</v>
      </c>
      <c r="M476">
        <v>30241511.999999996</v>
      </c>
      <c r="N476">
        <v>7844359.9999999963</v>
      </c>
      <c r="O476">
        <f t="shared" si="7"/>
        <v>7844359.9999999963</v>
      </c>
    </row>
    <row r="477" spans="1:15" x14ac:dyDescent="0.2">
      <c r="A477">
        <v>1600000</v>
      </c>
      <c r="B477">
        <v>3.8399999999999997E-2</v>
      </c>
      <c r="C477">
        <v>1442560</v>
      </c>
      <c r="D477">
        <v>2720000</v>
      </c>
      <c r="E477">
        <v>7876377.6000000006</v>
      </c>
      <c r="F477">
        <v>429811.20000000001</v>
      </c>
      <c r="G477">
        <v>8306188.8000000007</v>
      </c>
      <c r="H477">
        <v>6389376</v>
      </c>
      <c r="I477">
        <v>2181150.7199999997</v>
      </c>
      <c r="J477">
        <v>10000000</v>
      </c>
      <c r="K477">
        <v>700000.00000000012</v>
      </c>
      <c r="L477">
        <v>23207339.52</v>
      </c>
      <c r="M477">
        <v>32171973.120000001</v>
      </c>
      <c r="N477">
        <v>8964633.6000000015</v>
      </c>
      <c r="O477">
        <f t="shared" si="7"/>
        <v>8964633.6000000015</v>
      </c>
    </row>
    <row r="478" spans="1:15" x14ac:dyDescent="0.2">
      <c r="A478">
        <v>1700000</v>
      </c>
      <c r="B478">
        <v>4.0800000000000003E-2</v>
      </c>
      <c r="C478">
        <v>1528640</v>
      </c>
      <c r="D478">
        <v>2890000</v>
      </c>
      <c r="E478">
        <v>8346374.4000000004</v>
      </c>
      <c r="F478">
        <v>467812.8</v>
      </c>
      <c r="G478">
        <v>8814187.2000000011</v>
      </c>
      <c r="H478">
        <v>6780144.0000000009</v>
      </c>
      <c r="I478">
        <v>2311303.6799999997</v>
      </c>
      <c r="J478">
        <v>10000000</v>
      </c>
      <c r="K478">
        <v>700000.00000000012</v>
      </c>
      <c r="L478">
        <v>24015490.880000003</v>
      </c>
      <c r="M478">
        <v>34091729.280000001</v>
      </c>
      <c r="N478">
        <v>10076238.399999999</v>
      </c>
      <c r="O478">
        <f t="shared" si="7"/>
        <v>10076238.399999999</v>
      </c>
    </row>
    <row r="479" spans="1:15" x14ac:dyDescent="0.2">
      <c r="A479">
        <v>1800000</v>
      </c>
      <c r="B479">
        <v>4.3200000000000002E-2</v>
      </c>
      <c r="C479">
        <v>1614239.9999999998</v>
      </c>
      <c r="D479">
        <v>3060000</v>
      </c>
      <c r="E479">
        <v>8813750.3999999985</v>
      </c>
      <c r="F479">
        <v>507124.80000000063</v>
      </c>
      <c r="G479">
        <v>9320875.1999999993</v>
      </c>
      <c r="H479">
        <v>7169903.9999999991</v>
      </c>
      <c r="I479">
        <v>2440730.88</v>
      </c>
      <c r="J479">
        <v>10000000</v>
      </c>
      <c r="K479">
        <v>700000.00000000012</v>
      </c>
      <c r="L479">
        <v>24821606.079999998</v>
      </c>
      <c r="M479">
        <v>36000780.479999997</v>
      </c>
      <c r="N479">
        <v>11179174.399999999</v>
      </c>
      <c r="O479">
        <f t="shared" si="7"/>
        <v>11179174.399999999</v>
      </c>
    </row>
    <row r="480" spans="1:15" x14ac:dyDescent="0.2">
      <c r="A480">
        <v>1900000</v>
      </c>
      <c r="B480">
        <v>4.5600000000000002E-2</v>
      </c>
      <c r="C480">
        <v>1699360</v>
      </c>
      <c r="D480">
        <v>3230000</v>
      </c>
      <c r="E480">
        <v>9278505.5999999996</v>
      </c>
      <c r="F480">
        <v>547747.20000000007</v>
      </c>
      <c r="G480">
        <v>9826252.7999999989</v>
      </c>
      <c r="H480">
        <v>7558655.9999999991</v>
      </c>
      <c r="I480">
        <v>2569432.3199999998</v>
      </c>
      <c r="J480">
        <v>10000000</v>
      </c>
      <c r="K480">
        <v>700000.00000000012</v>
      </c>
      <c r="L480">
        <v>25625685.119999997</v>
      </c>
      <c r="M480">
        <v>37899126.719999999</v>
      </c>
      <c r="N480">
        <v>12273441.600000001</v>
      </c>
      <c r="O480">
        <f t="shared" si="7"/>
        <v>12273441.600000001</v>
      </c>
    </row>
    <row r="481" spans="1:15" x14ac:dyDescent="0.2">
      <c r="A481">
        <v>2000000</v>
      </c>
      <c r="B481">
        <v>4.8000000000000001E-2</v>
      </c>
      <c r="C481">
        <v>1783999.9999999998</v>
      </c>
      <c r="D481">
        <v>3400000</v>
      </c>
      <c r="E481">
        <v>9740640</v>
      </c>
      <c r="F481">
        <v>589680.00000000058</v>
      </c>
      <c r="G481">
        <v>10330320</v>
      </c>
      <c r="H481">
        <v>7946400</v>
      </c>
      <c r="I481">
        <v>2697408</v>
      </c>
      <c r="J481">
        <v>10000000</v>
      </c>
      <c r="K481">
        <v>700000.00000000012</v>
      </c>
      <c r="L481">
        <v>26427728</v>
      </c>
      <c r="M481">
        <v>39786768</v>
      </c>
      <c r="N481">
        <v>13359040</v>
      </c>
      <c r="O481">
        <f t="shared" si="7"/>
        <v>13359040</v>
      </c>
    </row>
    <row r="482" spans="1:15" x14ac:dyDescent="0.2">
      <c r="A482">
        <v>2100000</v>
      </c>
      <c r="B482">
        <v>5.04E-2</v>
      </c>
      <c r="C482">
        <v>1868160</v>
      </c>
      <c r="D482">
        <v>3570000</v>
      </c>
      <c r="E482">
        <v>10200153.6</v>
      </c>
      <c r="F482">
        <v>632923.20000000007</v>
      </c>
      <c r="G482">
        <v>10833076.799999999</v>
      </c>
      <c r="H482">
        <v>8333135.9999999991</v>
      </c>
      <c r="I482">
        <v>2824657.92</v>
      </c>
      <c r="J482">
        <v>10000000</v>
      </c>
      <c r="K482">
        <v>700000.00000000012</v>
      </c>
      <c r="L482">
        <v>27227734.719999999</v>
      </c>
      <c r="M482">
        <v>41663704.32</v>
      </c>
      <c r="N482">
        <v>14435969.600000001</v>
      </c>
      <c r="O482">
        <f t="shared" si="7"/>
        <v>14435969.600000001</v>
      </c>
    </row>
    <row r="483" spans="1:15" x14ac:dyDescent="0.2">
      <c r="A483">
        <v>2200000</v>
      </c>
      <c r="B483">
        <v>5.28E-2</v>
      </c>
      <c r="C483">
        <v>1951840</v>
      </c>
      <c r="D483">
        <v>3740000</v>
      </c>
      <c r="E483">
        <v>10657046.4</v>
      </c>
      <c r="F483">
        <v>677476.8</v>
      </c>
      <c r="G483">
        <v>11334523.200000001</v>
      </c>
      <c r="H483">
        <v>8718864</v>
      </c>
      <c r="I483">
        <v>2951182.08</v>
      </c>
      <c r="J483">
        <v>10000000</v>
      </c>
      <c r="K483">
        <v>700000.00000000012</v>
      </c>
      <c r="L483">
        <v>28025705.280000001</v>
      </c>
      <c r="M483">
        <v>43529935.680000007</v>
      </c>
      <c r="N483">
        <v>15504230.400000006</v>
      </c>
      <c r="O483">
        <f t="shared" si="7"/>
        <v>15504230.400000006</v>
      </c>
    </row>
    <row r="484" spans="1:15" x14ac:dyDescent="0.2">
      <c r="A484">
        <v>2300000</v>
      </c>
      <c r="B484">
        <v>5.5199999999999999E-2</v>
      </c>
      <c r="C484">
        <v>2035039.9999999998</v>
      </c>
      <c r="D484">
        <v>3910000</v>
      </c>
      <c r="E484">
        <v>11111318.399999999</v>
      </c>
      <c r="F484">
        <v>723340.80000000063</v>
      </c>
      <c r="G484">
        <v>11834659.199999999</v>
      </c>
      <c r="H484">
        <v>9103584</v>
      </c>
      <c r="I484">
        <v>3076980.4799999995</v>
      </c>
      <c r="J484">
        <v>10000000</v>
      </c>
      <c r="K484">
        <v>700000.00000000012</v>
      </c>
      <c r="L484">
        <v>28821639.68</v>
      </c>
      <c r="M484">
        <v>45385462.079999991</v>
      </c>
      <c r="N484">
        <v>16563822.399999991</v>
      </c>
      <c r="O484">
        <f t="shared" si="7"/>
        <v>16563822.399999991</v>
      </c>
    </row>
    <row r="485" spans="1:15" x14ac:dyDescent="0.2">
      <c r="A485">
        <v>2400000</v>
      </c>
      <c r="B485">
        <v>5.7599999999999998E-2</v>
      </c>
      <c r="C485">
        <v>2117760</v>
      </c>
      <c r="D485">
        <v>4080000</v>
      </c>
      <c r="E485">
        <v>11562969.6</v>
      </c>
      <c r="F485">
        <v>770515.20000000007</v>
      </c>
      <c r="G485">
        <v>12333484.799999999</v>
      </c>
      <c r="H485">
        <v>9487295.9999999981</v>
      </c>
      <c r="I485">
        <v>3202053.12</v>
      </c>
      <c r="J485">
        <v>10000000</v>
      </c>
      <c r="K485">
        <v>700000.00000000012</v>
      </c>
      <c r="L485">
        <v>29615537.919999998</v>
      </c>
      <c r="M485">
        <v>47230283.520000003</v>
      </c>
      <c r="N485">
        <v>17614745.600000005</v>
      </c>
      <c r="O485">
        <f t="shared" si="7"/>
        <v>17614745.600000005</v>
      </c>
    </row>
    <row r="486" spans="1:15" x14ac:dyDescent="0.2">
      <c r="A486">
        <v>2500000</v>
      </c>
      <c r="B486">
        <v>0.06</v>
      </c>
      <c r="C486">
        <v>2199999.9999999995</v>
      </c>
      <c r="D486">
        <v>4250000</v>
      </c>
      <c r="E486">
        <v>12011999.999999998</v>
      </c>
      <c r="F486">
        <v>819000.00000000128</v>
      </c>
      <c r="G486">
        <v>12831000</v>
      </c>
      <c r="H486">
        <v>9870000</v>
      </c>
      <c r="I486">
        <v>3326399.9999999995</v>
      </c>
      <c r="J486">
        <v>10000000</v>
      </c>
      <c r="K486">
        <v>700000.00000000012</v>
      </c>
      <c r="L486">
        <v>30407400</v>
      </c>
      <c r="M486">
        <v>49064399.999999993</v>
      </c>
      <c r="N486">
        <v>18656999.999999993</v>
      </c>
      <c r="O486">
        <f t="shared" si="7"/>
        <v>18656999.999999993</v>
      </c>
    </row>
    <row r="487" spans="1:15" x14ac:dyDescent="0.2">
      <c r="A487">
        <v>2600000</v>
      </c>
      <c r="B487">
        <v>6.2399999999999997E-2</v>
      </c>
      <c r="C487">
        <v>2281760</v>
      </c>
      <c r="D487">
        <v>4420000</v>
      </c>
      <c r="E487">
        <v>12458409.6</v>
      </c>
      <c r="F487">
        <v>868795.20000000007</v>
      </c>
      <c r="G487">
        <v>13327204.799999999</v>
      </c>
      <c r="H487">
        <v>10251695.999999998</v>
      </c>
      <c r="I487">
        <v>3450021.1199999996</v>
      </c>
      <c r="J487">
        <v>10000000</v>
      </c>
      <c r="K487">
        <v>700000.00000000012</v>
      </c>
      <c r="L487">
        <v>31197225.919999998</v>
      </c>
      <c r="M487">
        <v>50887811.519999996</v>
      </c>
      <c r="N487">
        <v>19690585.599999998</v>
      </c>
      <c r="O487">
        <f t="shared" si="7"/>
        <v>19690585.599999998</v>
      </c>
    </row>
    <row r="488" spans="1:15" x14ac:dyDescent="0.2">
      <c r="A488">
        <v>2700000</v>
      </c>
      <c r="B488">
        <v>6.4799999999999996E-2</v>
      </c>
      <c r="C488">
        <v>2363040</v>
      </c>
      <c r="D488">
        <v>4590000</v>
      </c>
      <c r="E488">
        <v>12902198.4</v>
      </c>
      <c r="F488">
        <v>919900.8</v>
      </c>
      <c r="G488">
        <v>13822099.200000001</v>
      </c>
      <c r="H488">
        <v>10632384</v>
      </c>
      <c r="I488">
        <v>3572916.48</v>
      </c>
      <c r="J488">
        <v>10000000</v>
      </c>
      <c r="K488">
        <v>700000.00000000012</v>
      </c>
      <c r="L488">
        <v>31985015.68</v>
      </c>
      <c r="M488">
        <v>52700518.079999998</v>
      </c>
      <c r="N488">
        <v>20715502.399999999</v>
      </c>
      <c r="O488">
        <f t="shared" si="7"/>
        <v>20715502.399999999</v>
      </c>
    </row>
    <row r="489" spans="1:15" x14ac:dyDescent="0.2">
      <c r="A489">
        <v>2800000</v>
      </c>
      <c r="B489">
        <v>6.7199999999999996E-2</v>
      </c>
      <c r="C489">
        <v>2443839.9999999995</v>
      </c>
      <c r="D489">
        <v>4760000</v>
      </c>
      <c r="E489">
        <v>13343366.399999999</v>
      </c>
      <c r="F489">
        <v>972316.80000000121</v>
      </c>
      <c r="G489">
        <v>14315683.199999999</v>
      </c>
      <c r="H489">
        <v>11012063.999999998</v>
      </c>
      <c r="I489">
        <v>3695086.0799999991</v>
      </c>
      <c r="J489">
        <v>10000000</v>
      </c>
      <c r="K489">
        <v>700000.00000000012</v>
      </c>
      <c r="L489">
        <v>32770769.279999997</v>
      </c>
      <c r="M489">
        <v>54502519.679999985</v>
      </c>
      <c r="N489">
        <v>21731750.399999987</v>
      </c>
      <c r="O489">
        <f t="shared" si="7"/>
        <v>21731750.399999987</v>
      </c>
    </row>
    <row r="490" spans="1:15" x14ac:dyDescent="0.2">
      <c r="A490">
        <v>2900000</v>
      </c>
      <c r="B490">
        <v>6.9599999999999995E-2</v>
      </c>
      <c r="C490">
        <v>2524160</v>
      </c>
      <c r="D490">
        <v>4930000</v>
      </c>
      <c r="E490">
        <v>13781913.6</v>
      </c>
      <c r="F490">
        <v>1026043.2000000001</v>
      </c>
      <c r="G490">
        <v>14807956.799999999</v>
      </c>
      <c r="H490">
        <v>11390735.999999998</v>
      </c>
      <c r="I490">
        <v>3816529.9199999999</v>
      </c>
      <c r="J490">
        <v>10000000</v>
      </c>
      <c r="K490">
        <v>700000.00000000012</v>
      </c>
      <c r="L490">
        <v>33554486.719999999</v>
      </c>
      <c r="M490">
        <v>56293816.32</v>
      </c>
      <c r="N490">
        <v>22739329.600000001</v>
      </c>
      <c r="O490">
        <f t="shared" si="7"/>
        <v>22739329.600000001</v>
      </c>
    </row>
    <row r="491" spans="1:15" x14ac:dyDescent="0.2">
      <c r="A491">
        <v>3000000</v>
      </c>
      <c r="B491">
        <v>7.1999999999999995E-2</v>
      </c>
      <c r="C491">
        <v>2604000</v>
      </c>
      <c r="D491">
        <v>5100000</v>
      </c>
      <c r="E491">
        <v>14217840</v>
      </c>
      <c r="F491">
        <v>1081080</v>
      </c>
      <c r="G491">
        <v>15298920</v>
      </c>
      <c r="H491">
        <v>11768400</v>
      </c>
      <c r="I491">
        <v>3937248</v>
      </c>
      <c r="J491">
        <v>10000000</v>
      </c>
      <c r="K491">
        <v>700000.00000000012</v>
      </c>
      <c r="L491">
        <v>34336168</v>
      </c>
      <c r="M491">
        <v>58074408</v>
      </c>
      <c r="N491">
        <v>23738240</v>
      </c>
      <c r="O491">
        <f t="shared" si="7"/>
        <v>23738240</v>
      </c>
    </row>
    <row r="492" spans="1:15" x14ac:dyDescent="0.2">
      <c r="A492">
        <v>3100000</v>
      </c>
      <c r="B492">
        <v>7.4399999999999994E-2</v>
      </c>
      <c r="C492">
        <v>2683360</v>
      </c>
      <c r="D492">
        <v>5270000</v>
      </c>
      <c r="E492">
        <v>14651145.6</v>
      </c>
      <c r="F492">
        <v>1137427.2</v>
      </c>
      <c r="G492">
        <v>15788572.799999999</v>
      </c>
      <c r="H492">
        <v>12145055.999999998</v>
      </c>
      <c r="I492">
        <v>4057240.32</v>
      </c>
      <c r="J492">
        <v>10000000</v>
      </c>
      <c r="K492">
        <v>700000.00000000012</v>
      </c>
      <c r="L492">
        <v>35115813.119999997</v>
      </c>
      <c r="M492">
        <v>59844294.719999999</v>
      </c>
      <c r="N492">
        <v>24728481.600000001</v>
      </c>
      <c r="O492">
        <f t="shared" si="7"/>
        <v>24728481.600000001</v>
      </c>
    </row>
    <row r="493" spans="1:15" x14ac:dyDescent="0.2">
      <c r="A493">
        <v>3200000</v>
      </c>
      <c r="B493">
        <v>7.6799999999999993E-2</v>
      </c>
      <c r="C493">
        <v>2762240</v>
      </c>
      <c r="D493">
        <v>5440000</v>
      </c>
      <c r="E493">
        <v>15081830.4</v>
      </c>
      <c r="F493">
        <v>1195084.8</v>
      </c>
      <c r="G493">
        <v>16276915.200000001</v>
      </c>
      <c r="H493">
        <v>12520704</v>
      </c>
      <c r="I493">
        <v>4176506.8799999999</v>
      </c>
      <c r="J493">
        <v>10000000</v>
      </c>
      <c r="K493">
        <v>700000.00000000012</v>
      </c>
      <c r="L493">
        <v>35893422.079999998</v>
      </c>
      <c r="M493">
        <v>61603476.479999997</v>
      </c>
      <c r="N493">
        <v>25710054.399999999</v>
      </c>
      <c r="O493">
        <f t="shared" si="7"/>
        <v>25710054.399999999</v>
      </c>
    </row>
    <row r="494" spans="1:15" x14ac:dyDescent="0.2">
      <c r="A494">
        <v>3300000</v>
      </c>
      <c r="B494">
        <v>7.9199999999999993E-2</v>
      </c>
      <c r="C494">
        <v>2840640</v>
      </c>
      <c r="D494">
        <v>5610000</v>
      </c>
      <c r="E494">
        <v>15509894.4</v>
      </c>
      <c r="F494">
        <v>1254052.8</v>
      </c>
      <c r="G494">
        <v>16763947.200000001</v>
      </c>
      <c r="H494">
        <v>12895344</v>
      </c>
      <c r="I494">
        <v>4295047.68</v>
      </c>
      <c r="J494">
        <v>10000000</v>
      </c>
      <c r="K494">
        <v>700000.00000000012</v>
      </c>
      <c r="L494">
        <v>36668994.880000003</v>
      </c>
      <c r="M494">
        <v>63351953.280000001</v>
      </c>
      <c r="N494">
        <v>26682958.399999999</v>
      </c>
      <c r="O494">
        <f t="shared" si="7"/>
        <v>26682958.399999999</v>
      </c>
    </row>
    <row r="495" spans="1:15" x14ac:dyDescent="0.2">
      <c r="A495">
        <v>3400000</v>
      </c>
      <c r="B495">
        <v>8.1600000000000006E-2</v>
      </c>
      <c r="C495">
        <v>2918560</v>
      </c>
      <c r="D495">
        <v>5780000</v>
      </c>
      <c r="E495">
        <v>15935337.6</v>
      </c>
      <c r="F495">
        <v>1314331.2</v>
      </c>
      <c r="G495">
        <v>17249668.800000001</v>
      </c>
      <c r="H495">
        <v>13268976</v>
      </c>
      <c r="I495">
        <v>4412862.72</v>
      </c>
      <c r="J495">
        <v>10000000</v>
      </c>
      <c r="K495">
        <v>700000.00000000012</v>
      </c>
      <c r="L495">
        <v>37442531.519999996</v>
      </c>
      <c r="M495">
        <v>65089725.119999997</v>
      </c>
      <c r="N495">
        <v>27647193.600000001</v>
      </c>
      <c r="O495">
        <f t="shared" si="7"/>
        <v>27647193.600000001</v>
      </c>
    </row>
    <row r="496" spans="1:15" x14ac:dyDescent="0.2">
      <c r="A496">
        <v>3500000</v>
      </c>
      <c r="B496">
        <v>8.3999999999999991E-2</v>
      </c>
      <c r="C496">
        <v>2996000</v>
      </c>
      <c r="D496">
        <v>5950000</v>
      </c>
      <c r="E496">
        <v>16358160</v>
      </c>
      <c r="F496">
        <v>1375920</v>
      </c>
      <c r="G496">
        <v>17734080</v>
      </c>
      <c r="H496">
        <v>13641600</v>
      </c>
      <c r="I496">
        <v>4529952</v>
      </c>
      <c r="J496">
        <v>10000000</v>
      </c>
      <c r="K496">
        <v>700000.00000000012</v>
      </c>
      <c r="L496">
        <v>38214032</v>
      </c>
      <c r="M496">
        <v>66816792.000000007</v>
      </c>
      <c r="N496">
        <v>28602760.000000007</v>
      </c>
      <c r="O496">
        <f t="shared" si="7"/>
        <v>28602760.000000007</v>
      </c>
    </row>
    <row r="497" spans="1:15" x14ac:dyDescent="0.2">
      <c r="A497">
        <v>3600000</v>
      </c>
      <c r="B497">
        <v>8.6400000000000005E-2</v>
      </c>
      <c r="C497">
        <v>3072959.9999999995</v>
      </c>
      <c r="D497">
        <v>6120000</v>
      </c>
      <c r="E497">
        <v>16778361.599999998</v>
      </c>
      <c r="F497">
        <v>1438819.2000000014</v>
      </c>
      <c r="G497">
        <v>18217180.800000001</v>
      </c>
      <c r="H497">
        <v>14013216</v>
      </c>
      <c r="I497">
        <v>4646315.5199999996</v>
      </c>
      <c r="J497">
        <v>10000000</v>
      </c>
      <c r="K497">
        <v>700000.00000000012</v>
      </c>
      <c r="L497">
        <v>38983496.32</v>
      </c>
      <c r="M497">
        <v>68533153.920000002</v>
      </c>
      <c r="N497">
        <v>29549657.600000001</v>
      </c>
      <c r="O497">
        <f t="shared" si="7"/>
        <v>29549657.600000001</v>
      </c>
    </row>
    <row r="498" spans="1:15" x14ac:dyDescent="0.2">
      <c r="A498">
        <v>3700000</v>
      </c>
      <c r="B498">
        <v>8.879999999999999E-2</v>
      </c>
      <c r="C498">
        <v>3149440</v>
      </c>
      <c r="D498">
        <v>6290000</v>
      </c>
      <c r="E498">
        <v>17195942.400000002</v>
      </c>
      <c r="F498">
        <v>1503028.8</v>
      </c>
      <c r="G498">
        <v>18698971.200000003</v>
      </c>
      <c r="H498">
        <v>14383824.000000002</v>
      </c>
      <c r="I498">
        <v>4761953.28</v>
      </c>
      <c r="J498">
        <v>10000000</v>
      </c>
      <c r="K498">
        <v>700000.00000000012</v>
      </c>
      <c r="L498">
        <v>39750924.480000004</v>
      </c>
      <c r="M498">
        <v>70238810.879999995</v>
      </c>
      <c r="N498">
        <v>30487886.399999991</v>
      </c>
      <c r="O498">
        <f t="shared" si="7"/>
        <v>30487886.399999991</v>
      </c>
    </row>
    <row r="499" spans="1:15" x14ac:dyDescent="0.2">
      <c r="A499">
        <v>3800000</v>
      </c>
      <c r="B499">
        <v>9.1200000000000003E-2</v>
      </c>
      <c r="C499">
        <v>3225440</v>
      </c>
      <c r="D499">
        <v>6460000</v>
      </c>
      <c r="E499">
        <v>17610902.400000002</v>
      </c>
      <c r="F499">
        <v>1568548.8</v>
      </c>
      <c r="G499">
        <v>19179451.200000003</v>
      </c>
      <c r="H499">
        <v>14753424.000000002</v>
      </c>
      <c r="I499">
        <v>4876865.28</v>
      </c>
      <c r="J499">
        <v>10000000</v>
      </c>
      <c r="K499">
        <v>700000.00000000012</v>
      </c>
      <c r="L499">
        <v>40516316.480000004</v>
      </c>
      <c r="M499">
        <v>71933762.879999995</v>
      </c>
      <c r="N499">
        <v>31417446.399999991</v>
      </c>
      <c r="O499">
        <f t="shared" si="7"/>
        <v>31417446.399999991</v>
      </c>
    </row>
    <row r="500" spans="1:15" x14ac:dyDescent="0.2">
      <c r="A500">
        <v>3900000</v>
      </c>
      <c r="B500">
        <v>9.3599999999999989E-2</v>
      </c>
      <c r="C500">
        <v>3300959.9999999995</v>
      </c>
      <c r="D500">
        <v>6630000</v>
      </c>
      <c r="E500">
        <v>18023241.599999998</v>
      </c>
      <c r="F500">
        <v>1635379.2000000014</v>
      </c>
      <c r="G500">
        <v>19658620.800000001</v>
      </c>
      <c r="H500">
        <v>15122016</v>
      </c>
      <c r="I500">
        <v>4991051.5199999996</v>
      </c>
      <c r="J500">
        <v>10000000</v>
      </c>
      <c r="K500">
        <v>700000.00000000012</v>
      </c>
      <c r="L500">
        <v>41279672.32</v>
      </c>
      <c r="M500">
        <v>73618009.920000002</v>
      </c>
      <c r="N500">
        <v>32338337.600000001</v>
      </c>
      <c r="O500">
        <f t="shared" si="7"/>
        <v>32338337.600000001</v>
      </c>
    </row>
    <row r="501" spans="1:15" x14ac:dyDescent="0.2">
      <c r="A501">
        <v>4000000</v>
      </c>
      <c r="B501">
        <v>9.6000000000000002E-2</v>
      </c>
      <c r="C501">
        <v>3376000</v>
      </c>
      <c r="D501">
        <v>6800000</v>
      </c>
      <c r="E501">
        <v>18432960</v>
      </c>
      <c r="F501">
        <v>1703520</v>
      </c>
      <c r="G501">
        <v>20136480</v>
      </c>
      <c r="H501">
        <v>15489600</v>
      </c>
      <c r="I501">
        <v>5104512</v>
      </c>
      <c r="J501">
        <v>10000000</v>
      </c>
      <c r="K501">
        <v>700000.00000000012</v>
      </c>
      <c r="L501">
        <v>42040992</v>
      </c>
      <c r="M501">
        <v>75291552</v>
      </c>
      <c r="N501">
        <v>33250560</v>
      </c>
      <c r="O501">
        <f t="shared" si="7"/>
        <v>33250560</v>
      </c>
    </row>
    <row r="502" spans="1:15" x14ac:dyDescent="0.2">
      <c r="A502">
        <v>4100000</v>
      </c>
      <c r="B502">
        <v>9.8399999999999987E-2</v>
      </c>
      <c r="C502">
        <v>3450559.9999999995</v>
      </c>
      <c r="D502">
        <v>6970000</v>
      </c>
      <c r="E502">
        <v>18840057.599999998</v>
      </c>
      <c r="F502">
        <v>1772971.2000000016</v>
      </c>
      <c r="G502">
        <v>20613028.800000001</v>
      </c>
      <c r="H502">
        <v>15856176</v>
      </c>
      <c r="I502">
        <v>5217246.72</v>
      </c>
      <c r="J502">
        <v>10000000</v>
      </c>
      <c r="K502">
        <v>700000.00000000012</v>
      </c>
      <c r="L502">
        <v>42800275.519999996</v>
      </c>
      <c r="M502">
        <v>76954389.120000005</v>
      </c>
      <c r="N502">
        <v>34154113.600000009</v>
      </c>
      <c r="O502">
        <f t="shared" si="7"/>
        <v>34154113.600000009</v>
      </c>
    </row>
    <row r="503" spans="1:15" x14ac:dyDescent="0.2">
      <c r="A503">
        <v>4200000</v>
      </c>
      <c r="B503">
        <v>0.1008</v>
      </c>
      <c r="C503">
        <v>3524640</v>
      </c>
      <c r="D503">
        <v>7140000</v>
      </c>
      <c r="E503">
        <v>19244534.400000002</v>
      </c>
      <c r="F503">
        <v>1843732.8</v>
      </c>
      <c r="G503">
        <v>21088267.200000003</v>
      </c>
      <c r="H503">
        <v>16221744.000000002</v>
      </c>
      <c r="I503">
        <v>5329255.68</v>
      </c>
      <c r="J503">
        <v>10000000</v>
      </c>
      <c r="K503">
        <v>700000.00000000012</v>
      </c>
      <c r="L503">
        <v>43557522.880000003</v>
      </c>
      <c r="M503">
        <v>78606521.280000001</v>
      </c>
      <c r="N503">
        <v>35048998.399999999</v>
      </c>
      <c r="O503">
        <f t="shared" si="7"/>
        <v>35048998.399999999</v>
      </c>
    </row>
    <row r="504" spans="1:15" x14ac:dyDescent="0.2">
      <c r="A504">
        <v>4300000</v>
      </c>
      <c r="B504">
        <v>0.10319999999999999</v>
      </c>
      <c r="C504">
        <v>3598240</v>
      </c>
      <c r="D504">
        <v>7310000</v>
      </c>
      <c r="E504">
        <v>19646390.400000002</v>
      </c>
      <c r="F504">
        <v>1915804.8</v>
      </c>
      <c r="G504">
        <v>21562195.200000003</v>
      </c>
      <c r="H504">
        <v>16586304.000000002</v>
      </c>
      <c r="I504">
        <v>5440538.8799999999</v>
      </c>
      <c r="J504">
        <v>10000000</v>
      </c>
      <c r="K504">
        <v>700000.00000000012</v>
      </c>
      <c r="L504">
        <v>44312734.079999998</v>
      </c>
      <c r="M504">
        <v>80247948.480000004</v>
      </c>
      <c r="N504">
        <v>35935214.400000006</v>
      </c>
      <c r="O504">
        <f t="shared" si="7"/>
        <v>35935214.400000006</v>
      </c>
    </row>
    <row r="505" spans="1:15" x14ac:dyDescent="0.2">
      <c r="A505">
        <v>4400000</v>
      </c>
      <c r="B505">
        <v>0.1056</v>
      </c>
      <c r="C505">
        <v>3671359.9999999995</v>
      </c>
      <c r="D505">
        <v>7480000</v>
      </c>
      <c r="E505">
        <v>20045625.599999994</v>
      </c>
      <c r="F505">
        <v>1989187.2000000016</v>
      </c>
      <c r="G505">
        <v>22034812.799999997</v>
      </c>
      <c r="H505">
        <v>16949855.999999996</v>
      </c>
      <c r="I505">
        <v>5551096.3199999994</v>
      </c>
      <c r="J505">
        <v>10000000</v>
      </c>
      <c r="K505">
        <v>700000.00000000012</v>
      </c>
      <c r="L505">
        <v>45065909.119999997</v>
      </c>
      <c r="M505">
        <v>81878670.719999984</v>
      </c>
      <c r="N505">
        <v>36812761.599999987</v>
      </c>
      <c r="O505">
        <f t="shared" si="7"/>
        <v>36812761.599999987</v>
      </c>
    </row>
    <row r="506" spans="1:15" x14ac:dyDescent="0.2">
      <c r="A506">
        <v>4500000</v>
      </c>
      <c r="B506">
        <v>0.108</v>
      </c>
      <c r="C506">
        <v>3744000</v>
      </c>
      <c r="D506">
        <v>7650000</v>
      </c>
      <c r="E506">
        <v>20442240</v>
      </c>
      <c r="F506">
        <v>2063880</v>
      </c>
      <c r="G506">
        <v>22506120</v>
      </c>
      <c r="H506">
        <v>17312400</v>
      </c>
      <c r="I506">
        <v>5660928</v>
      </c>
      <c r="J506">
        <v>10000000</v>
      </c>
      <c r="K506">
        <v>700000.00000000012</v>
      </c>
      <c r="L506">
        <v>45817048</v>
      </c>
      <c r="M506">
        <v>83498688</v>
      </c>
      <c r="N506">
        <v>37681640</v>
      </c>
      <c r="O506">
        <f t="shared" si="7"/>
        <v>37681640</v>
      </c>
    </row>
    <row r="507" spans="1:15" x14ac:dyDescent="0.2">
      <c r="A507">
        <v>4600000</v>
      </c>
      <c r="B507">
        <v>0.1104</v>
      </c>
      <c r="C507">
        <v>3816159.9999999995</v>
      </c>
      <c r="D507">
        <v>7820000</v>
      </c>
      <c r="E507">
        <v>20836233.599999994</v>
      </c>
      <c r="F507">
        <v>2139883.2000000016</v>
      </c>
      <c r="G507">
        <v>22976116.799999997</v>
      </c>
      <c r="H507">
        <v>17673935.999999996</v>
      </c>
      <c r="I507">
        <v>5770033.919999999</v>
      </c>
      <c r="J507">
        <v>10000000</v>
      </c>
      <c r="K507">
        <v>700000.00000000012</v>
      </c>
      <c r="L507">
        <v>46566150.719999999</v>
      </c>
      <c r="M507">
        <v>85108000.319999993</v>
      </c>
      <c r="N507">
        <v>38541849.599999994</v>
      </c>
      <c r="O507">
        <f t="shared" si="7"/>
        <v>38541849.599999994</v>
      </c>
    </row>
    <row r="508" spans="1:15" x14ac:dyDescent="0.2">
      <c r="A508">
        <v>4700000</v>
      </c>
      <c r="B508">
        <v>0.1128</v>
      </c>
      <c r="C508">
        <v>3887839.9999999995</v>
      </c>
      <c r="D508">
        <v>7990000</v>
      </c>
      <c r="E508">
        <v>21227606.399999995</v>
      </c>
      <c r="F508">
        <v>2217196.8000000017</v>
      </c>
      <c r="G508">
        <v>23444803.199999996</v>
      </c>
      <c r="H508">
        <v>18034463.999999996</v>
      </c>
      <c r="I508">
        <v>5878414.0799999991</v>
      </c>
      <c r="J508">
        <v>10000000</v>
      </c>
      <c r="K508">
        <v>700000.00000000012</v>
      </c>
      <c r="L508">
        <v>47313217.279999994</v>
      </c>
      <c r="M508">
        <v>86706607.679999977</v>
      </c>
      <c r="N508">
        <v>39393390.399999984</v>
      </c>
      <c r="O508">
        <f t="shared" si="7"/>
        <v>39393390.399999984</v>
      </c>
    </row>
    <row r="509" spans="1:15" x14ac:dyDescent="0.2">
      <c r="A509">
        <v>4800000</v>
      </c>
      <c r="B509">
        <v>0.1152</v>
      </c>
      <c r="C509">
        <v>3959040</v>
      </c>
      <c r="D509">
        <v>8160000</v>
      </c>
      <c r="E509">
        <v>21616358.400000002</v>
      </c>
      <c r="F509">
        <v>2295820.8000000003</v>
      </c>
      <c r="G509">
        <v>23912179.200000003</v>
      </c>
      <c r="H509">
        <v>18393984</v>
      </c>
      <c r="I509">
        <v>5986068.4799999995</v>
      </c>
      <c r="J509">
        <v>10000000</v>
      </c>
      <c r="K509">
        <v>700000.00000000012</v>
      </c>
      <c r="L509">
        <v>48058247.680000007</v>
      </c>
      <c r="M509">
        <v>88294510.079999998</v>
      </c>
      <c r="N509">
        <v>40236262.399999991</v>
      </c>
      <c r="O509">
        <f t="shared" si="7"/>
        <v>40236262.399999991</v>
      </c>
    </row>
    <row r="510" spans="1:15" x14ac:dyDescent="0.2">
      <c r="A510">
        <v>4900000</v>
      </c>
      <c r="B510">
        <v>0.1176</v>
      </c>
      <c r="C510">
        <v>4029759.9999999995</v>
      </c>
      <c r="D510">
        <v>8330000</v>
      </c>
      <c r="E510">
        <v>22002489.599999998</v>
      </c>
      <c r="F510">
        <v>2375755.2000000016</v>
      </c>
      <c r="G510">
        <v>24378244.800000001</v>
      </c>
      <c r="H510">
        <v>18752496</v>
      </c>
      <c r="I510">
        <v>6092997.1199999992</v>
      </c>
      <c r="J510">
        <v>10000000</v>
      </c>
      <c r="K510">
        <v>700000.00000000012</v>
      </c>
      <c r="L510">
        <v>48801241.920000002</v>
      </c>
      <c r="M510">
        <v>89871707.519999981</v>
      </c>
      <c r="N510">
        <v>41070465.599999979</v>
      </c>
      <c r="O510">
        <f t="shared" si="7"/>
        <v>41070465.599999979</v>
      </c>
    </row>
    <row r="511" spans="1:15" x14ac:dyDescent="0.2">
      <c r="A511">
        <v>5000000</v>
      </c>
      <c r="B511">
        <v>0.12</v>
      </c>
      <c r="C511">
        <v>4099999.9999999995</v>
      </c>
      <c r="D511">
        <v>8500000</v>
      </c>
      <c r="E511">
        <v>22385999.999999996</v>
      </c>
      <c r="F511">
        <v>2457000.0000000014</v>
      </c>
      <c r="G511">
        <v>24842999.999999996</v>
      </c>
      <c r="H511">
        <v>19109999.999999996</v>
      </c>
      <c r="I511">
        <v>6199199.9999999991</v>
      </c>
      <c r="J511">
        <v>10000000</v>
      </c>
      <c r="K511">
        <v>700000.00000000012</v>
      </c>
      <c r="L511">
        <v>49542200</v>
      </c>
      <c r="M511">
        <v>91438199.999999985</v>
      </c>
      <c r="N511">
        <v>41895999.999999985</v>
      </c>
      <c r="O511">
        <f t="shared" si="7"/>
        <v>41895999.999999985</v>
      </c>
    </row>
    <row r="512" spans="1:15" x14ac:dyDescent="0.2">
      <c r="A512">
        <v>0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11000000</v>
      </c>
      <c r="K512">
        <v>770000.00000000012</v>
      </c>
      <c r="L512">
        <v>11000000</v>
      </c>
      <c r="M512">
        <v>0</v>
      </c>
      <c r="N512">
        <v>-11000000</v>
      </c>
      <c r="O512">
        <f t="shared" si="7"/>
        <v>0</v>
      </c>
    </row>
    <row r="513" spans="1:15" x14ac:dyDescent="0.2">
      <c r="A513">
        <v>100000</v>
      </c>
      <c r="B513">
        <v>2.1818181818181819E-3</v>
      </c>
      <c r="C513">
        <v>93781.818181818177</v>
      </c>
      <c r="D513">
        <v>170000</v>
      </c>
      <c r="E513">
        <v>512048.72727272729</v>
      </c>
      <c r="F513">
        <v>16975.636363636379</v>
      </c>
      <c r="G513">
        <v>529024.36363636365</v>
      </c>
      <c r="H513">
        <v>406941.81818181818</v>
      </c>
      <c r="I513">
        <v>141798.10909090907</v>
      </c>
      <c r="J513">
        <v>11000000</v>
      </c>
      <c r="K513">
        <v>770000.00000000012</v>
      </c>
      <c r="L513">
        <v>11840822.472727273</v>
      </c>
      <c r="M513">
        <v>2091522.1090909087</v>
      </c>
      <c r="N513">
        <v>-9749300.3636363633</v>
      </c>
      <c r="O513">
        <f t="shared" si="7"/>
        <v>0</v>
      </c>
    </row>
    <row r="514" spans="1:15" x14ac:dyDescent="0.2">
      <c r="A514">
        <v>200000</v>
      </c>
      <c r="B514">
        <v>4.3636363636363638E-3</v>
      </c>
      <c r="C514">
        <v>187127.27272727271</v>
      </c>
      <c r="D514">
        <v>340000</v>
      </c>
      <c r="E514">
        <v>1021714.9090909089</v>
      </c>
      <c r="F514">
        <v>35142.545454545514</v>
      </c>
      <c r="G514">
        <v>1056857.4545454544</v>
      </c>
      <c r="H514">
        <v>812967.27272727259</v>
      </c>
      <c r="I514">
        <v>282936.43636363634</v>
      </c>
      <c r="J514">
        <v>11000000</v>
      </c>
      <c r="K514">
        <v>770000.00000000012</v>
      </c>
      <c r="L514">
        <v>12679793.890909091</v>
      </c>
      <c r="M514">
        <v>4173312.4363636361</v>
      </c>
      <c r="N514">
        <v>-8506481.4545454551</v>
      </c>
      <c r="O514">
        <f t="shared" si="7"/>
        <v>0</v>
      </c>
    </row>
    <row r="515" spans="1:15" x14ac:dyDescent="0.2">
      <c r="A515">
        <v>300000</v>
      </c>
      <c r="B515">
        <v>6.5454545454545461E-3</v>
      </c>
      <c r="C515">
        <v>280036.36363636365</v>
      </c>
      <c r="D515">
        <v>510000</v>
      </c>
      <c r="E515">
        <v>1528998.5454545456</v>
      </c>
      <c r="F515">
        <v>54500.727272727243</v>
      </c>
      <c r="G515">
        <v>1583499.2727272729</v>
      </c>
      <c r="H515">
        <v>1218076.3636363638</v>
      </c>
      <c r="I515">
        <v>423414.98181818181</v>
      </c>
      <c r="J515">
        <v>11000000</v>
      </c>
      <c r="K515">
        <v>770000.00000000012</v>
      </c>
      <c r="L515">
        <v>13516914.254545454</v>
      </c>
      <c r="M515">
        <v>6245370.9818181824</v>
      </c>
      <c r="N515">
        <v>-7271543.2727272715</v>
      </c>
      <c r="O515">
        <f t="shared" ref="O515:O578" si="8">IF(N515&lt;0,0,N515)</f>
        <v>0</v>
      </c>
    </row>
    <row r="516" spans="1:15" x14ac:dyDescent="0.2">
      <c r="A516">
        <v>400000</v>
      </c>
      <c r="B516">
        <v>8.7272727272727276E-3</v>
      </c>
      <c r="C516">
        <v>372509.09090909088</v>
      </c>
      <c r="D516">
        <v>680000</v>
      </c>
      <c r="E516">
        <v>2033899.6363636362</v>
      </c>
      <c r="F516">
        <v>75050.181818181896</v>
      </c>
      <c r="G516">
        <v>2108949.8181818184</v>
      </c>
      <c r="H516">
        <v>1622269.0909090911</v>
      </c>
      <c r="I516">
        <v>563233.74545454548</v>
      </c>
      <c r="J516">
        <v>11000000</v>
      </c>
      <c r="K516">
        <v>770000.00000000012</v>
      </c>
      <c r="L516">
        <v>14352183.563636364</v>
      </c>
      <c r="M516">
        <v>8307697.7454545451</v>
      </c>
      <c r="N516">
        <v>-6044485.8181818193</v>
      </c>
      <c r="O516">
        <f t="shared" si="8"/>
        <v>0</v>
      </c>
    </row>
    <row r="517" spans="1:15" x14ac:dyDescent="0.2">
      <c r="A517">
        <v>500000</v>
      </c>
      <c r="B517">
        <v>1.0909090909090908E-2</v>
      </c>
      <c r="C517">
        <v>464545.45454545453</v>
      </c>
      <c r="D517">
        <v>850000</v>
      </c>
      <c r="E517">
        <v>2536418.1818181816</v>
      </c>
      <c r="F517">
        <v>96790.909090909132</v>
      </c>
      <c r="G517">
        <v>2633209.0909090908</v>
      </c>
      <c r="H517">
        <v>2025545.4545454544</v>
      </c>
      <c r="I517">
        <v>702392.72727272729</v>
      </c>
      <c r="J517">
        <v>11000000</v>
      </c>
      <c r="K517">
        <v>770000.00000000012</v>
      </c>
      <c r="L517">
        <v>15185601.818181818</v>
      </c>
      <c r="M517">
        <v>10360292.727272727</v>
      </c>
      <c r="N517">
        <v>-4825309.0909090918</v>
      </c>
      <c r="O517">
        <f t="shared" si="8"/>
        <v>0</v>
      </c>
    </row>
    <row r="518" spans="1:15" x14ac:dyDescent="0.2">
      <c r="A518">
        <v>600000</v>
      </c>
      <c r="B518">
        <v>1.3090909090909092E-2</v>
      </c>
      <c r="C518">
        <v>556145.45454545459</v>
      </c>
      <c r="D518">
        <v>1020000</v>
      </c>
      <c r="E518">
        <v>3036554.1818181821</v>
      </c>
      <c r="F518">
        <v>119722.90909090899</v>
      </c>
      <c r="G518">
        <v>3156277.0909090913</v>
      </c>
      <c r="H518">
        <v>2427905.4545454546</v>
      </c>
      <c r="I518">
        <v>840891.92727272736</v>
      </c>
      <c r="J518">
        <v>11000000</v>
      </c>
      <c r="K518">
        <v>770000.00000000012</v>
      </c>
      <c r="L518">
        <v>16017169.018181819</v>
      </c>
      <c r="M518">
        <v>12403155.92727273</v>
      </c>
      <c r="N518">
        <v>-3614013.0909090899</v>
      </c>
      <c r="O518">
        <f t="shared" si="8"/>
        <v>0</v>
      </c>
    </row>
    <row r="519" spans="1:15" x14ac:dyDescent="0.2">
      <c r="A519">
        <v>700000</v>
      </c>
      <c r="B519">
        <v>1.5272727272727273E-2</v>
      </c>
      <c r="C519">
        <v>647309.09090909082</v>
      </c>
      <c r="D519">
        <v>1190000</v>
      </c>
      <c r="E519">
        <v>3534307.6363636358</v>
      </c>
      <c r="F519">
        <v>143846.18181818206</v>
      </c>
      <c r="G519">
        <v>3678153.8181818179</v>
      </c>
      <c r="H519">
        <v>2829349.0909090904</v>
      </c>
      <c r="I519">
        <v>978731.34545454534</v>
      </c>
      <c r="J519">
        <v>11000000</v>
      </c>
      <c r="K519">
        <v>770000.00000000012</v>
      </c>
      <c r="L519">
        <v>16846885.163636364</v>
      </c>
      <c r="M519">
        <v>14436287.345454544</v>
      </c>
      <c r="N519">
        <v>-2410597.8181818202</v>
      </c>
      <c r="O519">
        <f t="shared" si="8"/>
        <v>0</v>
      </c>
    </row>
    <row r="520" spans="1:15" x14ac:dyDescent="0.2">
      <c r="A520">
        <v>800000</v>
      </c>
      <c r="B520">
        <v>1.7454545454545455E-2</v>
      </c>
      <c r="C520">
        <v>738036.36363636353</v>
      </c>
      <c r="D520">
        <v>1360000</v>
      </c>
      <c r="E520">
        <v>4029678.5454545454</v>
      </c>
      <c r="F520">
        <v>169160.72727272756</v>
      </c>
      <c r="G520">
        <v>4198839.2727272734</v>
      </c>
      <c r="H520">
        <v>3229876.3636363642</v>
      </c>
      <c r="I520">
        <v>1115910.9818181817</v>
      </c>
      <c r="J520">
        <v>11000000</v>
      </c>
      <c r="K520">
        <v>770000.00000000012</v>
      </c>
      <c r="L520">
        <v>17674750.254545454</v>
      </c>
      <c r="M520">
        <v>16459686.981818181</v>
      </c>
      <c r="N520">
        <v>-1215063.2727272734</v>
      </c>
      <c r="O520">
        <f t="shared" si="8"/>
        <v>0</v>
      </c>
    </row>
    <row r="521" spans="1:15" x14ac:dyDescent="0.2">
      <c r="A521">
        <v>900000</v>
      </c>
      <c r="B521">
        <v>1.9636363636363636E-2</v>
      </c>
      <c r="C521">
        <v>828327.27272727259</v>
      </c>
      <c r="D521">
        <v>1530000</v>
      </c>
      <c r="E521">
        <v>4522666.9090909082</v>
      </c>
      <c r="F521">
        <v>195666.54545454582</v>
      </c>
      <c r="G521">
        <v>4718333.4545454541</v>
      </c>
      <c r="H521">
        <v>3629487.2727272725</v>
      </c>
      <c r="I521">
        <v>1252430.8363636362</v>
      </c>
      <c r="J521">
        <v>11000000</v>
      </c>
      <c r="K521">
        <v>770000.00000000012</v>
      </c>
      <c r="L521">
        <v>18500764.290909089</v>
      </c>
      <c r="M521">
        <v>18473354.836363636</v>
      </c>
      <c r="N521">
        <v>-27409.454545453191</v>
      </c>
      <c r="O521">
        <f t="shared" si="8"/>
        <v>0</v>
      </c>
    </row>
    <row r="522" spans="1:15" x14ac:dyDescent="0.2">
      <c r="A522">
        <v>1000000</v>
      </c>
      <c r="B522">
        <v>2.1818181818181816E-2</v>
      </c>
      <c r="C522">
        <v>918181.81818181812</v>
      </c>
      <c r="D522">
        <v>1700000</v>
      </c>
      <c r="E522">
        <v>5013272.7272727266</v>
      </c>
      <c r="F522">
        <v>223363.63636363653</v>
      </c>
      <c r="G522">
        <v>5236636.3636363633</v>
      </c>
      <c r="H522">
        <v>4028181.8181818179</v>
      </c>
      <c r="I522">
        <v>1388290.9090909089</v>
      </c>
      <c r="J522">
        <v>11000000</v>
      </c>
      <c r="K522">
        <v>770000.00000000012</v>
      </c>
      <c r="L522">
        <v>19324927.272727273</v>
      </c>
      <c r="M522">
        <v>20477290.90909091</v>
      </c>
      <c r="N522">
        <v>1152363.6363636367</v>
      </c>
      <c r="O522">
        <f t="shared" si="8"/>
        <v>1152363.6363636367</v>
      </c>
    </row>
    <row r="523" spans="1:15" x14ac:dyDescent="0.2">
      <c r="A523">
        <v>1100000</v>
      </c>
      <c r="B523">
        <v>2.4E-2</v>
      </c>
      <c r="C523">
        <v>1007599.9999999999</v>
      </c>
      <c r="D523">
        <v>1870000</v>
      </c>
      <c r="E523">
        <v>5501495.9999999991</v>
      </c>
      <c r="F523">
        <v>252252.00000000032</v>
      </c>
      <c r="G523">
        <v>5753747.9999999991</v>
      </c>
      <c r="H523">
        <v>4425959.9999999991</v>
      </c>
      <c r="I523">
        <v>1523491.1999999997</v>
      </c>
      <c r="J523">
        <v>11000000</v>
      </c>
      <c r="K523">
        <v>770000.00000000012</v>
      </c>
      <c r="L523">
        <v>20147239.199999999</v>
      </c>
      <c r="M523">
        <v>22471495.199999996</v>
      </c>
      <c r="N523">
        <v>2324255.9999999963</v>
      </c>
      <c r="O523">
        <f t="shared" si="8"/>
        <v>2324255.9999999963</v>
      </c>
    </row>
    <row r="524" spans="1:15" x14ac:dyDescent="0.2">
      <c r="A524">
        <v>1200000</v>
      </c>
      <c r="B524">
        <v>2.6181818181818185E-2</v>
      </c>
      <c r="C524">
        <v>1096581.8181818181</v>
      </c>
      <c r="D524">
        <v>2040000</v>
      </c>
      <c r="E524">
        <v>5987336.7272727266</v>
      </c>
      <c r="F524">
        <v>282331.63636363653</v>
      </c>
      <c r="G524">
        <v>6269668.3636363633</v>
      </c>
      <c r="H524">
        <v>4822821.8181818174</v>
      </c>
      <c r="I524">
        <v>1658031.709090909</v>
      </c>
      <c r="J524">
        <v>11000000</v>
      </c>
      <c r="K524">
        <v>770000.00000000012</v>
      </c>
      <c r="L524">
        <v>20967700.07272727</v>
      </c>
      <c r="M524">
        <v>24455967.709090911</v>
      </c>
      <c r="N524">
        <v>3488267.6363636404</v>
      </c>
      <c r="O524">
        <f t="shared" si="8"/>
        <v>3488267.6363636404</v>
      </c>
    </row>
    <row r="525" spans="1:15" x14ac:dyDescent="0.2">
      <c r="A525">
        <v>1300000</v>
      </c>
      <c r="B525">
        <v>2.8363636363636362E-2</v>
      </c>
      <c r="C525">
        <v>1185127.2727272727</v>
      </c>
      <c r="D525">
        <v>2210000</v>
      </c>
      <c r="E525">
        <v>6470794.9090909082</v>
      </c>
      <c r="F525">
        <v>313602.54545454547</v>
      </c>
      <c r="G525">
        <v>6784397.4545454541</v>
      </c>
      <c r="H525">
        <v>5218767.2727272725</v>
      </c>
      <c r="I525">
        <v>1791912.4363636365</v>
      </c>
      <c r="J525">
        <v>11000000</v>
      </c>
      <c r="K525">
        <v>770000.00000000012</v>
      </c>
      <c r="L525">
        <v>21786309.890909091</v>
      </c>
      <c r="M525">
        <v>26430708.436363637</v>
      </c>
      <c r="N525">
        <v>4644398.5454545468</v>
      </c>
      <c r="O525">
        <f t="shared" si="8"/>
        <v>4644398.5454545468</v>
      </c>
    </row>
    <row r="526" spans="1:15" x14ac:dyDescent="0.2">
      <c r="A526">
        <v>1400000</v>
      </c>
      <c r="B526">
        <v>3.0545454545454546E-2</v>
      </c>
      <c r="C526">
        <v>1273236.3636363635</v>
      </c>
      <c r="D526">
        <v>2380000</v>
      </c>
      <c r="E526">
        <v>6951870.5454545449</v>
      </c>
      <c r="F526">
        <v>346064.72727272758</v>
      </c>
      <c r="G526">
        <v>7297935.2727272725</v>
      </c>
      <c r="H526">
        <v>5613796.3636363633</v>
      </c>
      <c r="I526">
        <v>1925133.3818181818</v>
      </c>
      <c r="J526">
        <v>11000000</v>
      </c>
      <c r="K526">
        <v>770000.00000000012</v>
      </c>
      <c r="L526">
        <v>22603068.654545456</v>
      </c>
      <c r="M526">
        <v>28395717.381818183</v>
      </c>
      <c r="N526">
        <v>5792648.7272727266</v>
      </c>
      <c r="O526">
        <f t="shared" si="8"/>
        <v>5792648.7272727266</v>
      </c>
    </row>
    <row r="527" spans="1:15" x14ac:dyDescent="0.2">
      <c r="A527">
        <v>1500000</v>
      </c>
      <c r="B527">
        <v>3.272727272727273E-2</v>
      </c>
      <c r="C527">
        <v>1360909.0909090908</v>
      </c>
      <c r="D527">
        <v>2550000</v>
      </c>
      <c r="E527">
        <v>7430563.6363636367</v>
      </c>
      <c r="F527">
        <v>379718.181818182</v>
      </c>
      <c r="G527">
        <v>7810281.8181818184</v>
      </c>
      <c r="H527">
        <v>6007909.0909090908</v>
      </c>
      <c r="I527">
        <v>2057694.5454545452</v>
      </c>
      <c r="J527">
        <v>11000000</v>
      </c>
      <c r="K527">
        <v>770000.00000000012</v>
      </c>
      <c r="L527">
        <v>23417976.363636363</v>
      </c>
      <c r="M527">
        <v>30350994.545454539</v>
      </c>
      <c r="N527">
        <v>6933018.1818181761</v>
      </c>
      <c r="O527">
        <f t="shared" si="8"/>
        <v>6933018.1818181761</v>
      </c>
    </row>
    <row r="528" spans="1:15" x14ac:dyDescent="0.2">
      <c r="A528">
        <v>1600000</v>
      </c>
      <c r="B528">
        <v>3.490909090909091E-2</v>
      </c>
      <c r="C528">
        <v>1448145.4545454546</v>
      </c>
      <c r="D528">
        <v>2720000</v>
      </c>
      <c r="E528">
        <v>7906874.1818181826</v>
      </c>
      <c r="F528">
        <v>414562.909090909</v>
      </c>
      <c r="G528">
        <v>8321437.0909090918</v>
      </c>
      <c r="H528">
        <v>6401105.4545454551</v>
      </c>
      <c r="I528">
        <v>2189595.9272727272</v>
      </c>
      <c r="J528">
        <v>11000000</v>
      </c>
      <c r="K528">
        <v>770000.00000000012</v>
      </c>
      <c r="L528">
        <v>24231033.018181819</v>
      </c>
      <c r="M528">
        <v>32296539.92727273</v>
      </c>
      <c r="N528">
        <v>8065506.9090909101</v>
      </c>
      <c r="O528">
        <f t="shared" si="8"/>
        <v>8065506.9090909101</v>
      </c>
    </row>
    <row r="529" spans="1:15" x14ac:dyDescent="0.2">
      <c r="A529">
        <v>1700000</v>
      </c>
      <c r="B529">
        <v>3.7090909090909091E-2</v>
      </c>
      <c r="C529">
        <v>1534945.4545454546</v>
      </c>
      <c r="D529">
        <v>2890000</v>
      </c>
      <c r="E529">
        <v>8380802.1818181826</v>
      </c>
      <c r="F529">
        <v>450598.909090909</v>
      </c>
      <c r="G529">
        <v>8831401.0909090918</v>
      </c>
      <c r="H529">
        <v>6793385.4545454551</v>
      </c>
      <c r="I529">
        <v>2320837.5272727273</v>
      </c>
      <c r="J529">
        <v>11000000</v>
      </c>
      <c r="K529">
        <v>770000.00000000012</v>
      </c>
      <c r="L529">
        <v>25042238.618181817</v>
      </c>
      <c r="M529">
        <v>34232353.527272731</v>
      </c>
      <c r="N529">
        <v>9190114.9090909138</v>
      </c>
      <c r="O529">
        <f t="shared" si="8"/>
        <v>9190114.9090909138</v>
      </c>
    </row>
    <row r="530" spans="1:15" x14ac:dyDescent="0.2">
      <c r="A530">
        <v>1800000</v>
      </c>
      <c r="B530">
        <v>3.9272727272727272E-2</v>
      </c>
      <c r="C530">
        <v>1621309.0909090908</v>
      </c>
      <c r="D530">
        <v>3060000</v>
      </c>
      <c r="E530">
        <v>8852347.6363636367</v>
      </c>
      <c r="F530">
        <v>487826.181818182</v>
      </c>
      <c r="G530">
        <v>9340173.8181818184</v>
      </c>
      <c r="H530">
        <v>7184749.0909090908</v>
      </c>
      <c r="I530">
        <v>2451419.3454545452</v>
      </c>
      <c r="J530">
        <v>11000000</v>
      </c>
      <c r="K530">
        <v>770000.00000000012</v>
      </c>
      <c r="L530">
        <v>25851593.163636364</v>
      </c>
      <c r="M530">
        <v>36158435.345454544</v>
      </c>
      <c r="N530">
        <v>10306842.18181818</v>
      </c>
      <c r="O530">
        <f t="shared" si="8"/>
        <v>10306842.18181818</v>
      </c>
    </row>
    <row r="531" spans="1:15" x14ac:dyDescent="0.2">
      <c r="A531">
        <v>1900000</v>
      </c>
      <c r="B531">
        <v>4.1454545454545452E-2</v>
      </c>
      <c r="C531">
        <v>1707236.3636363635</v>
      </c>
      <c r="D531">
        <v>3230000</v>
      </c>
      <c r="E531">
        <v>9321510.5454545449</v>
      </c>
      <c r="F531">
        <v>526244.72727272753</v>
      </c>
      <c r="G531">
        <v>9847755.2727272734</v>
      </c>
      <c r="H531">
        <v>7575196.3636363642</v>
      </c>
      <c r="I531">
        <v>2581341.3818181818</v>
      </c>
      <c r="J531">
        <v>11000000</v>
      </c>
      <c r="K531">
        <v>770000.00000000012</v>
      </c>
      <c r="L531">
        <v>26659096.654545456</v>
      </c>
      <c r="M531">
        <v>38074785.381818183</v>
      </c>
      <c r="N531">
        <v>11415688.727272727</v>
      </c>
      <c r="O531">
        <f t="shared" si="8"/>
        <v>11415688.727272727</v>
      </c>
    </row>
    <row r="532" spans="1:15" x14ac:dyDescent="0.2">
      <c r="A532">
        <v>2000000</v>
      </c>
      <c r="B532">
        <v>4.3636363636363633E-2</v>
      </c>
      <c r="C532">
        <v>1792727.2727272727</v>
      </c>
      <c r="D532">
        <v>3400000</v>
      </c>
      <c r="E532">
        <v>9788290.9090909082</v>
      </c>
      <c r="F532">
        <v>565854.54545454553</v>
      </c>
      <c r="G532">
        <v>10354145.454545453</v>
      </c>
      <c r="H532">
        <v>7964727.2727272715</v>
      </c>
      <c r="I532">
        <v>2710603.6363636367</v>
      </c>
      <c r="J532">
        <v>11000000</v>
      </c>
      <c r="K532">
        <v>770000.00000000012</v>
      </c>
      <c r="L532">
        <v>27464749.09090909</v>
      </c>
      <c r="M532">
        <v>39981403.63636364</v>
      </c>
      <c r="N532">
        <v>12516654.545454551</v>
      </c>
      <c r="O532">
        <f t="shared" si="8"/>
        <v>12516654.545454551</v>
      </c>
    </row>
    <row r="533" spans="1:15" x14ac:dyDescent="0.2">
      <c r="A533">
        <v>2100000</v>
      </c>
      <c r="B533">
        <v>4.581818181818182E-2</v>
      </c>
      <c r="C533">
        <v>1877781.8181818179</v>
      </c>
      <c r="D533">
        <v>3570000</v>
      </c>
      <c r="E533">
        <v>10252688.727272725</v>
      </c>
      <c r="F533">
        <v>606655.63636363717</v>
      </c>
      <c r="G533">
        <v>10859344.363636361</v>
      </c>
      <c r="H533">
        <v>8353341.8181818165</v>
      </c>
      <c r="I533">
        <v>2839206.1090909084</v>
      </c>
      <c r="J533">
        <v>11000000</v>
      </c>
      <c r="K533">
        <v>770000.00000000012</v>
      </c>
      <c r="L533">
        <v>28268550.472727269</v>
      </c>
      <c r="M533">
        <v>41878290.109090902</v>
      </c>
      <c r="N533">
        <v>13609739.636363633</v>
      </c>
      <c r="O533">
        <f t="shared" si="8"/>
        <v>13609739.636363633</v>
      </c>
    </row>
    <row r="534" spans="1:15" x14ac:dyDescent="0.2">
      <c r="A534">
        <v>2200000</v>
      </c>
      <c r="B534">
        <v>4.8000000000000001E-2</v>
      </c>
      <c r="C534">
        <v>1962399.9999999998</v>
      </c>
      <c r="D534">
        <v>3740000</v>
      </c>
      <c r="E534">
        <v>10714703.999999998</v>
      </c>
      <c r="F534">
        <v>648648.00000000058</v>
      </c>
      <c r="G534">
        <v>11363351.999999998</v>
      </c>
      <c r="H534">
        <v>8741039.9999999981</v>
      </c>
      <c r="I534">
        <v>2967148.7999999993</v>
      </c>
      <c r="J534">
        <v>11000000</v>
      </c>
      <c r="K534">
        <v>770000.00000000012</v>
      </c>
      <c r="L534">
        <v>29070500.799999997</v>
      </c>
      <c r="M534">
        <v>43765444.79999999</v>
      </c>
      <c r="N534">
        <v>14694943.999999993</v>
      </c>
      <c r="O534">
        <f t="shared" si="8"/>
        <v>14694943.999999993</v>
      </c>
    </row>
    <row r="535" spans="1:15" x14ac:dyDescent="0.2">
      <c r="A535">
        <v>2300000</v>
      </c>
      <c r="B535">
        <v>5.0181818181818182E-2</v>
      </c>
      <c r="C535">
        <v>2046581.8181818179</v>
      </c>
      <c r="D535">
        <v>3910000</v>
      </c>
      <c r="E535">
        <v>11174336.727272727</v>
      </c>
      <c r="F535">
        <v>691831.63636363728</v>
      </c>
      <c r="G535">
        <v>11866168.363636363</v>
      </c>
      <c r="H535">
        <v>9127821.8181818184</v>
      </c>
      <c r="I535">
        <v>3094431.7090909085</v>
      </c>
      <c r="J535">
        <v>11000000</v>
      </c>
      <c r="K535">
        <v>770000.00000000012</v>
      </c>
      <c r="L535">
        <v>29870600.07272727</v>
      </c>
      <c r="M535">
        <v>45642867.709090896</v>
      </c>
      <c r="N535">
        <v>15772267.636363626</v>
      </c>
      <c r="O535">
        <f t="shared" si="8"/>
        <v>15772267.636363626</v>
      </c>
    </row>
    <row r="536" spans="1:15" x14ac:dyDescent="0.2">
      <c r="A536">
        <v>2400000</v>
      </c>
      <c r="B536">
        <v>5.2363636363636369E-2</v>
      </c>
      <c r="C536">
        <v>2130327.2727272725</v>
      </c>
      <c r="D536">
        <v>4080000</v>
      </c>
      <c r="E536">
        <v>11631586.909090906</v>
      </c>
      <c r="F536">
        <v>736206.54545454611</v>
      </c>
      <c r="G536">
        <v>12367793.454545453</v>
      </c>
      <c r="H536">
        <v>9513687.2727272715</v>
      </c>
      <c r="I536">
        <v>3221054.836363636</v>
      </c>
      <c r="J536">
        <v>11000000</v>
      </c>
      <c r="K536">
        <v>770000.00000000012</v>
      </c>
      <c r="L536">
        <v>30668848.290909089</v>
      </c>
      <c r="M536">
        <v>47510558.836363636</v>
      </c>
      <c r="N536">
        <v>16841710.545454547</v>
      </c>
      <c r="O536">
        <f t="shared" si="8"/>
        <v>16841710.545454547</v>
      </c>
    </row>
    <row r="537" spans="1:15" x14ac:dyDescent="0.2">
      <c r="A537">
        <v>2500000</v>
      </c>
      <c r="B537">
        <v>5.4545454545454543E-2</v>
      </c>
      <c r="C537">
        <v>2213636.3636363633</v>
      </c>
      <c r="D537">
        <v>4250000</v>
      </c>
      <c r="E537">
        <v>12086454.545454543</v>
      </c>
      <c r="F537">
        <v>781772.72727272823</v>
      </c>
      <c r="G537">
        <v>12868227.272727272</v>
      </c>
      <c r="H537">
        <v>9898636.3636363633</v>
      </c>
      <c r="I537">
        <v>3347018.1818181812</v>
      </c>
      <c r="J537">
        <v>11000000</v>
      </c>
      <c r="K537">
        <v>770000.00000000012</v>
      </c>
      <c r="L537">
        <v>31465245.454545453</v>
      </c>
      <c r="M537">
        <v>49368518.18181818</v>
      </c>
      <c r="N537">
        <v>17903272.727272727</v>
      </c>
      <c r="O537">
        <f t="shared" si="8"/>
        <v>17903272.727272727</v>
      </c>
    </row>
    <row r="538" spans="1:15" x14ac:dyDescent="0.2">
      <c r="A538">
        <v>2600000</v>
      </c>
      <c r="B538">
        <v>5.6727272727272723E-2</v>
      </c>
      <c r="C538">
        <v>2296509.0909090908</v>
      </c>
      <c r="D538">
        <v>4420000</v>
      </c>
      <c r="E538">
        <v>12538939.636363637</v>
      </c>
      <c r="F538">
        <v>828530.18181818211</v>
      </c>
      <c r="G538">
        <v>13367469.818181818</v>
      </c>
      <c r="H538">
        <v>10282669.09090909</v>
      </c>
      <c r="I538">
        <v>3472321.7454545451</v>
      </c>
      <c r="J538">
        <v>11000000</v>
      </c>
      <c r="K538">
        <v>770000.00000000012</v>
      </c>
      <c r="L538">
        <v>32259791.563636363</v>
      </c>
      <c r="M538">
        <v>51216745.74545455</v>
      </c>
      <c r="N538">
        <v>18956954.181818187</v>
      </c>
      <c r="O538">
        <f t="shared" si="8"/>
        <v>18956954.181818187</v>
      </c>
    </row>
    <row r="539" spans="1:15" x14ac:dyDescent="0.2">
      <c r="A539">
        <v>2700000</v>
      </c>
      <c r="B539">
        <v>5.8909090909090911E-2</v>
      </c>
      <c r="C539">
        <v>2378945.4545454546</v>
      </c>
      <c r="D539">
        <v>4590000</v>
      </c>
      <c r="E539">
        <v>12989042.181818182</v>
      </c>
      <c r="F539">
        <v>876478.90909090894</v>
      </c>
      <c r="G539">
        <v>13865521.09090909</v>
      </c>
      <c r="H539">
        <v>10665785.454545453</v>
      </c>
      <c r="I539">
        <v>3596965.5272727273</v>
      </c>
      <c r="J539">
        <v>11000000</v>
      </c>
      <c r="K539">
        <v>770000.00000000012</v>
      </c>
      <c r="L539">
        <v>33052486.618181817</v>
      </c>
      <c r="M539">
        <v>53055241.527272731</v>
      </c>
      <c r="N539">
        <v>20002754.909090914</v>
      </c>
      <c r="O539">
        <f t="shared" si="8"/>
        <v>20002754.909090914</v>
      </c>
    </row>
    <row r="540" spans="1:15" x14ac:dyDescent="0.2">
      <c r="A540">
        <v>2800000</v>
      </c>
      <c r="B540">
        <v>6.1090909090909092E-2</v>
      </c>
      <c r="C540">
        <v>2460945.4545454546</v>
      </c>
      <c r="D540">
        <v>4760000</v>
      </c>
      <c r="E540">
        <v>13436762.181818184</v>
      </c>
      <c r="F540">
        <v>925618.90909090894</v>
      </c>
      <c r="G540">
        <v>14362381.090909092</v>
      </c>
      <c r="H540">
        <v>11047985.454545455</v>
      </c>
      <c r="I540">
        <v>3720949.5272727273</v>
      </c>
      <c r="J540">
        <v>11000000</v>
      </c>
      <c r="K540">
        <v>770000.00000000012</v>
      </c>
      <c r="L540">
        <v>33843330.618181817</v>
      </c>
      <c r="M540">
        <v>54884005.527272724</v>
      </c>
      <c r="N540">
        <v>21040674.909090906</v>
      </c>
      <c r="O540">
        <f t="shared" si="8"/>
        <v>21040674.909090906</v>
      </c>
    </row>
    <row r="541" spans="1:15" x14ac:dyDescent="0.2">
      <c r="A541">
        <v>2900000</v>
      </c>
      <c r="B541">
        <v>6.3272727272727272E-2</v>
      </c>
      <c r="C541">
        <v>2542509.0909090908</v>
      </c>
      <c r="D541">
        <v>4930000</v>
      </c>
      <c r="E541">
        <v>13882099.636363637</v>
      </c>
      <c r="F541">
        <v>975950.18181818211</v>
      </c>
      <c r="G541">
        <v>14858049.818181818</v>
      </c>
      <c r="H541">
        <v>11429269.09090909</v>
      </c>
      <c r="I541">
        <v>3844273.7454545451</v>
      </c>
      <c r="J541">
        <v>11000000</v>
      </c>
      <c r="K541">
        <v>770000.00000000012</v>
      </c>
      <c r="L541">
        <v>34632323.563636363</v>
      </c>
      <c r="M541">
        <v>56703037.74545455</v>
      </c>
      <c r="N541">
        <v>22070714.181818187</v>
      </c>
      <c r="O541">
        <f t="shared" si="8"/>
        <v>22070714.181818187</v>
      </c>
    </row>
    <row r="542" spans="1:15" x14ac:dyDescent="0.2">
      <c r="A542">
        <v>3000000</v>
      </c>
      <c r="B542">
        <v>6.545454545454546E-2</v>
      </c>
      <c r="C542">
        <v>2623636.3636363638</v>
      </c>
      <c r="D542">
        <v>5100000</v>
      </c>
      <c r="E542">
        <v>14325054.545454547</v>
      </c>
      <c r="F542">
        <v>1027472.7272727269</v>
      </c>
      <c r="G542">
        <v>15352527.272727273</v>
      </c>
      <c r="H542">
        <v>11809636.363636363</v>
      </c>
      <c r="I542">
        <v>3966938.1818181821</v>
      </c>
      <c r="J542">
        <v>11000000</v>
      </c>
      <c r="K542">
        <v>770000.00000000012</v>
      </c>
      <c r="L542">
        <v>35419465.454545453</v>
      </c>
      <c r="M542">
        <v>58512338.181818187</v>
      </c>
      <c r="N542">
        <v>23092872.727272734</v>
      </c>
      <c r="O542">
        <f t="shared" si="8"/>
        <v>23092872.727272734</v>
      </c>
    </row>
    <row r="543" spans="1:15" x14ac:dyDescent="0.2">
      <c r="A543">
        <v>3100000</v>
      </c>
      <c r="B543">
        <v>6.7636363636363633E-2</v>
      </c>
      <c r="C543">
        <v>2704327.2727272725</v>
      </c>
      <c r="D543">
        <v>5270000</v>
      </c>
      <c r="E543">
        <v>14765626.909090906</v>
      </c>
      <c r="F543">
        <v>1080186.5454545461</v>
      </c>
      <c r="G543">
        <v>15845813.454545453</v>
      </c>
      <c r="H543">
        <v>12189087.272727272</v>
      </c>
      <c r="I543">
        <v>4088942.836363636</v>
      </c>
      <c r="J543">
        <v>11000000</v>
      </c>
      <c r="K543">
        <v>770000.00000000012</v>
      </c>
      <c r="L543">
        <v>36204756.290909089</v>
      </c>
      <c r="M543">
        <v>60311906.836363636</v>
      </c>
      <c r="N543">
        <v>24107150.545454547</v>
      </c>
      <c r="O543">
        <f t="shared" si="8"/>
        <v>24107150.545454547</v>
      </c>
    </row>
    <row r="544" spans="1:15" x14ac:dyDescent="0.2">
      <c r="A544">
        <v>3200000</v>
      </c>
      <c r="B544">
        <v>6.9818181818181821E-2</v>
      </c>
      <c r="C544">
        <v>2784581.8181818184</v>
      </c>
      <c r="D544">
        <v>5440000</v>
      </c>
      <c r="E544">
        <v>15203816.727272727</v>
      </c>
      <c r="F544">
        <v>1134091.6363636358</v>
      </c>
      <c r="G544">
        <v>16337908.363636363</v>
      </c>
      <c r="H544">
        <v>12567621.818181818</v>
      </c>
      <c r="I544">
        <v>4210287.7090909099</v>
      </c>
      <c r="J544">
        <v>11000000</v>
      </c>
      <c r="K544">
        <v>770000.00000000012</v>
      </c>
      <c r="L544">
        <v>36988196.072727278</v>
      </c>
      <c r="M544">
        <v>62101743.709090918</v>
      </c>
      <c r="N544">
        <v>25113547.63636364</v>
      </c>
      <c r="O544">
        <f t="shared" si="8"/>
        <v>25113547.63636364</v>
      </c>
    </row>
    <row r="545" spans="1:15" x14ac:dyDescent="0.2">
      <c r="A545">
        <v>3300000</v>
      </c>
      <c r="B545">
        <v>7.1999999999999995E-2</v>
      </c>
      <c r="C545">
        <v>2864400</v>
      </c>
      <c r="D545">
        <v>5610000</v>
      </c>
      <c r="E545">
        <v>15639624</v>
      </c>
      <c r="F545">
        <v>1189188</v>
      </c>
      <c r="G545">
        <v>16828812</v>
      </c>
      <c r="H545">
        <v>12945240</v>
      </c>
      <c r="I545">
        <v>4330972.8</v>
      </c>
      <c r="J545">
        <v>11000000</v>
      </c>
      <c r="K545">
        <v>770000.00000000012</v>
      </c>
      <c r="L545">
        <v>37769784.799999997</v>
      </c>
      <c r="M545">
        <v>63881848.800000004</v>
      </c>
      <c r="N545">
        <v>26112064.000000007</v>
      </c>
      <c r="O545">
        <f t="shared" si="8"/>
        <v>26112064.000000007</v>
      </c>
    </row>
    <row r="546" spans="1:15" x14ac:dyDescent="0.2">
      <c r="A546">
        <v>3400000</v>
      </c>
      <c r="B546">
        <v>7.4181818181818182E-2</v>
      </c>
      <c r="C546">
        <v>2943781.8181818184</v>
      </c>
      <c r="D546">
        <v>5780000</v>
      </c>
      <c r="E546">
        <v>16073048.727272727</v>
      </c>
      <c r="F546">
        <v>1245475.6363636358</v>
      </c>
      <c r="G546">
        <v>17318524.363636363</v>
      </c>
      <c r="H546">
        <v>13321941.818181818</v>
      </c>
      <c r="I546">
        <v>4450998.1090909094</v>
      </c>
      <c r="J546">
        <v>11000000</v>
      </c>
      <c r="K546">
        <v>770000.00000000012</v>
      </c>
      <c r="L546">
        <v>38549522.472727269</v>
      </c>
      <c r="M546">
        <v>65652222.109090917</v>
      </c>
      <c r="N546">
        <v>27102699.636363648</v>
      </c>
      <c r="O546">
        <f t="shared" si="8"/>
        <v>27102699.636363648</v>
      </c>
    </row>
    <row r="547" spans="1:15" x14ac:dyDescent="0.2">
      <c r="A547">
        <v>3500000</v>
      </c>
      <c r="B547">
        <v>7.636363636363637E-2</v>
      </c>
      <c r="C547">
        <v>3022727.2727272725</v>
      </c>
      <c r="D547">
        <v>5950000</v>
      </c>
      <c r="E547">
        <v>16504090.909090906</v>
      </c>
      <c r="F547">
        <v>1302954.5454545461</v>
      </c>
      <c r="G547">
        <v>17807045.454545453</v>
      </c>
      <c r="H547">
        <v>13697727.272727272</v>
      </c>
      <c r="I547">
        <v>4570363.6363636358</v>
      </c>
      <c r="J547">
        <v>11000000</v>
      </c>
      <c r="K547">
        <v>770000.00000000012</v>
      </c>
      <c r="L547">
        <v>39327409.090909094</v>
      </c>
      <c r="M547">
        <v>67412863.63636364</v>
      </c>
      <c r="N547">
        <v>28085454.545454547</v>
      </c>
      <c r="O547">
        <f t="shared" si="8"/>
        <v>28085454.545454547</v>
      </c>
    </row>
    <row r="548" spans="1:15" x14ac:dyDescent="0.2">
      <c r="A548">
        <v>3600000</v>
      </c>
      <c r="B548">
        <v>7.8545454545454543E-2</v>
      </c>
      <c r="C548">
        <v>3101236.3636363633</v>
      </c>
      <c r="D548">
        <v>6120000</v>
      </c>
      <c r="E548">
        <v>16932750.545454543</v>
      </c>
      <c r="F548">
        <v>1361624.7272727282</v>
      </c>
      <c r="G548">
        <v>18294375.27272727</v>
      </c>
      <c r="H548">
        <v>14072596.363636361</v>
      </c>
      <c r="I548">
        <v>4689069.3818181809</v>
      </c>
      <c r="J548">
        <v>11000000</v>
      </c>
      <c r="K548">
        <v>770000.00000000012</v>
      </c>
      <c r="L548">
        <v>40103444.654545449</v>
      </c>
      <c r="M548">
        <v>69163773.381818175</v>
      </c>
      <c r="N548">
        <v>29060328.727272727</v>
      </c>
      <c r="O548">
        <f t="shared" si="8"/>
        <v>29060328.727272727</v>
      </c>
    </row>
    <row r="549" spans="1:15" x14ac:dyDescent="0.2">
      <c r="A549">
        <v>3700000</v>
      </c>
      <c r="B549">
        <v>8.0727272727272731E-2</v>
      </c>
      <c r="C549">
        <v>3179309.0909090908</v>
      </c>
      <c r="D549">
        <v>6290000</v>
      </c>
      <c r="E549">
        <v>17359027.636363637</v>
      </c>
      <c r="F549">
        <v>1421486.1818181819</v>
      </c>
      <c r="G549">
        <v>18780513.81818182</v>
      </c>
      <c r="H549">
        <v>14446549.090909092</v>
      </c>
      <c r="I549">
        <v>4807115.3454545448</v>
      </c>
      <c r="J549">
        <v>11000000</v>
      </c>
      <c r="K549">
        <v>770000.00000000012</v>
      </c>
      <c r="L549">
        <v>40877629.163636364</v>
      </c>
      <c r="M549">
        <v>70904951.345454544</v>
      </c>
      <c r="N549">
        <v>30027322.18181818</v>
      </c>
      <c r="O549">
        <f t="shared" si="8"/>
        <v>30027322.18181818</v>
      </c>
    </row>
    <row r="550" spans="1:15" x14ac:dyDescent="0.2">
      <c r="A550">
        <v>3800000</v>
      </c>
      <c r="B550">
        <v>8.2909090909090905E-2</v>
      </c>
      <c r="C550">
        <v>3256945.4545454541</v>
      </c>
      <c r="D550">
        <v>6460000</v>
      </c>
      <c r="E550">
        <v>17782922.18181818</v>
      </c>
      <c r="F550">
        <v>1482538.9090909103</v>
      </c>
      <c r="G550">
        <v>19265461.09090909</v>
      </c>
      <c r="H550">
        <v>14819585.454545453</v>
      </c>
      <c r="I550">
        <v>4924501.5272727264</v>
      </c>
      <c r="J550">
        <v>11000000</v>
      </c>
      <c r="K550">
        <v>770000.00000000012</v>
      </c>
      <c r="L550">
        <v>41649962.618181817</v>
      </c>
      <c r="M550">
        <v>72636397.527272716</v>
      </c>
      <c r="N550">
        <v>30986434.909090899</v>
      </c>
      <c r="O550">
        <f t="shared" si="8"/>
        <v>30986434.909090899</v>
      </c>
    </row>
    <row r="551" spans="1:15" x14ac:dyDescent="0.2">
      <c r="A551">
        <v>3900000</v>
      </c>
      <c r="B551">
        <v>8.5090909090909078E-2</v>
      </c>
      <c r="C551">
        <v>3334145.4545454541</v>
      </c>
      <c r="D551">
        <v>6630000</v>
      </c>
      <c r="E551">
        <v>18204434.18181818</v>
      </c>
      <c r="F551">
        <v>1544782.9090909103</v>
      </c>
      <c r="G551">
        <v>19749217.09090909</v>
      </c>
      <c r="H551">
        <v>15191705.454545453</v>
      </c>
      <c r="I551">
        <v>5041227.9272727268</v>
      </c>
      <c r="J551">
        <v>11000000</v>
      </c>
      <c r="K551">
        <v>770000.00000000012</v>
      </c>
      <c r="L551">
        <v>42420445.018181816</v>
      </c>
      <c r="M551">
        <v>74358111.927272722</v>
      </c>
      <c r="N551">
        <v>31937666.909090906</v>
      </c>
      <c r="O551">
        <f t="shared" si="8"/>
        <v>31937666.909090906</v>
      </c>
    </row>
    <row r="552" spans="1:15" x14ac:dyDescent="0.2">
      <c r="A552">
        <v>4000000</v>
      </c>
      <c r="B552">
        <v>8.7272727272727266E-2</v>
      </c>
      <c r="C552">
        <v>3410909.0909090908</v>
      </c>
      <c r="D552">
        <v>6800000</v>
      </c>
      <c r="E552">
        <v>18623563.636363637</v>
      </c>
      <c r="F552">
        <v>1608218.1818181819</v>
      </c>
      <c r="G552">
        <v>20231781.81818182</v>
      </c>
      <c r="H552">
        <v>15562909.090909092</v>
      </c>
      <c r="I552">
        <v>5157294.5454545449</v>
      </c>
      <c r="J552">
        <v>11000000</v>
      </c>
      <c r="K552">
        <v>770000.00000000012</v>
      </c>
      <c r="L552">
        <v>43189076.363636367</v>
      </c>
      <c r="M552">
        <v>76070094.545454547</v>
      </c>
      <c r="N552">
        <v>32881018.18181818</v>
      </c>
      <c r="O552">
        <f t="shared" si="8"/>
        <v>32881018.18181818</v>
      </c>
    </row>
    <row r="553" spans="1:15" x14ac:dyDescent="0.2">
      <c r="A553">
        <v>4100000</v>
      </c>
      <c r="B553">
        <v>8.9454545454545453E-2</v>
      </c>
      <c r="C553">
        <v>3487236.3636363633</v>
      </c>
      <c r="D553">
        <v>6970000</v>
      </c>
      <c r="E553">
        <v>19040310.545454543</v>
      </c>
      <c r="F553">
        <v>1672844.727272728</v>
      </c>
      <c r="G553">
        <v>20713155.27272727</v>
      </c>
      <c r="H553">
        <v>15933196.363636361</v>
      </c>
      <c r="I553">
        <v>5272701.3818181809</v>
      </c>
      <c r="J553">
        <v>11000000</v>
      </c>
      <c r="K553">
        <v>770000.00000000012</v>
      </c>
      <c r="L553">
        <v>43955856.654545449</v>
      </c>
      <c r="M553">
        <v>77772345.381818175</v>
      </c>
      <c r="N553">
        <v>33816488.727272727</v>
      </c>
      <c r="O553">
        <f t="shared" si="8"/>
        <v>33816488.727272727</v>
      </c>
    </row>
    <row r="554" spans="1:15" x14ac:dyDescent="0.2">
      <c r="A554">
        <v>4200000</v>
      </c>
      <c r="B554">
        <v>9.1636363636363641E-2</v>
      </c>
      <c r="C554">
        <v>3563127.2727272725</v>
      </c>
      <c r="D554">
        <v>7140000</v>
      </c>
      <c r="E554">
        <v>19454674.909090906</v>
      </c>
      <c r="F554">
        <v>1738662.5454545461</v>
      </c>
      <c r="G554">
        <v>21193337.454545453</v>
      </c>
      <c r="H554">
        <v>16302567.272727272</v>
      </c>
      <c r="I554">
        <v>5387448.4363636365</v>
      </c>
      <c r="J554">
        <v>11000000</v>
      </c>
      <c r="K554">
        <v>770000.00000000012</v>
      </c>
      <c r="L554">
        <v>44720785.890909091</v>
      </c>
      <c r="M554">
        <v>79464864.436363637</v>
      </c>
      <c r="N554">
        <v>34744078.545454547</v>
      </c>
      <c r="O554">
        <f t="shared" si="8"/>
        <v>34744078.545454547</v>
      </c>
    </row>
    <row r="555" spans="1:15" x14ac:dyDescent="0.2">
      <c r="A555">
        <v>4300000</v>
      </c>
      <c r="B555">
        <v>9.3818181818181814E-2</v>
      </c>
      <c r="C555">
        <v>3638581.8181818179</v>
      </c>
      <c r="D555">
        <v>7310000</v>
      </c>
      <c r="E555">
        <v>19866656.727272727</v>
      </c>
      <c r="F555">
        <v>1805671.6363636374</v>
      </c>
      <c r="G555">
        <v>21672328.363636363</v>
      </c>
      <c r="H555">
        <v>16671021.818181816</v>
      </c>
      <c r="I555">
        <v>5501535.709090909</v>
      </c>
      <c r="J555">
        <v>11000000</v>
      </c>
      <c r="K555">
        <v>770000.00000000012</v>
      </c>
      <c r="L555">
        <v>45483864.07272727</v>
      </c>
      <c r="M555">
        <v>81147651.709090903</v>
      </c>
      <c r="N555">
        <v>35663787.636363633</v>
      </c>
      <c r="O555">
        <f t="shared" si="8"/>
        <v>35663787.636363633</v>
      </c>
    </row>
    <row r="556" spans="1:15" x14ac:dyDescent="0.2">
      <c r="A556">
        <v>4400000</v>
      </c>
      <c r="B556">
        <v>9.6000000000000002E-2</v>
      </c>
      <c r="C556">
        <v>3713600</v>
      </c>
      <c r="D556">
        <v>7480000</v>
      </c>
      <c r="E556">
        <v>20276256</v>
      </c>
      <c r="F556">
        <v>1873872</v>
      </c>
      <c r="G556">
        <v>22150128</v>
      </c>
      <c r="H556">
        <v>17038560</v>
      </c>
      <c r="I556">
        <v>5614963.2000000002</v>
      </c>
      <c r="J556">
        <v>11000000</v>
      </c>
      <c r="K556">
        <v>770000.00000000012</v>
      </c>
      <c r="L556">
        <v>46245091.200000003</v>
      </c>
      <c r="M556">
        <v>82820707.200000003</v>
      </c>
      <c r="N556">
        <v>36575616</v>
      </c>
      <c r="O556">
        <f t="shared" si="8"/>
        <v>36575616</v>
      </c>
    </row>
    <row r="557" spans="1:15" x14ac:dyDescent="0.2">
      <c r="A557">
        <v>4500000</v>
      </c>
      <c r="B557">
        <v>9.818181818181819E-2</v>
      </c>
      <c r="C557">
        <v>3788181.8181818179</v>
      </c>
      <c r="D557">
        <v>7650000</v>
      </c>
      <c r="E557">
        <v>20683472.727272727</v>
      </c>
      <c r="F557">
        <v>1943263.6363636374</v>
      </c>
      <c r="G557">
        <v>22626736.363636363</v>
      </c>
      <c r="H557">
        <v>17405181.818181816</v>
      </c>
      <c r="I557">
        <v>5727730.9090909082</v>
      </c>
      <c r="J557">
        <v>11000000</v>
      </c>
      <c r="K557">
        <v>770000.00000000012</v>
      </c>
      <c r="L557">
        <v>47004467.272727273</v>
      </c>
      <c r="M557">
        <v>84484030.909090891</v>
      </c>
      <c r="N557">
        <v>37479563.636363618</v>
      </c>
      <c r="O557">
        <f t="shared" si="8"/>
        <v>37479563.636363618</v>
      </c>
    </row>
    <row r="558" spans="1:15" x14ac:dyDescent="0.2">
      <c r="A558">
        <v>4600000</v>
      </c>
      <c r="B558">
        <v>0.10036363636363636</v>
      </c>
      <c r="C558">
        <v>3862327.2727272725</v>
      </c>
      <c r="D558">
        <v>7820000</v>
      </c>
      <c r="E558">
        <v>21088306.909090906</v>
      </c>
      <c r="F558">
        <v>2013846.5454545461</v>
      </c>
      <c r="G558">
        <v>23102153.454545453</v>
      </c>
      <c r="H558">
        <v>17770887.27272727</v>
      </c>
      <c r="I558">
        <v>5839838.836363636</v>
      </c>
      <c r="J558">
        <v>11000000</v>
      </c>
      <c r="K558">
        <v>770000.00000000012</v>
      </c>
      <c r="L558">
        <v>47761992.290909089</v>
      </c>
      <c r="M558">
        <v>86137622.836363629</v>
      </c>
      <c r="N558">
        <v>38375630.545454539</v>
      </c>
      <c r="O558">
        <f t="shared" si="8"/>
        <v>38375630.545454539</v>
      </c>
    </row>
    <row r="559" spans="1:15" x14ac:dyDescent="0.2">
      <c r="A559">
        <v>4700000</v>
      </c>
      <c r="B559">
        <v>0.10254545454545455</v>
      </c>
      <c r="C559">
        <v>3936036.3636363638</v>
      </c>
      <c r="D559">
        <v>7990000</v>
      </c>
      <c r="E559">
        <v>21490758.545454547</v>
      </c>
      <c r="F559">
        <v>2085620.7272727268</v>
      </c>
      <c r="G559">
        <v>23576379.272727273</v>
      </c>
      <c r="H559">
        <v>18135676.363636363</v>
      </c>
      <c r="I559">
        <v>5951286.9818181824</v>
      </c>
      <c r="J559">
        <v>11000000</v>
      </c>
      <c r="K559">
        <v>770000.00000000012</v>
      </c>
      <c r="L559">
        <v>48517666.254545458</v>
      </c>
      <c r="M559">
        <v>87781482.981818184</v>
      </c>
      <c r="N559">
        <v>39263816.727272727</v>
      </c>
      <c r="O559">
        <f t="shared" si="8"/>
        <v>39263816.727272727</v>
      </c>
    </row>
    <row r="560" spans="1:15" x14ac:dyDescent="0.2">
      <c r="A560">
        <v>4800000</v>
      </c>
      <c r="B560">
        <v>0.10472727272727274</v>
      </c>
      <c r="C560">
        <v>4009309.0909090904</v>
      </c>
      <c r="D560">
        <v>8160000</v>
      </c>
      <c r="E560">
        <v>21890827.636363633</v>
      </c>
      <c r="F560">
        <v>2158586.181818183</v>
      </c>
      <c r="G560">
        <v>24049413.818181816</v>
      </c>
      <c r="H560">
        <v>18499549.09090909</v>
      </c>
      <c r="I560">
        <v>6062075.3454545448</v>
      </c>
      <c r="J560">
        <v>11000000</v>
      </c>
      <c r="K560">
        <v>770000.00000000012</v>
      </c>
      <c r="L560">
        <v>49271489.163636357</v>
      </c>
      <c r="M560">
        <v>89415611.345454544</v>
      </c>
      <c r="N560">
        <v>40144122.181818187</v>
      </c>
      <c r="O560">
        <f t="shared" si="8"/>
        <v>40144122.181818187</v>
      </c>
    </row>
    <row r="561" spans="1:15" x14ac:dyDescent="0.2">
      <c r="A561">
        <v>4900000</v>
      </c>
      <c r="B561">
        <v>0.1069090909090909</v>
      </c>
      <c r="C561">
        <v>4082145.4545454546</v>
      </c>
      <c r="D561">
        <v>8330000</v>
      </c>
      <c r="E561">
        <v>22288514.181818184</v>
      </c>
      <c r="F561">
        <v>2232742.9090909092</v>
      </c>
      <c r="G561">
        <v>24521257.090909094</v>
      </c>
      <c r="H561">
        <v>18862505.454545457</v>
      </c>
      <c r="I561">
        <v>6172203.9272727277</v>
      </c>
      <c r="J561">
        <v>11000000</v>
      </c>
      <c r="K561">
        <v>770000.00000000012</v>
      </c>
      <c r="L561">
        <v>50023461.018181823</v>
      </c>
      <c r="M561">
        <v>91040007.927272737</v>
      </c>
      <c r="N561">
        <v>41016546.909090914</v>
      </c>
      <c r="O561">
        <f t="shared" si="8"/>
        <v>41016546.909090914</v>
      </c>
    </row>
    <row r="562" spans="1:15" x14ac:dyDescent="0.2">
      <c r="A562">
        <v>5000000</v>
      </c>
      <c r="B562">
        <v>0.10909090909090909</v>
      </c>
      <c r="C562">
        <v>4154545.4545454541</v>
      </c>
      <c r="D562">
        <v>8500000</v>
      </c>
      <c r="E562">
        <v>22683818.18181818</v>
      </c>
      <c r="F562">
        <v>2308090.9090909101</v>
      </c>
      <c r="G562">
        <v>24991909.09090909</v>
      </c>
      <c r="H562">
        <v>19224545.454545453</v>
      </c>
      <c r="I562">
        <v>6281672.7272727266</v>
      </c>
      <c r="J562">
        <v>11000000</v>
      </c>
      <c r="K562">
        <v>770000.00000000012</v>
      </c>
      <c r="L562">
        <v>50773581.818181813</v>
      </c>
      <c r="M562">
        <v>92654672.727272719</v>
      </c>
      <c r="N562">
        <v>41881090.909090906</v>
      </c>
      <c r="O562">
        <f t="shared" si="8"/>
        <v>41881090.909090906</v>
      </c>
    </row>
    <row r="563" spans="1:15" x14ac:dyDescent="0.2">
      <c r="A563">
        <v>0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12000000</v>
      </c>
      <c r="K563">
        <v>840000.00000000012</v>
      </c>
      <c r="L563">
        <v>12000000</v>
      </c>
      <c r="M563">
        <v>0</v>
      </c>
      <c r="N563">
        <v>-12000000</v>
      </c>
      <c r="O563">
        <f t="shared" si="8"/>
        <v>0</v>
      </c>
    </row>
    <row r="564" spans="1:15" x14ac:dyDescent="0.2">
      <c r="A564">
        <v>100000</v>
      </c>
      <c r="B564">
        <v>2E-3</v>
      </c>
      <c r="C564">
        <v>93800</v>
      </c>
      <c r="D564">
        <v>170000</v>
      </c>
      <c r="E564">
        <v>512148</v>
      </c>
      <c r="F564">
        <v>16926</v>
      </c>
      <c r="G564">
        <v>529074</v>
      </c>
      <c r="H564">
        <v>406980</v>
      </c>
      <c r="I564">
        <v>141825.60000000001</v>
      </c>
      <c r="J564">
        <v>12000000</v>
      </c>
      <c r="K564">
        <v>840000.00000000012</v>
      </c>
      <c r="L564">
        <v>12840899.6</v>
      </c>
      <c r="M564">
        <v>2091927.6</v>
      </c>
      <c r="N564">
        <v>-10748972</v>
      </c>
      <c r="O564">
        <f t="shared" si="8"/>
        <v>0</v>
      </c>
    </row>
    <row r="565" spans="1:15" x14ac:dyDescent="0.2">
      <c r="A565">
        <v>200000</v>
      </c>
      <c r="B565">
        <v>4.0000000000000001E-3</v>
      </c>
      <c r="C565">
        <v>187200</v>
      </c>
      <c r="D565">
        <v>340000</v>
      </c>
      <c r="E565">
        <v>1022112</v>
      </c>
      <c r="F565">
        <v>34944</v>
      </c>
      <c r="G565">
        <v>1057056</v>
      </c>
      <c r="H565">
        <v>813120</v>
      </c>
      <c r="I565">
        <v>283046.39999999997</v>
      </c>
      <c r="J565">
        <v>12000000</v>
      </c>
      <c r="K565">
        <v>840000.00000000012</v>
      </c>
      <c r="L565">
        <v>13680102.4</v>
      </c>
      <c r="M565">
        <v>4174934.4000000004</v>
      </c>
      <c r="N565">
        <v>-9505168</v>
      </c>
      <c r="O565">
        <f t="shared" si="8"/>
        <v>0</v>
      </c>
    </row>
    <row r="566" spans="1:15" x14ac:dyDescent="0.2">
      <c r="A566">
        <v>300000</v>
      </c>
      <c r="B566">
        <v>6.0000000000000001E-3</v>
      </c>
      <c r="C566">
        <v>280200</v>
      </c>
      <c r="D566">
        <v>510000</v>
      </c>
      <c r="E566">
        <v>1529892</v>
      </c>
      <c r="F566">
        <v>54054</v>
      </c>
      <c r="G566">
        <v>1583946</v>
      </c>
      <c r="H566">
        <v>1218420</v>
      </c>
      <c r="I566">
        <v>423662.39999999997</v>
      </c>
      <c r="J566">
        <v>12000000</v>
      </c>
      <c r="K566">
        <v>840000.00000000012</v>
      </c>
      <c r="L566">
        <v>14517608.4</v>
      </c>
      <c r="M566">
        <v>6249020.4000000004</v>
      </c>
      <c r="N566">
        <v>-8268588</v>
      </c>
      <c r="O566">
        <f t="shared" si="8"/>
        <v>0</v>
      </c>
    </row>
    <row r="567" spans="1:15" x14ac:dyDescent="0.2">
      <c r="A567">
        <v>400000</v>
      </c>
      <c r="B567">
        <v>8.0000000000000002E-3</v>
      </c>
      <c r="C567">
        <v>372800</v>
      </c>
      <c r="D567">
        <v>680000</v>
      </c>
      <c r="E567">
        <v>2035488</v>
      </c>
      <c r="F567">
        <v>74256</v>
      </c>
      <c r="G567">
        <v>2109744</v>
      </c>
      <c r="H567">
        <v>1622880</v>
      </c>
      <c r="I567">
        <v>563673.59999999998</v>
      </c>
      <c r="J567">
        <v>12000000</v>
      </c>
      <c r="K567">
        <v>840000.00000000012</v>
      </c>
      <c r="L567">
        <v>15353417.6</v>
      </c>
      <c r="M567">
        <v>8314185.6000000006</v>
      </c>
      <c r="N567">
        <v>-7039231.9999999991</v>
      </c>
      <c r="O567">
        <f t="shared" si="8"/>
        <v>0</v>
      </c>
    </row>
    <row r="568" spans="1:15" x14ac:dyDescent="0.2">
      <c r="A568">
        <v>500000</v>
      </c>
      <c r="B568">
        <v>0.01</v>
      </c>
      <c r="C568">
        <v>464999.99999999994</v>
      </c>
      <c r="D568">
        <v>850000</v>
      </c>
      <c r="E568">
        <v>2538899.9999999995</v>
      </c>
      <c r="F568">
        <v>95550.00000000016</v>
      </c>
      <c r="G568">
        <v>2634449.9999999995</v>
      </c>
      <c r="H568">
        <v>2026499.9999999995</v>
      </c>
      <c r="I568">
        <v>703080</v>
      </c>
      <c r="J568">
        <v>12000000</v>
      </c>
      <c r="K568">
        <v>840000.00000000012</v>
      </c>
      <c r="L568">
        <v>16187530</v>
      </c>
      <c r="M568">
        <v>10370430</v>
      </c>
      <c r="N568">
        <v>-5817100</v>
      </c>
      <c r="O568">
        <f t="shared" si="8"/>
        <v>0</v>
      </c>
    </row>
    <row r="569" spans="1:15" x14ac:dyDescent="0.2">
      <c r="A569">
        <v>600000</v>
      </c>
      <c r="B569">
        <v>1.2E-2</v>
      </c>
      <c r="C569">
        <v>556800</v>
      </c>
      <c r="D569">
        <v>1020000</v>
      </c>
      <c r="E569">
        <v>3040128</v>
      </c>
      <c r="F569">
        <v>117936</v>
      </c>
      <c r="G569">
        <v>3158064</v>
      </c>
      <c r="H569">
        <v>2429280</v>
      </c>
      <c r="I569">
        <v>841881.59999999998</v>
      </c>
      <c r="J569">
        <v>12000000</v>
      </c>
      <c r="K569">
        <v>840000.00000000012</v>
      </c>
      <c r="L569">
        <v>17019945.600000001</v>
      </c>
      <c r="M569">
        <v>12417753.600000001</v>
      </c>
      <c r="N569">
        <v>-4602192</v>
      </c>
      <c r="O569">
        <f t="shared" si="8"/>
        <v>0</v>
      </c>
    </row>
    <row r="570" spans="1:15" x14ac:dyDescent="0.2">
      <c r="A570">
        <v>700000</v>
      </c>
      <c r="B570">
        <v>1.4E-2</v>
      </c>
      <c r="C570">
        <v>648200</v>
      </c>
      <c r="D570">
        <v>1190000</v>
      </c>
      <c r="E570">
        <v>3539172</v>
      </c>
      <c r="F570">
        <v>141414</v>
      </c>
      <c r="G570">
        <v>3680586</v>
      </c>
      <c r="H570">
        <v>2831220</v>
      </c>
      <c r="I570">
        <v>980078.39999999991</v>
      </c>
      <c r="J570">
        <v>12000000</v>
      </c>
      <c r="K570">
        <v>840000.00000000012</v>
      </c>
      <c r="L570">
        <v>17850664.399999999</v>
      </c>
      <c r="M570">
        <v>14456156.4</v>
      </c>
      <c r="N570">
        <v>-3394507.9999999981</v>
      </c>
      <c r="O570">
        <f t="shared" si="8"/>
        <v>0</v>
      </c>
    </row>
    <row r="571" spans="1:15" x14ac:dyDescent="0.2">
      <c r="A571">
        <v>800000</v>
      </c>
      <c r="B571">
        <v>1.6E-2</v>
      </c>
      <c r="C571">
        <v>739200</v>
      </c>
      <c r="D571">
        <v>1360000</v>
      </c>
      <c r="E571">
        <v>4036032</v>
      </c>
      <c r="F571">
        <v>165984</v>
      </c>
      <c r="G571">
        <v>4202016</v>
      </c>
      <c r="H571">
        <v>3232320</v>
      </c>
      <c r="I571">
        <v>1117670.3999999999</v>
      </c>
      <c r="J571">
        <v>12000000</v>
      </c>
      <c r="K571">
        <v>840000.00000000012</v>
      </c>
      <c r="L571">
        <v>18679686.399999999</v>
      </c>
      <c r="M571">
        <v>16485638.4</v>
      </c>
      <c r="N571">
        <v>-2194047.9999999981</v>
      </c>
      <c r="O571">
        <f t="shared" si="8"/>
        <v>0</v>
      </c>
    </row>
    <row r="572" spans="1:15" x14ac:dyDescent="0.2">
      <c r="A572">
        <v>900000</v>
      </c>
      <c r="B572">
        <v>1.7999999999999999E-2</v>
      </c>
      <c r="C572">
        <v>829799.99999999988</v>
      </c>
      <c r="D572">
        <v>1530000</v>
      </c>
      <c r="E572">
        <v>4530708</v>
      </c>
      <c r="F572">
        <v>191646.00000000032</v>
      </c>
      <c r="G572">
        <v>4722354</v>
      </c>
      <c r="H572">
        <v>3632580</v>
      </c>
      <c r="I572">
        <v>1254657.5999999999</v>
      </c>
      <c r="J572">
        <v>12000000</v>
      </c>
      <c r="K572">
        <v>840000.00000000012</v>
      </c>
      <c r="L572">
        <v>19507011.600000001</v>
      </c>
      <c r="M572">
        <v>18506199.599999998</v>
      </c>
      <c r="N572">
        <v>-1000812.0000000037</v>
      </c>
      <c r="O572">
        <f t="shared" si="8"/>
        <v>0</v>
      </c>
    </row>
    <row r="573" spans="1:15" x14ac:dyDescent="0.2">
      <c r="A573">
        <v>1000000</v>
      </c>
      <c r="B573">
        <v>0.02</v>
      </c>
      <c r="C573">
        <v>919999.99999999988</v>
      </c>
      <c r="D573">
        <v>1700000</v>
      </c>
      <c r="E573">
        <v>5023199.9999999991</v>
      </c>
      <c r="F573">
        <v>218400.00000000032</v>
      </c>
      <c r="G573">
        <v>5241599.9999999991</v>
      </c>
      <c r="H573">
        <v>4031999.9999999991</v>
      </c>
      <c r="I573">
        <v>1391040</v>
      </c>
      <c r="J573">
        <v>12000000</v>
      </c>
      <c r="K573">
        <v>840000.00000000012</v>
      </c>
      <c r="L573">
        <v>20332640</v>
      </c>
      <c r="M573">
        <v>20517840</v>
      </c>
      <c r="N573">
        <v>185200</v>
      </c>
      <c r="O573">
        <f t="shared" si="8"/>
        <v>185200</v>
      </c>
    </row>
    <row r="574" spans="1:15" x14ac:dyDescent="0.2">
      <c r="A574">
        <v>1100000</v>
      </c>
      <c r="B574">
        <v>2.1999999999999999E-2</v>
      </c>
      <c r="C574">
        <v>1009799.9999999999</v>
      </c>
      <c r="D574">
        <v>1870000</v>
      </c>
      <c r="E574">
        <v>5513507.9999999991</v>
      </c>
      <c r="F574">
        <v>246246.00000000032</v>
      </c>
      <c r="G574">
        <v>5759753.9999999991</v>
      </c>
      <c r="H574">
        <v>4430579.9999999991</v>
      </c>
      <c r="I574">
        <v>1526817.5999999999</v>
      </c>
      <c r="J574">
        <v>12000000</v>
      </c>
      <c r="K574">
        <v>840000.00000000012</v>
      </c>
      <c r="L574">
        <v>21156571.599999998</v>
      </c>
      <c r="M574">
        <v>22520559.599999994</v>
      </c>
      <c r="N574">
        <v>1363987.9999999963</v>
      </c>
      <c r="O574">
        <f t="shared" si="8"/>
        <v>1363987.9999999963</v>
      </c>
    </row>
    <row r="575" spans="1:15" x14ac:dyDescent="0.2">
      <c r="A575">
        <v>1200000</v>
      </c>
      <c r="B575">
        <v>2.4E-2</v>
      </c>
      <c r="C575">
        <v>1099200</v>
      </c>
      <c r="D575">
        <v>2040000</v>
      </c>
      <c r="E575">
        <v>6001632</v>
      </c>
      <c r="F575">
        <v>275184</v>
      </c>
      <c r="G575">
        <v>6276816</v>
      </c>
      <c r="H575">
        <v>4828320</v>
      </c>
      <c r="I575">
        <v>1661990.4</v>
      </c>
      <c r="J575">
        <v>12000000</v>
      </c>
      <c r="K575">
        <v>840000.00000000012</v>
      </c>
      <c r="L575">
        <v>21978806.399999999</v>
      </c>
      <c r="M575">
        <v>24514358.400000002</v>
      </c>
      <c r="N575">
        <v>2535552.0000000037</v>
      </c>
      <c r="O575">
        <f t="shared" si="8"/>
        <v>2535552.0000000037</v>
      </c>
    </row>
    <row r="576" spans="1:15" x14ac:dyDescent="0.2">
      <c r="A576">
        <v>1300000</v>
      </c>
      <c r="B576">
        <v>2.6000000000000002E-2</v>
      </c>
      <c r="C576">
        <v>1188200</v>
      </c>
      <c r="D576">
        <v>2210000</v>
      </c>
      <c r="E576">
        <v>6487572</v>
      </c>
      <c r="F576">
        <v>305214</v>
      </c>
      <c r="G576">
        <v>6792786</v>
      </c>
      <c r="H576">
        <v>5225220</v>
      </c>
      <c r="I576">
        <v>1796558.4</v>
      </c>
      <c r="J576">
        <v>12000000</v>
      </c>
      <c r="K576">
        <v>840000.00000000012</v>
      </c>
      <c r="L576">
        <v>22799344.399999999</v>
      </c>
      <c r="M576">
        <v>26499236.400000002</v>
      </c>
      <c r="N576">
        <v>3699892.0000000037</v>
      </c>
      <c r="O576">
        <f t="shared" si="8"/>
        <v>3699892.0000000037</v>
      </c>
    </row>
    <row r="577" spans="1:15" x14ac:dyDescent="0.2">
      <c r="A577">
        <v>1400000</v>
      </c>
      <c r="B577">
        <v>2.8000000000000001E-2</v>
      </c>
      <c r="C577">
        <v>1276800</v>
      </c>
      <c r="D577">
        <v>2380000</v>
      </c>
      <c r="E577">
        <v>6971328</v>
      </c>
      <c r="F577">
        <v>336336</v>
      </c>
      <c r="G577">
        <v>7307664</v>
      </c>
      <c r="H577">
        <v>5621280</v>
      </c>
      <c r="I577">
        <v>1930521.5999999999</v>
      </c>
      <c r="J577">
        <v>12000000</v>
      </c>
      <c r="K577">
        <v>840000.00000000012</v>
      </c>
      <c r="L577">
        <v>23618185.600000001</v>
      </c>
      <c r="M577">
        <v>28475193.600000001</v>
      </c>
      <c r="N577">
        <v>4857008</v>
      </c>
      <c r="O577">
        <f t="shared" si="8"/>
        <v>4857008</v>
      </c>
    </row>
    <row r="578" spans="1:15" x14ac:dyDescent="0.2">
      <c r="A578">
        <v>1500000</v>
      </c>
      <c r="B578">
        <v>0.03</v>
      </c>
      <c r="C578">
        <v>1364999.9999999998</v>
      </c>
      <c r="D578">
        <v>2550000</v>
      </c>
      <c r="E578">
        <v>7452899.9999999991</v>
      </c>
      <c r="F578">
        <v>368550.00000000064</v>
      </c>
      <c r="G578">
        <v>7821450</v>
      </c>
      <c r="H578">
        <v>6016500</v>
      </c>
      <c r="I578">
        <v>2063879.9999999995</v>
      </c>
      <c r="J578">
        <v>12000000</v>
      </c>
      <c r="K578">
        <v>840000.00000000012</v>
      </c>
      <c r="L578">
        <v>24435330</v>
      </c>
      <c r="M578">
        <v>30442229.999999996</v>
      </c>
      <c r="N578">
        <v>6006899.9999999963</v>
      </c>
      <c r="O578">
        <f t="shared" si="8"/>
        <v>6006899.9999999963</v>
      </c>
    </row>
    <row r="579" spans="1:15" x14ac:dyDescent="0.2">
      <c r="A579">
        <v>1600000</v>
      </c>
      <c r="B579">
        <v>3.2000000000000001E-2</v>
      </c>
      <c r="C579">
        <v>1452799.9999999998</v>
      </c>
      <c r="D579">
        <v>2720000</v>
      </c>
      <c r="E579">
        <v>7932287.9999999991</v>
      </c>
      <c r="F579">
        <v>401856.00000000064</v>
      </c>
      <c r="G579">
        <v>8334144</v>
      </c>
      <c r="H579">
        <v>6410880</v>
      </c>
      <c r="I579">
        <v>2196633.6000000001</v>
      </c>
      <c r="J579">
        <v>12000000</v>
      </c>
      <c r="K579">
        <v>840000.00000000012</v>
      </c>
      <c r="L579">
        <v>25250777.600000001</v>
      </c>
      <c r="M579">
        <v>32400345.599999998</v>
      </c>
      <c r="N579">
        <v>7149567.9999999963</v>
      </c>
      <c r="O579">
        <f t="shared" ref="O579:O613" si="9">IF(N579&lt;0,0,N579)</f>
        <v>7149567.9999999963</v>
      </c>
    </row>
    <row r="580" spans="1:15" x14ac:dyDescent="0.2">
      <c r="A580">
        <v>1700000</v>
      </c>
      <c r="B580">
        <v>3.4000000000000002E-2</v>
      </c>
      <c r="C580">
        <v>1540199.9999999998</v>
      </c>
      <c r="D580">
        <v>2890000</v>
      </c>
      <c r="E580">
        <v>8409492</v>
      </c>
      <c r="F580">
        <v>436254.00000000064</v>
      </c>
      <c r="G580">
        <v>8845746</v>
      </c>
      <c r="H580">
        <v>6804420</v>
      </c>
      <c r="I580">
        <v>2328782.4</v>
      </c>
      <c r="J580">
        <v>12000000</v>
      </c>
      <c r="K580">
        <v>840000.00000000012</v>
      </c>
      <c r="L580">
        <v>26064528.399999999</v>
      </c>
      <c r="M580">
        <v>34349540.399999999</v>
      </c>
      <c r="N580">
        <v>8285012</v>
      </c>
      <c r="O580">
        <f t="shared" si="9"/>
        <v>8285012</v>
      </c>
    </row>
    <row r="581" spans="1:15" x14ac:dyDescent="0.2">
      <c r="A581">
        <v>1800000</v>
      </c>
      <c r="B581">
        <v>3.5999999999999997E-2</v>
      </c>
      <c r="C581">
        <v>1627199.9999999998</v>
      </c>
      <c r="D581">
        <v>3060000</v>
      </c>
      <c r="E581">
        <v>8884512</v>
      </c>
      <c r="F581">
        <v>471744.00000000064</v>
      </c>
      <c r="G581">
        <v>9356256</v>
      </c>
      <c r="H581">
        <v>7197120</v>
      </c>
      <c r="I581">
        <v>2460326.4</v>
      </c>
      <c r="J581">
        <v>12000000</v>
      </c>
      <c r="K581">
        <v>840000.00000000012</v>
      </c>
      <c r="L581">
        <v>26876582.399999999</v>
      </c>
      <c r="M581">
        <v>36289814.399999999</v>
      </c>
      <c r="N581">
        <v>9413232</v>
      </c>
      <c r="O581">
        <f t="shared" si="9"/>
        <v>9413232</v>
      </c>
    </row>
    <row r="582" spans="1:15" x14ac:dyDescent="0.2">
      <c r="A582">
        <v>1900000</v>
      </c>
      <c r="B582">
        <v>3.7999999999999999E-2</v>
      </c>
      <c r="C582">
        <v>1713799.9999999998</v>
      </c>
      <c r="D582">
        <v>3230000</v>
      </c>
      <c r="E582">
        <v>9357348</v>
      </c>
      <c r="F582">
        <v>508326.00000000064</v>
      </c>
      <c r="G582">
        <v>9865674</v>
      </c>
      <c r="H582">
        <v>7588980</v>
      </c>
      <c r="I582">
        <v>2591265.6</v>
      </c>
      <c r="J582">
        <v>12000000</v>
      </c>
      <c r="K582">
        <v>840000.00000000012</v>
      </c>
      <c r="L582">
        <v>27686939.600000001</v>
      </c>
      <c r="M582">
        <v>38221167.599999994</v>
      </c>
      <c r="N582">
        <v>10534227.999999993</v>
      </c>
      <c r="O582">
        <f t="shared" si="9"/>
        <v>10534227.999999993</v>
      </c>
    </row>
    <row r="583" spans="1:15" x14ac:dyDescent="0.2">
      <c r="A583">
        <v>2000000</v>
      </c>
      <c r="B583">
        <v>0.04</v>
      </c>
      <c r="C583">
        <v>1799999.9999999998</v>
      </c>
      <c r="D583">
        <v>3400000</v>
      </c>
      <c r="E583">
        <v>9827999.9999999981</v>
      </c>
      <c r="F583">
        <v>546000.00000000058</v>
      </c>
      <c r="G583">
        <v>10373999.999999998</v>
      </c>
      <c r="H583">
        <v>7979999.9999999981</v>
      </c>
      <c r="I583">
        <v>2721600</v>
      </c>
      <c r="J583">
        <v>12000000</v>
      </c>
      <c r="K583">
        <v>840000.00000000012</v>
      </c>
      <c r="L583">
        <v>28495600</v>
      </c>
      <c r="M583">
        <v>40143600</v>
      </c>
      <c r="N583">
        <v>11648000</v>
      </c>
      <c r="O583">
        <f t="shared" si="9"/>
        <v>11648000</v>
      </c>
    </row>
    <row r="584" spans="1:15" x14ac:dyDescent="0.2">
      <c r="A584">
        <v>2100000</v>
      </c>
      <c r="B584">
        <v>4.1999999999999996E-2</v>
      </c>
      <c r="C584">
        <v>1885799.9999999998</v>
      </c>
      <c r="D584">
        <v>3570000</v>
      </c>
      <c r="E584">
        <v>10296467.999999998</v>
      </c>
      <c r="F584">
        <v>584766.00000000058</v>
      </c>
      <c r="G584">
        <v>10881233.999999998</v>
      </c>
      <c r="H584">
        <v>8370179.9999999981</v>
      </c>
      <c r="I584">
        <v>2851329.5999999996</v>
      </c>
      <c r="J584">
        <v>12000000</v>
      </c>
      <c r="K584">
        <v>840000.00000000012</v>
      </c>
      <c r="L584">
        <v>29302563.599999998</v>
      </c>
      <c r="M584">
        <v>42057111.599999994</v>
      </c>
      <c r="N584">
        <v>12754547.999999996</v>
      </c>
      <c r="O584">
        <f t="shared" si="9"/>
        <v>12754547.999999996</v>
      </c>
    </row>
    <row r="585" spans="1:15" x14ac:dyDescent="0.2">
      <c r="A585">
        <v>2200000</v>
      </c>
      <c r="B585">
        <v>4.3999999999999997E-2</v>
      </c>
      <c r="C585">
        <v>1971199.9999999998</v>
      </c>
      <c r="D585">
        <v>3740000</v>
      </c>
      <c r="E585">
        <v>10762751.999999998</v>
      </c>
      <c r="F585">
        <v>624624.00000000058</v>
      </c>
      <c r="G585">
        <v>11387375.999999998</v>
      </c>
      <c r="H585">
        <v>8759519.9999999981</v>
      </c>
      <c r="I585">
        <v>2980454.3999999994</v>
      </c>
      <c r="J585">
        <v>12000000</v>
      </c>
      <c r="K585">
        <v>840000.00000000012</v>
      </c>
      <c r="L585">
        <v>30107830.399999999</v>
      </c>
      <c r="M585">
        <v>43961702.399999991</v>
      </c>
      <c r="N585">
        <v>13853871.999999993</v>
      </c>
      <c r="O585">
        <f t="shared" si="9"/>
        <v>13853871.999999993</v>
      </c>
    </row>
    <row r="586" spans="1:15" x14ac:dyDescent="0.2">
      <c r="A586">
        <v>2300000</v>
      </c>
      <c r="B586">
        <v>4.5999999999999999E-2</v>
      </c>
      <c r="C586">
        <v>2056199.9999999998</v>
      </c>
      <c r="D586">
        <v>3910000</v>
      </c>
      <c r="E586">
        <v>11226851.999999998</v>
      </c>
      <c r="F586">
        <v>665574.00000000058</v>
      </c>
      <c r="G586">
        <v>11892425.999999998</v>
      </c>
      <c r="H586">
        <v>9148019.9999999981</v>
      </c>
      <c r="I586">
        <v>3108974.3999999994</v>
      </c>
      <c r="J586">
        <v>12000000</v>
      </c>
      <c r="K586">
        <v>840000.00000000012</v>
      </c>
      <c r="L586">
        <v>30911400.399999999</v>
      </c>
      <c r="M586">
        <v>45857372.399999991</v>
      </c>
      <c r="N586">
        <v>14945971.999999993</v>
      </c>
      <c r="O586">
        <f t="shared" si="9"/>
        <v>14945971.999999993</v>
      </c>
    </row>
    <row r="587" spans="1:15" x14ac:dyDescent="0.2">
      <c r="A587">
        <v>2400000</v>
      </c>
      <c r="B587">
        <v>4.8000000000000001E-2</v>
      </c>
      <c r="C587">
        <v>2140800</v>
      </c>
      <c r="D587">
        <v>4080000</v>
      </c>
      <c r="E587">
        <v>11688768</v>
      </c>
      <c r="F587">
        <v>707616</v>
      </c>
      <c r="G587">
        <v>12396384</v>
      </c>
      <c r="H587">
        <v>9535680</v>
      </c>
      <c r="I587">
        <v>3236889.6</v>
      </c>
      <c r="J587">
        <v>12000000</v>
      </c>
      <c r="K587">
        <v>840000.00000000012</v>
      </c>
      <c r="L587">
        <v>31713273.600000001</v>
      </c>
      <c r="M587">
        <v>47744121.600000001</v>
      </c>
      <c r="N587">
        <v>16030848</v>
      </c>
      <c r="O587">
        <f t="shared" si="9"/>
        <v>16030848</v>
      </c>
    </row>
    <row r="588" spans="1:15" x14ac:dyDescent="0.2">
      <c r="A588">
        <v>2500000</v>
      </c>
      <c r="B588">
        <v>0.05</v>
      </c>
      <c r="C588">
        <v>2224999.9999999995</v>
      </c>
      <c r="D588">
        <v>4250000</v>
      </c>
      <c r="E588">
        <v>12148499.999999998</v>
      </c>
      <c r="F588">
        <v>750750.00000000128</v>
      </c>
      <c r="G588">
        <v>12899250</v>
      </c>
      <c r="H588">
        <v>9922500</v>
      </c>
      <c r="I588">
        <v>3364199.9999999995</v>
      </c>
      <c r="J588">
        <v>12000000</v>
      </c>
      <c r="K588">
        <v>840000.00000000012</v>
      </c>
      <c r="L588">
        <v>32513450</v>
      </c>
      <c r="M588">
        <v>49621949.999999993</v>
      </c>
      <c r="N588">
        <v>17108499.999999993</v>
      </c>
      <c r="O588">
        <f t="shared" si="9"/>
        <v>17108499.999999993</v>
      </c>
    </row>
    <row r="589" spans="1:15" x14ac:dyDescent="0.2">
      <c r="A589">
        <v>2600000</v>
      </c>
      <c r="B589">
        <v>5.2000000000000005E-2</v>
      </c>
      <c r="C589">
        <v>2308799.9999999995</v>
      </c>
      <c r="D589">
        <v>4420000</v>
      </c>
      <c r="E589">
        <v>12606047.999999998</v>
      </c>
      <c r="F589">
        <v>794976.00000000128</v>
      </c>
      <c r="G589">
        <v>13401024</v>
      </c>
      <c r="H589">
        <v>10308480</v>
      </c>
      <c r="I589">
        <v>3490905.5999999996</v>
      </c>
      <c r="J589">
        <v>12000000</v>
      </c>
      <c r="K589">
        <v>840000.00000000012</v>
      </c>
      <c r="L589">
        <v>33311929.600000001</v>
      </c>
      <c r="M589">
        <v>51490857.599999994</v>
      </c>
      <c r="N589">
        <v>18178927.999999993</v>
      </c>
      <c r="O589">
        <f t="shared" si="9"/>
        <v>18178927.999999993</v>
      </c>
    </row>
    <row r="590" spans="1:15" x14ac:dyDescent="0.2">
      <c r="A590">
        <v>2700000</v>
      </c>
      <c r="B590">
        <v>5.3999999999999999E-2</v>
      </c>
      <c r="C590">
        <v>2392199.9999999995</v>
      </c>
      <c r="D590">
        <v>4590000</v>
      </c>
      <c r="E590">
        <v>13061411.999999998</v>
      </c>
      <c r="F590">
        <v>840294.00000000128</v>
      </c>
      <c r="G590">
        <v>13901706</v>
      </c>
      <c r="H590">
        <v>10693620</v>
      </c>
      <c r="I590">
        <v>3617006.399999999</v>
      </c>
      <c r="J590">
        <v>12000000</v>
      </c>
      <c r="K590">
        <v>840000.00000000012</v>
      </c>
      <c r="L590">
        <v>34108712.399999999</v>
      </c>
      <c r="M590">
        <v>53350844.399999991</v>
      </c>
      <c r="N590">
        <v>19242131.999999993</v>
      </c>
      <c r="O590">
        <f t="shared" si="9"/>
        <v>19242131.999999993</v>
      </c>
    </row>
    <row r="591" spans="1:15" x14ac:dyDescent="0.2">
      <c r="A591">
        <v>2800000</v>
      </c>
      <c r="B591">
        <v>5.6000000000000001E-2</v>
      </c>
      <c r="C591">
        <v>2475199.9999999995</v>
      </c>
      <c r="D591">
        <v>4760000</v>
      </c>
      <c r="E591">
        <v>13514591.999999998</v>
      </c>
      <c r="F591">
        <v>886704.00000000128</v>
      </c>
      <c r="G591">
        <v>14401296</v>
      </c>
      <c r="H591">
        <v>11077920</v>
      </c>
      <c r="I591">
        <v>3742502.399999999</v>
      </c>
      <c r="J591">
        <v>12000000</v>
      </c>
      <c r="K591">
        <v>840000.00000000012</v>
      </c>
      <c r="L591">
        <v>34903798.399999999</v>
      </c>
      <c r="M591">
        <v>55201910.399999991</v>
      </c>
      <c r="N591">
        <v>20298111.999999993</v>
      </c>
      <c r="O591">
        <f t="shared" si="9"/>
        <v>20298111.999999993</v>
      </c>
    </row>
    <row r="592" spans="1:15" x14ac:dyDescent="0.2">
      <c r="A592">
        <v>2900000</v>
      </c>
      <c r="B592">
        <v>5.8000000000000003E-2</v>
      </c>
      <c r="C592">
        <v>2557799.9999999995</v>
      </c>
      <c r="D592">
        <v>4930000</v>
      </c>
      <c r="E592">
        <v>13965587.999999998</v>
      </c>
      <c r="F592">
        <v>934206.00000000128</v>
      </c>
      <c r="G592">
        <v>14899794</v>
      </c>
      <c r="H592">
        <v>11461380</v>
      </c>
      <c r="I592">
        <v>3867393.5999999992</v>
      </c>
      <c r="J592">
        <v>12000000</v>
      </c>
      <c r="K592">
        <v>840000.00000000012</v>
      </c>
      <c r="L592">
        <v>35697187.599999994</v>
      </c>
      <c r="M592">
        <v>57044055.599999994</v>
      </c>
      <c r="N592">
        <v>21346868</v>
      </c>
      <c r="O592">
        <f t="shared" si="9"/>
        <v>21346868</v>
      </c>
    </row>
    <row r="593" spans="1:15" x14ac:dyDescent="0.2">
      <c r="A593">
        <v>3000000</v>
      </c>
      <c r="B593">
        <v>0.06</v>
      </c>
      <c r="C593">
        <v>2639999.9999999995</v>
      </c>
      <c r="D593">
        <v>5100000</v>
      </c>
      <c r="E593">
        <v>14414399.999999998</v>
      </c>
      <c r="F593">
        <v>982800.00000000128</v>
      </c>
      <c r="G593">
        <v>15397200</v>
      </c>
      <c r="H593">
        <v>11844000</v>
      </c>
      <c r="I593">
        <v>3991679.9999999991</v>
      </c>
      <c r="J593">
        <v>12000000</v>
      </c>
      <c r="K593">
        <v>840000.00000000012</v>
      </c>
      <c r="L593">
        <v>36488880</v>
      </c>
      <c r="M593">
        <v>58877279.999999993</v>
      </c>
      <c r="N593">
        <v>22388399.999999993</v>
      </c>
      <c r="O593">
        <f t="shared" si="9"/>
        <v>22388399.999999993</v>
      </c>
    </row>
    <row r="594" spans="1:15" x14ac:dyDescent="0.2">
      <c r="A594">
        <v>3100000</v>
      </c>
      <c r="B594">
        <v>6.2E-2</v>
      </c>
      <c r="C594">
        <v>2721799.9999999995</v>
      </c>
      <c r="D594">
        <v>5270000</v>
      </c>
      <c r="E594">
        <v>14861027.999999998</v>
      </c>
      <c r="F594">
        <v>1032486.0000000013</v>
      </c>
      <c r="G594">
        <v>15893514</v>
      </c>
      <c r="H594">
        <v>12225780</v>
      </c>
      <c r="I594">
        <v>4115361.5999999992</v>
      </c>
      <c r="J594">
        <v>12000000</v>
      </c>
      <c r="K594">
        <v>840000.00000000012</v>
      </c>
      <c r="L594">
        <v>37278875.599999994</v>
      </c>
      <c r="M594">
        <v>60701583.599999994</v>
      </c>
      <c r="N594">
        <v>23422708</v>
      </c>
      <c r="O594">
        <f t="shared" si="9"/>
        <v>23422708</v>
      </c>
    </row>
    <row r="595" spans="1:15" x14ac:dyDescent="0.2">
      <c r="A595">
        <v>3200000</v>
      </c>
      <c r="B595">
        <v>6.4000000000000001E-2</v>
      </c>
      <c r="C595">
        <v>2803199.9999999995</v>
      </c>
      <c r="D595">
        <v>5440000</v>
      </c>
      <c r="E595">
        <v>15305471.999999998</v>
      </c>
      <c r="F595">
        <v>1083264.0000000012</v>
      </c>
      <c r="G595">
        <v>16388736</v>
      </c>
      <c r="H595">
        <v>12606720</v>
      </c>
      <c r="I595">
        <v>4238438.3999999994</v>
      </c>
      <c r="J595">
        <v>12000000</v>
      </c>
      <c r="K595">
        <v>840000.00000000012</v>
      </c>
      <c r="L595">
        <v>38067174.399999999</v>
      </c>
      <c r="M595">
        <v>62516966.399999991</v>
      </c>
      <c r="N595">
        <v>24449791.999999993</v>
      </c>
      <c r="O595">
        <f t="shared" si="9"/>
        <v>24449791.999999993</v>
      </c>
    </row>
    <row r="596" spans="1:15" x14ac:dyDescent="0.2">
      <c r="A596">
        <v>3300000</v>
      </c>
      <c r="B596">
        <v>6.6000000000000003E-2</v>
      </c>
      <c r="C596">
        <v>2884199.9999999995</v>
      </c>
      <c r="D596">
        <v>5610000</v>
      </c>
      <c r="E596">
        <v>15747731.999999998</v>
      </c>
      <c r="F596">
        <v>1135134.0000000012</v>
      </c>
      <c r="G596">
        <v>16882866</v>
      </c>
      <c r="H596">
        <v>12986820</v>
      </c>
      <c r="I596">
        <v>4360910.3999999994</v>
      </c>
      <c r="J596">
        <v>12000000</v>
      </c>
      <c r="K596">
        <v>840000.00000000012</v>
      </c>
      <c r="L596">
        <v>38853776.399999999</v>
      </c>
      <c r="M596">
        <v>64323428.399999991</v>
      </c>
      <c r="N596">
        <v>25469651.999999993</v>
      </c>
      <c r="O596">
        <f t="shared" si="9"/>
        <v>25469651.999999993</v>
      </c>
    </row>
    <row r="597" spans="1:15" x14ac:dyDescent="0.2">
      <c r="A597">
        <v>3400000</v>
      </c>
      <c r="B597">
        <v>6.8000000000000005E-2</v>
      </c>
      <c r="C597">
        <v>2964799.9999999995</v>
      </c>
      <c r="D597">
        <v>5780000</v>
      </c>
      <c r="E597">
        <v>16187807.999999998</v>
      </c>
      <c r="F597">
        <v>1188096.0000000012</v>
      </c>
      <c r="G597">
        <v>17375904</v>
      </c>
      <c r="H597">
        <v>13366080</v>
      </c>
      <c r="I597">
        <v>4482777.5999999996</v>
      </c>
      <c r="J597">
        <v>12000000</v>
      </c>
      <c r="K597">
        <v>840000.00000000012</v>
      </c>
      <c r="L597">
        <v>39638681.600000001</v>
      </c>
      <c r="M597">
        <v>66120969.599999994</v>
      </c>
      <c r="N597">
        <v>26482287.999999993</v>
      </c>
      <c r="O597">
        <f t="shared" si="9"/>
        <v>26482287.999999993</v>
      </c>
    </row>
    <row r="598" spans="1:15" x14ac:dyDescent="0.2">
      <c r="A598">
        <v>3500000</v>
      </c>
      <c r="B598">
        <v>7.0000000000000007E-2</v>
      </c>
      <c r="C598">
        <v>3044999.9999999995</v>
      </c>
      <c r="D598">
        <v>5950000</v>
      </c>
      <c r="E598">
        <v>16625699.999999998</v>
      </c>
      <c r="F598">
        <v>1242150.0000000012</v>
      </c>
      <c r="G598">
        <v>17867850</v>
      </c>
      <c r="H598">
        <v>13744500</v>
      </c>
      <c r="I598">
        <v>4604040</v>
      </c>
      <c r="J598">
        <v>12000000</v>
      </c>
      <c r="K598">
        <v>840000.00000000012</v>
      </c>
      <c r="L598">
        <v>40421890</v>
      </c>
      <c r="M598">
        <v>67909590</v>
      </c>
      <c r="N598">
        <v>27487700</v>
      </c>
      <c r="O598">
        <f t="shared" si="9"/>
        <v>27487700</v>
      </c>
    </row>
    <row r="599" spans="1:15" x14ac:dyDescent="0.2">
      <c r="A599">
        <v>3600000</v>
      </c>
      <c r="B599">
        <v>7.1999999999999995E-2</v>
      </c>
      <c r="C599">
        <v>3124800</v>
      </c>
      <c r="D599">
        <v>6120000</v>
      </c>
      <c r="E599">
        <v>17061408</v>
      </c>
      <c r="F599">
        <v>1297296</v>
      </c>
      <c r="G599">
        <v>18358704</v>
      </c>
      <c r="H599">
        <v>14122080</v>
      </c>
      <c r="I599">
        <v>4724697.5999999996</v>
      </c>
      <c r="J599">
        <v>12000000</v>
      </c>
      <c r="K599">
        <v>840000.00000000012</v>
      </c>
      <c r="L599">
        <v>41203401.600000001</v>
      </c>
      <c r="M599">
        <v>69689289.600000009</v>
      </c>
      <c r="N599">
        <v>28485888.000000007</v>
      </c>
      <c r="O599">
        <f t="shared" si="9"/>
        <v>28485888.000000007</v>
      </c>
    </row>
    <row r="600" spans="1:15" x14ac:dyDescent="0.2">
      <c r="A600">
        <v>3700000</v>
      </c>
      <c r="B600">
        <v>7.3999999999999996E-2</v>
      </c>
      <c r="C600">
        <v>3204200</v>
      </c>
      <c r="D600">
        <v>6290000</v>
      </c>
      <c r="E600">
        <v>17494932</v>
      </c>
      <c r="F600">
        <v>1353534</v>
      </c>
      <c r="G600">
        <v>18848466</v>
      </c>
      <c r="H600">
        <v>14498820</v>
      </c>
      <c r="I600">
        <v>4844750.3999999994</v>
      </c>
      <c r="J600">
        <v>12000000</v>
      </c>
      <c r="K600">
        <v>840000.00000000012</v>
      </c>
      <c r="L600">
        <v>41983216.399999999</v>
      </c>
      <c r="M600">
        <v>71460068.400000006</v>
      </c>
      <c r="N600">
        <v>29476852.000000007</v>
      </c>
      <c r="O600">
        <f t="shared" si="9"/>
        <v>29476852.000000007</v>
      </c>
    </row>
    <row r="601" spans="1:15" x14ac:dyDescent="0.2">
      <c r="A601">
        <v>3800000</v>
      </c>
      <c r="B601">
        <v>7.5999999999999998E-2</v>
      </c>
      <c r="C601">
        <v>3283200</v>
      </c>
      <c r="D601">
        <v>6460000</v>
      </c>
      <c r="E601">
        <v>17926272</v>
      </c>
      <c r="F601">
        <v>1410864</v>
      </c>
      <c r="G601">
        <v>19337136</v>
      </c>
      <c r="H601">
        <v>14874720</v>
      </c>
      <c r="I601">
        <v>4964198.3999999994</v>
      </c>
      <c r="J601">
        <v>12000000</v>
      </c>
      <c r="K601">
        <v>840000.00000000012</v>
      </c>
      <c r="L601">
        <v>42761334.399999999</v>
      </c>
      <c r="M601">
        <v>73221926.400000006</v>
      </c>
      <c r="N601">
        <v>30460592.000000007</v>
      </c>
      <c r="O601">
        <f t="shared" si="9"/>
        <v>30460592.000000007</v>
      </c>
    </row>
    <row r="602" spans="1:15" x14ac:dyDescent="0.2">
      <c r="A602">
        <v>3900000</v>
      </c>
      <c r="B602">
        <v>7.8E-2</v>
      </c>
      <c r="C602">
        <v>3361800</v>
      </c>
      <c r="D602">
        <v>6630000</v>
      </c>
      <c r="E602">
        <v>18355428</v>
      </c>
      <c r="F602">
        <v>1469286</v>
      </c>
      <c r="G602">
        <v>19824714</v>
      </c>
      <c r="H602">
        <v>15249780</v>
      </c>
      <c r="I602">
        <v>5083041.5999999996</v>
      </c>
      <c r="J602">
        <v>12000000</v>
      </c>
      <c r="K602">
        <v>840000.00000000012</v>
      </c>
      <c r="L602">
        <v>43537755.600000001</v>
      </c>
      <c r="M602">
        <v>74974863.600000009</v>
      </c>
      <c r="N602">
        <v>31437108.000000007</v>
      </c>
      <c r="O602">
        <f t="shared" si="9"/>
        <v>31437108.000000007</v>
      </c>
    </row>
    <row r="603" spans="1:15" x14ac:dyDescent="0.2">
      <c r="A603">
        <v>4000000</v>
      </c>
      <c r="B603">
        <v>0.08</v>
      </c>
      <c r="C603">
        <v>3440000</v>
      </c>
      <c r="D603">
        <v>6800000</v>
      </c>
      <c r="E603">
        <v>18782400</v>
      </c>
      <c r="F603">
        <v>1528800</v>
      </c>
      <c r="G603">
        <v>20311200</v>
      </c>
      <c r="H603">
        <v>15624000</v>
      </c>
      <c r="I603">
        <v>5201280</v>
      </c>
      <c r="J603">
        <v>12000000</v>
      </c>
      <c r="K603">
        <v>840000.00000000012</v>
      </c>
      <c r="L603">
        <v>44312480</v>
      </c>
      <c r="M603">
        <v>76718880</v>
      </c>
      <c r="N603">
        <v>32406400</v>
      </c>
      <c r="O603">
        <f t="shared" si="9"/>
        <v>32406400</v>
      </c>
    </row>
    <row r="604" spans="1:15" x14ac:dyDescent="0.2">
      <c r="A604">
        <v>4100000</v>
      </c>
      <c r="B604">
        <v>8.2000000000000003E-2</v>
      </c>
      <c r="C604">
        <v>3517800</v>
      </c>
      <c r="D604">
        <v>6970000</v>
      </c>
      <c r="E604">
        <v>19207188</v>
      </c>
      <c r="F604">
        <v>1589406</v>
      </c>
      <c r="G604">
        <v>20796594</v>
      </c>
      <c r="H604">
        <v>15997380</v>
      </c>
      <c r="I604">
        <v>5318913.5999999996</v>
      </c>
      <c r="J604">
        <v>12000000</v>
      </c>
      <c r="K604">
        <v>840000.00000000012</v>
      </c>
      <c r="L604">
        <v>45085507.600000001</v>
      </c>
      <c r="M604">
        <v>78453975.600000009</v>
      </c>
      <c r="N604">
        <v>33368468.000000007</v>
      </c>
      <c r="O604">
        <f t="shared" si="9"/>
        <v>33368468.000000007</v>
      </c>
    </row>
    <row r="605" spans="1:15" x14ac:dyDescent="0.2">
      <c r="A605">
        <v>4200000</v>
      </c>
      <c r="B605">
        <v>8.3999999999999991E-2</v>
      </c>
      <c r="C605">
        <v>3595200</v>
      </c>
      <c r="D605">
        <v>7140000</v>
      </c>
      <c r="E605">
        <v>19629792</v>
      </c>
      <c r="F605">
        <v>1651104</v>
      </c>
      <c r="G605">
        <v>21280896</v>
      </c>
      <c r="H605">
        <v>16369920</v>
      </c>
      <c r="I605">
        <v>5435942.3999999994</v>
      </c>
      <c r="J605">
        <v>12000000</v>
      </c>
      <c r="K605">
        <v>840000.00000000012</v>
      </c>
      <c r="L605">
        <v>45856838.399999999</v>
      </c>
      <c r="M605">
        <v>80180150.400000006</v>
      </c>
      <c r="N605">
        <v>34323312.000000007</v>
      </c>
      <c r="O605">
        <f t="shared" si="9"/>
        <v>34323312.000000007</v>
      </c>
    </row>
    <row r="606" spans="1:15" x14ac:dyDescent="0.2">
      <c r="A606">
        <v>4300000</v>
      </c>
      <c r="B606">
        <v>8.6000000000000007E-2</v>
      </c>
      <c r="C606">
        <v>3672200</v>
      </c>
      <c r="D606">
        <v>7310000</v>
      </c>
      <c r="E606">
        <v>20050212</v>
      </c>
      <c r="F606">
        <v>1713894</v>
      </c>
      <c r="G606">
        <v>21764106</v>
      </c>
      <c r="H606">
        <v>16741620</v>
      </c>
      <c r="I606">
        <v>5552366.3999999994</v>
      </c>
      <c r="J606">
        <v>12000000</v>
      </c>
      <c r="K606">
        <v>840000.00000000012</v>
      </c>
      <c r="L606">
        <v>46626472.399999999</v>
      </c>
      <c r="M606">
        <v>81897404.400000006</v>
      </c>
      <c r="N606">
        <v>35270932.000000007</v>
      </c>
      <c r="O606">
        <f t="shared" si="9"/>
        <v>35270932.000000007</v>
      </c>
    </row>
    <row r="607" spans="1:15" x14ac:dyDescent="0.2">
      <c r="A607">
        <v>4400000</v>
      </c>
      <c r="B607">
        <v>8.7999999999999995E-2</v>
      </c>
      <c r="C607">
        <v>3748800</v>
      </c>
      <c r="D607">
        <v>7480000</v>
      </c>
      <c r="E607">
        <v>20468448</v>
      </c>
      <c r="F607">
        <v>1777776</v>
      </c>
      <c r="G607">
        <v>22246224</v>
      </c>
      <c r="H607">
        <v>17112480</v>
      </c>
      <c r="I607">
        <v>5668185.5999999996</v>
      </c>
      <c r="J607">
        <v>12000000</v>
      </c>
      <c r="K607">
        <v>840000.00000000012</v>
      </c>
      <c r="L607">
        <v>47394409.600000001</v>
      </c>
      <c r="M607">
        <v>83605737.600000009</v>
      </c>
      <c r="N607">
        <v>36211328.000000007</v>
      </c>
      <c r="O607">
        <f t="shared" si="9"/>
        <v>36211328.000000007</v>
      </c>
    </row>
    <row r="608" spans="1:15" x14ac:dyDescent="0.2">
      <c r="A608">
        <v>4500000</v>
      </c>
      <c r="B608">
        <v>9.0000000000000011E-2</v>
      </c>
      <c r="C608">
        <v>3825000</v>
      </c>
      <c r="D608">
        <v>7650000</v>
      </c>
      <c r="E608">
        <v>20884500</v>
      </c>
      <c r="F608">
        <v>1842750</v>
      </c>
      <c r="G608">
        <v>22727250</v>
      </c>
      <c r="H608">
        <v>17482500</v>
      </c>
      <c r="I608">
        <v>5783400</v>
      </c>
      <c r="J608">
        <v>12000000</v>
      </c>
      <c r="K608">
        <v>840000.00000000012</v>
      </c>
      <c r="L608">
        <v>48160650</v>
      </c>
      <c r="M608">
        <v>85305150</v>
      </c>
      <c r="N608">
        <v>37144500</v>
      </c>
      <c r="O608">
        <f t="shared" si="9"/>
        <v>37144500</v>
      </c>
    </row>
    <row r="609" spans="1:15" x14ac:dyDescent="0.2">
      <c r="A609">
        <v>4600000</v>
      </c>
      <c r="B609">
        <v>9.1999999999999998E-2</v>
      </c>
      <c r="C609">
        <v>3900800</v>
      </c>
      <c r="D609">
        <v>7820000</v>
      </c>
      <c r="E609">
        <v>21298368</v>
      </c>
      <c r="F609">
        <v>1908816</v>
      </c>
      <c r="G609">
        <v>23207184</v>
      </c>
      <c r="H609">
        <v>17851680</v>
      </c>
      <c r="I609">
        <v>5898009.5999999996</v>
      </c>
      <c r="J609">
        <v>12000000</v>
      </c>
      <c r="K609">
        <v>840000.00000000012</v>
      </c>
      <c r="L609">
        <v>48925193.600000001</v>
      </c>
      <c r="M609">
        <v>86995641.600000009</v>
      </c>
      <c r="N609">
        <v>38070448.000000007</v>
      </c>
      <c r="O609">
        <f t="shared" si="9"/>
        <v>38070448.000000007</v>
      </c>
    </row>
    <row r="610" spans="1:15" x14ac:dyDescent="0.2">
      <c r="A610">
        <v>4700000</v>
      </c>
      <c r="B610">
        <v>9.4000000000000014E-2</v>
      </c>
      <c r="C610">
        <v>3976200</v>
      </c>
      <c r="D610">
        <v>7990000</v>
      </c>
      <c r="E610">
        <v>21710052</v>
      </c>
      <c r="F610">
        <v>1975974</v>
      </c>
      <c r="G610">
        <v>23686026</v>
      </c>
      <c r="H610">
        <v>18220020</v>
      </c>
      <c r="I610">
        <v>6012014.3999999994</v>
      </c>
      <c r="J610">
        <v>12000000</v>
      </c>
      <c r="K610">
        <v>840000.00000000012</v>
      </c>
      <c r="L610">
        <v>49688040.399999999</v>
      </c>
      <c r="M610">
        <v>88677212.400000006</v>
      </c>
      <c r="N610">
        <v>38989172.000000007</v>
      </c>
      <c r="O610">
        <f t="shared" si="9"/>
        <v>38989172.000000007</v>
      </c>
    </row>
    <row r="611" spans="1:15" x14ac:dyDescent="0.2">
      <c r="A611">
        <v>4800000</v>
      </c>
      <c r="B611">
        <v>9.6000000000000002E-2</v>
      </c>
      <c r="C611">
        <v>4051200</v>
      </c>
      <c r="D611">
        <v>8160000</v>
      </c>
      <c r="E611">
        <v>22119552</v>
      </c>
      <c r="F611">
        <v>2044224</v>
      </c>
      <c r="G611">
        <v>24163776</v>
      </c>
      <c r="H611">
        <v>18587520</v>
      </c>
      <c r="I611">
        <v>6125414.3999999994</v>
      </c>
      <c r="J611">
        <v>12000000</v>
      </c>
      <c r="K611">
        <v>840000.00000000012</v>
      </c>
      <c r="L611">
        <v>50449190.399999999</v>
      </c>
      <c r="M611">
        <v>90349862.400000006</v>
      </c>
      <c r="N611">
        <v>39900672.000000007</v>
      </c>
      <c r="O611">
        <f t="shared" si="9"/>
        <v>39900672.000000007</v>
      </c>
    </row>
    <row r="612" spans="1:15" x14ac:dyDescent="0.2">
      <c r="A612">
        <v>4900000</v>
      </c>
      <c r="B612">
        <v>9.799999999999999E-2</v>
      </c>
      <c r="C612">
        <v>4125800</v>
      </c>
      <c r="D612">
        <v>8330000</v>
      </c>
      <c r="E612">
        <v>22526868</v>
      </c>
      <c r="F612">
        <v>2113566</v>
      </c>
      <c r="G612">
        <v>24640434</v>
      </c>
      <c r="H612">
        <v>18954180</v>
      </c>
      <c r="I612">
        <v>6238209.5999999996</v>
      </c>
      <c r="J612">
        <v>12000000</v>
      </c>
      <c r="K612">
        <v>840000.00000000012</v>
      </c>
      <c r="L612">
        <v>51208643.600000001</v>
      </c>
      <c r="M612">
        <v>92013591.600000009</v>
      </c>
      <c r="N612">
        <v>40804948.000000007</v>
      </c>
      <c r="O612">
        <f t="shared" si="9"/>
        <v>40804948.000000007</v>
      </c>
    </row>
    <row r="613" spans="1:15" x14ac:dyDescent="0.2">
      <c r="A613">
        <v>5000000</v>
      </c>
      <c r="B613">
        <v>0.1</v>
      </c>
      <c r="C613">
        <v>4200000</v>
      </c>
      <c r="D613">
        <v>8500000</v>
      </c>
      <c r="E613">
        <v>22932000</v>
      </c>
      <c r="F613">
        <v>2184000</v>
      </c>
      <c r="G613">
        <v>25116000</v>
      </c>
      <c r="H613">
        <v>19320000</v>
      </c>
      <c r="I613">
        <v>6350400</v>
      </c>
      <c r="J613">
        <v>12000000</v>
      </c>
      <c r="K613">
        <v>840000.00000000012</v>
      </c>
      <c r="L613">
        <v>51966400</v>
      </c>
      <c r="M613">
        <v>93668400</v>
      </c>
      <c r="N613">
        <v>41702000</v>
      </c>
      <c r="O613">
        <f t="shared" si="9"/>
        <v>41702000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Sheet4</vt:lpstr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2020-11-04T15:47:34Z</dcterms:created>
  <dcterms:modified xsi:type="dcterms:W3CDTF">2021-04-26T19:05:29Z</dcterms:modified>
  <cp:category/>
</cp:coreProperties>
</file>