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patriciavega/Dropbox/01 RESEARCH/04_CWAR_RESEARCH/07_Peru Xylotron Paper/"/>
    </mc:Choice>
  </mc:AlternateContent>
  <xr:revisionPtr revIDLastSave="0" documentId="13_ncr:1_{4ADC17BF-F6CB-E74F-94EF-3EDDB347006A}" xr6:coauthVersionLast="45" xr6:coauthVersionMax="45" xr10:uidLastSave="{00000000-0000-0000-0000-000000000000}"/>
  <bookViews>
    <workbookView xWindow="-1280" yWindow="460" windowWidth="16720" windowHeight="18940" activeTab="2" xr2:uid="{00000000-000D-0000-FFFF-FFFF00000000}"/>
  </bookViews>
  <sheets>
    <sheet name="PROD MAD ROLLIZA X ESPECIE" sheetId="1" r:id="rId1"/>
    <sheet name="PROD. MAD ASER.POR ESPECIE" sheetId="2" r:id="rId2"/>
    <sheet name="ROUND AND SAWN" sheetId="3" r:id="rId3"/>
  </sheets>
  <externalReferences>
    <externalReference r:id="rId4"/>
  </externalReferences>
  <definedNames>
    <definedName name="_xlnm._FilterDatabase" localSheetId="0" hidden="1">'PROD MAD ROLLIZA X ESPECIE'!$A$7:$C$118</definedName>
    <definedName name="_xlnm._FilterDatabase" localSheetId="1" hidden="1">'PROD. MAD ASER.POR ESPECIE'!$A$7:$C$137</definedName>
    <definedName name="_xlchart.v1.0" hidden="1">'PROD MAD ROLLIZA X ESPECIE'!$I$8:$I$30</definedName>
    <definedName name="_xlchart.v1.1" hidden="1">'PROD MAD ROLLIZA X ESPECIE'!$K$8:$K$30</definedName>
    <definedName name="_xlchart.v1.10" hidden="1">'PROD MAD ROLLIZA X ESPECIE'!$I$8:$I$30</definedName>
    <definedName name="_xlchart.v1.11" hidden="1">'PROD MAD ROLLIZA X ESPECIE'!$K$8:$K$30</definedName>
    <definedName name="_xlchart.v1.12" hidden="1">'PROD MAD ROLLIZA X ESPECIE'!$I$8:$I$30</definedName>
    <definedName name="_xlchart.v1.13" hidden="1">'PROD MAD ROLLIZA X ESPECIE'!$K$8:$K$30</definedName>
    <definedName name="_xlchart.v1.14" hidden="1">'PROD MAD ROLLIZA X ESPECIE'!$I$8:$I$30</definedName>
    <definedName name="_xlchart.v1.15" hidden="1">'PROD MAD ROLLIZA X ESPECIE'!$K$8:$K$30</definedName>
    <definedName name="_xlchart.v1.16" hidden="1">'PROD MAD ROLLIZA X ESPECIE'!$I$8:$I$30</definedName>
    <definedName name="_xlchart.v1.17" hidden="1">'PROD MAD ROLLIZA X ESPECIE'!$K$8:$K$30</definedName>
    <definedName name="_xlchart.v1.2" hidden="1">'PROD MAD ROLLIZA X ESPECIE'!$I$8:$I$30</definedName>
    <definedName name="_xlchart.v1.3" hidden="1">'PROD MAD ROLLIZA X ESPECIE'!$K$8:$K$30</definedName>
    <definedName name="_xlchart.v1.4" hidden="1">'PROD MAD ROLLIZA X ESPECIE'!$I$8:$I$30</definedName>
    <definedName name="_xlchart.v1.5" hidden="1">'PROD MAD ROLLIZA X ESPECIE'!$K$8:$K$30</definedName>
    <definedName name="_xlchart.v1.6" hidden="1">'PROD MAD ROLLIZA X ESPECIE'!$I$8:$I$30</definedName>
    <definedName name="_xlchart.v1.7" hidden="1">'PROD MAD ROLLIZA X ESPECIE'!$K$8:$K$30</definedName>
    <definedName name="_xlchart.v1.8" hidden="1">'PROD MAD ROLLIZA X ESPECIE'!$I$8:$I$30</definedName>
    <definedName name="_xlchart.v1.9" hidden="1">'PROD MAD ROLLIZA X ESPECIE'!$K$8:$K$30</definedName>
    <definedName name="_xlnm.Database">'[1]EXPORT. MAD.'!$A$5:$E$829</definedName>
    <definedName name="_xlnm.Print_Titles" localSheetId="0">'PROD MAD ROLLIZA X ESPECIE'!$1:$7</definedName>
    <definedName name="_xlnm.Print_Titles" localSheetId="1">'PROD. MAD ASER.POR ESPECIE'!$1:$7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2" l="1"/>
  <c r="K26" i="2"/>
  <c r="K18" i="2"/>
  <c r="K13" i="2"/>
  <c r="K16" i="2"/>
  <c r="K10" i="2"/>
  <c r="K25" i="2"/>
  <c r="K8" i="2"/>
  <c r="K29" i="2"/>
  <c r="K11" i="2"/>
  <c r="K9" i="2"/>
  <c r="K17" i="2"/>
  <c r="K12" i="2"/>
  <c r="K15" i="2"/>
  <c r="K28" i="2"/>
  <c r="K24" i="2"/>
  <c r="K20" i="2"/>
  <c r="K27" i="2"/>
  <c r="K19" i="2"/>
  <c r="K23" i="2"/>
  <c r="K31" i="2"/>
  <c r="K22" i="2"/>
  <c r="K30" i="2"/>
  <c r="K14" i="2"/>
  <c r="K21" i="2"/>
  <c r="F8" i="2"/>
  <c r="G16" i="2"/>
  <c r="G24" i="2"/>
  <c r="G8" i="2"/>
  <c r="F33" i="2"/>
  <c r="G9" i="2" s="1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C134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8" i="1"/>
  <c r="J33" i="1"/>
  <c r="G31" i="2" l="1"/>
  <c r="G30" i="2"/>
  <c r="G14" i="2"/>
  <c r="G23" i="2"/>
  <c r="G15" i="2"/>
  <c r="G22" i="2"/>
  <c r="G29" i="2"/>
  <c r="G21" i="2"/>
  <c r="G13" i="2"/>
  <c r="G28" i="2"/>
  <c r="G20" i="2"/>
  <c r="G12" i="2"/>
  <c r="G11" i="2"/>
  <c r="G27" i="2"/>
  <c r="G19" i="2"/>
  <c r="G26" i="2"/>
  <c r="G18" i="2"/>
  <c r="G10" i="2"/>
  <c r="G25" i="2"/>
  <c r="G17" i="2"/>
  <c r="F23" i="1"/>
  <c r="C115" i="1"/>
  <c r="F31" i="1"/>
  <c r="F30" i="1"/>
  <c r="F29" i="1"/>
  <c r="F27" i="1"/>
  <c r="F26" i="1"/>
  <c r="F25" i="1"/>
  <c r="F24" i="1"/>
  <c r="F22" i="1"/>
  <c r="F21" i="1"/>
  <c r="F20" i="1"/>
  <c r="F19" i="1"/>
  <c r="J33" i="2" l="1"/>
  <c r="F18" i="1"/>
  <c r="F17" i="1"/>
  <c r="F16" i="1"/>
  <c r="F15" i="1"/>
  <c r="F14" i="1"/>
  <c r="F13" i="1"/>
  <c r="F12" i="1"/>
  <c r="F11" i="1"/>
  <c r="F10" i="1"/>
  <c r="F9" i="1"/>
  <c r="F8" i="1"/>
  <c r="F33" i="1" l="1"/>
  <c r="K33" i="1" s="1"/>
</calcChain>
</file>

<file path=xl/sharedStrings.xml><?xml version="1.0" encoding="utf-8"?>
<sst xmlns="http://schemas.openxmlformats.org/spreadsheetml/2006/main" count="622" uniqueCount="201">
  <si>
    <t>MINAGRI-Servicio Nacional Forestal y de Fauna Silvestre-SERFOR</t>
  </si>
  <si>
    <t>CUADRO  Nº 8</t>
  </si>
  <si>
    <t>PERÚ: PRODUCCIÓN DE MADERA  ROLLIZA</t>
  </si>
  <si>
    <t xml:space="preserve"> POR ESPECIE, AÑO 2019 p/.</t>
  </si>
  <si>
    <t>ESPECIE</t>
  </si>
  <si>
    <t>Nombre Común</t>
  </si>
  <si>
    <t>Nombre Científico</t>
  </si>
  <si>
    <t>TOTAL</t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</si>
  <si>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</si>
  <si>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Alcanfor moena</t>
  </si>
  <si>
    <t>Aniba panurensis</t>
  </si>
  <si>
    <t>Almendro</t>
  </si>
  <si>
    <t>Anís moena</t>
  </si>
  <si>
    <t>Aniba guianensis</t>
  </si>
  <si>
    <t>Aniba muca</t>
  </si>
  <si>
    <t>Azufre</t>
  </si>
  <si>
    <t>Calophyllum brasiliense</t>
  </si>
  <si>
    <t>Azufre caspi</t>
  </si>
  <si>
    <t>Bolaina</t>
  </si>
  <si>
    <t>Guazuma crinita</t>
  </si>
  <si>
    <t>Bolaina blanca</t>
  </si>
  <si>
    <t>Cariniana decandra</t>
  </si>
  <si>
    <t>Cariniana domestica</t>
  </si>
  <si>
    <t>Cariniana estrellensis</t>
  </si>
  <si>
    <t>Cariniana sp</t>
  </si>
  <si>
    <t>Cachimbo colorado</t>
  </si>
  <si>
    <t>Cachimbo negro</t>
  </si>
  <si>
    <t>Cariniana excelsa</t>
  </si>
  <si>
    <t>Caoba</t>
  </si>
  <si>
    <t>Swietenia macrophylla</t>
  </si>
  <si>
    <t>Maquira coriacea</t>
  </si>
  <si>
    <t>Capirona</t>
  </si>
  <si>
    <t>Calycophyllum sp.</t>
  </si>
  <si>
    <t>Calycophyllum spruceanum</t>
  </si>
  <si>
    <t>Catahua</t>
  </si>
  <si>
    <t>Hura crepitans</t>
  </si>
  <si>
    <t>Cedro</t>
  </si>
  <si>
    <t>Cedrela angustifolia</t>
  </si>
  <si>
    <t>Cedrela odorata</t>
  </si>
  <si>
    <t>Cedro blanco</t>
  </si>
  <si>
    <t>Cedro de bajeal</t>
  </si>
  <si>
    <t>Cedrela fissilis</t>
  </si>
  <si>
    <t>Cedro huasca</t>
  </si>
  <si>
    <t>Cedro lagarto</t>
  </si>
  <si>
    <t>Cedro lila</t>
  </si>
  <si>
    <t>Cedrela montana</t>
  </si>
  <si>
    <t>Cedro macho</t>
  </si>
  <si>
    <t>Cedro virgen</t>
  </si>
  <si>
    <t>Charapilla</t>
  </si>
  <si>
    <t>Dipteryx odorata</t>
  </si>
  <si>
    <t>Chingonga</t>
  </si>
  <si>
    <t>Brosimum utile</t>
  </si>
  <si>
    <t>Congona</t>
  </si>
  <si>
    <t>Brosimum alicastrum</t>
  </si>
  <si>
    <t>Copaiba</t>
  </si>
  <si>
    <t>Copaifera officinalis</t>
  </si>
  <si>
    <t>Copaifera paupera</t>
  </si>
  <si>
    <t>Copaifera reticulata</t>
  </si>
  <si>
    <t>Cumala</t>
  </si>
  <si>
    <t>Eucaliptus citriodora</t>
  </si>
  <si>
    <t>Eucaliptus globulus</t>
  </si>
  <si>
    <t>Eucalyptus grandis</t>
  </si>
  <si>
    <t>Eucalyptus saligna</t>
  </si>
  <si>
    <t>Eucalyptus torelliana</t>
  </si>
  <si>
    <t>Hualaja</t>
  </si>
  <si>
    <t>Ormosia coccinea</t>
  </si>
  <si>
    <t>Ishpingo</t>
  </si>
  <si>
    <t>Amburana cearensis</t>
  </si>
  <si>
    <t>Lagarto caspi</t>
  </si>
  <si>
    <t>Lanchan</t>
  </si>
  <si>
    <t>Poulsenia armata</t>
  </si>
  <si>
    <t>Lupuna</t>
  </si>
  <si>
    <t>Chorisia insignis</t>
  </si>
  <si>
    <t>Chorisia integrifolia</t>
  </si>
  <si>
    <t>Machinga</t>
  </si>
  <si>
    <t>Manzano</t>
  </si>
  <si>
    <t>Mashonaste</t>
  </si>
  <si>
    <t>Misa</t>
  </si>
  <si>
    <t>Cariniana racemosa</t>
  </si>
  <si>
    <t>Moena</t>
  </si>
  <si>
    <t>Aniba sp</t>
  </si>
  <si>
    <t>Aniba canelilla</t>
  </si>
  <si>
    <t>Moena alcanfor</t>
  </si>
  <si>
    <t>Moena amarilla</t>
  </si>
  <si>
    <t>Aniba amazonica</t>
  </si>
  <si>
    <t>Aniba puchuri minor</t>
  </si>
  <si>
    <t>Aniba puchury-minor</t>
  </si>
  <si>
    <t>Aniba gigantifolia</t>
  </si>
  <si>
    <t>Moena negra</t>
  </si>
  <si>
    <t>Aniba perutilis</t>
  </si>
  <si>
    <t>Moena rosada</t>
  </si>
  <si>
    <t>Aniba rosaeodora</t>
  </si>
  <si>
    <t>Nogal negro</t>
  </si>
  <si>
    <t>Palo colorado</t>
  </si>
  <si>
    <t>Palo leche</t>
  </si>
  <si>
    <t>Palo manzano</t>
  </si>
  <si>
    <t>Papelillo</t>
  </si>
  <si>
    <t>Papelillo caspi</t>
  </si>
  <si>
    <t>Schizolobium amazonicum</t>
  </si>
  <si>
    <t>Pino</t>
  </si>
  <si>
    <t>Pinus patula</t>
  </si>
  <si>
    <t>Pinus radiata</t>
  </si>
  <si>
    <t>Pinus tecunumanii</t>
  </si>
  <si>
    <t>Pino chuncho</t>
  </si>
  <si>
    <t>Pumaquiro</t>
  </si>
  <si>
    <t>Aspidosperma cylindrocarpon</t>
  </si>
  <si>
    <t>Aspidosperma macrocarpon</t>
  </si>
  <si>
    <t>Aspidosperma parvifolia</t>
  </si>
  <si>
    <t>Quillobordón</t>
  </si>
  <si>
    <t>Aspidosperma parvifolium</t>
  </si>
  <si>
    <t>Aspidosperma schultesii</t>
  </si>
  <si>
    <t>Aspidosperma sp</t>
  </si>
  <si>
    <t>Aspidosperma subincanum</t>
  </si>
  <si>
    <t>Aspidosperma vargasii</t>
  </si>
  <si>
    <t>Remo caspi</t>
  </si>
  <si>
    <t>Aspidosperma nitida</t>
  </si>
  <si>
    <t>Tornillo</t>
  </si>
  <si>
    <t>Cedrelinga cateniformis</t>
  </si>
  <si>
    <t>Ucshaquiro</t>
  </si>
  <si>
    <t>Utucuro</t>
  </si>
  <si>
    <t>Yacushapana negra</t>
  </si>
  <si>
    <t>Yanchama</t>
  </si>
  <si>
    <t>Total</t>
  </si>
  <si>
    <t>p/. Información preliminar</t>
  </si>
  <si>
    <t>Fuente: GORES-Direcciones Ejecutivas de Recursos Naturales , Administraciones Técnicas Forestales y de Fauna Silvestre</t>
  </si>
  <si>
    <t>Elaboración: SERFOR-Dirección General de Información y Ordenamiento Forestal y de Fauna Silvestre-DGIOFFS-DIR</t>
  </si>
  <si>
    <t>Elaboración: Servicio Nacional Forestal y de Fauna Silvestre-DGIOFFS-DIR</t>
  </si>
  <si>
    <t>TOTAL GENERAL</t>
  </si>
  <si>
    <t>Swietenia sp</t>
  </si>
  <si>
    <t>Cumala aguanillo</t>
  </si>
  <si>
    <t>Caobilla</t>
  </si>
  <si>
    <t>Canchan</t>
  </si>
  <si>
    <t>Pinus oocarpa</t>
  </si>
  <si>
    <t>Pinus caribaea</t>
  </si>
  <si>
    <t>Eucalyptus urograndis</t>
  </si>
  <si>
    <t>Eucalyptus globulus</t>
  </si>
  <si>
    <t>Aguano</t>
  </si>
  <si>
    <t>Cedrelinga cateniformi</t>
  </si>
  <si>
    <t>Cedro Lila</t>
  </si>
  <si>
    <t>Cedro de agua</t>
  </si>
  <si>
    <t>Atoc Cedro</t>
  </si>
  <si>
    <t>Cushante</t>
  </si>
  <si>
    <t>Aspidosperma sp.</t>
  </si>
  <si>
    <t>Aniba roseadora</t>
  </si>
  <si>
    <t>ASERRADA</t>
  </si>
  <si>
    <t>MADERA</t>
  </si>
  <si>
    <t>POR ESPECIE, AÑO 2019p/.</t>
  </si>
  <si>
    <t>PERÚ: PRODUCCIÓN DE MADERA  ASERRADA</t>
  </si>
  <si>
    <t>CUADRO  Nº 11</t>
  </si>
  <si>
    <t>Estoraque</t>
  </si>
  <si>
    <t>Myroxylon balsamum</t>
  </si>
  <si>
    <t>Amburana</t>
  </si>
  <si>
    <t>Aspidosperma</t>
  </si>
  <si>
    <t>Calycophyllum</t>
  </si>
  <si>
    <t>Cariniana</t>
  </si>
  <si>
    <t>Cedrela</t>
  </si>
  <si>
    <t>Cedrelinga</t>
  </si>
  <si>
    <t>Chorisia</t>
  </si>
  <si>
    <t>Eucalyptus</t>
  </si>
  <si>
    <t>Guazuma</t>
  </si>
  <si>
    <t>Maquira</t>
  </si>
  <si>
    <t>Poulsenia</t>
  </si>
  <si>
    <t>Swietenia</t>
  </si>
  <si>
    <t>Iryanthera crassifolia</t>
  </si>
  <si>
    <t>Iryanthera elliptica</t>
  </si>
  <si>
    <t>Iryanthera grandis</t>
  </si>
  <si>
    <t>Iryanthera juruensis</t>
  </si>
  <si>
    <t>Iryanthera laevis</t>
  </si>
  <si>
    <t>Iryanthera paraensis</t>
  </si>
  <si>
    <t>Virola calophylla</t>
  </si>
  <si>
    <t>Virola decorticans</t>
  </si>
  <si>
    <t>Virola elongata</t>
  </si>
  <si>
    <t>Virola flexuosa</t>
  </si>
  <si>
    <t>Virola loretensis</t>
  </si>
  <si>
    <t>Virola mollissima</t>
  </si>
  <si>
    <t>Virola pavonis</t>
  </si>
  <si>
    <t>Virola sebifera</t>
  </si>
  <si>
    <t>Iryanthera sp.</t>
  </si>
  <si>
    <t>Virola albidiflora</t>
  </si>
  <si>
    <t>Aniba</t>
  </si>
  <si>
    <t>Pinus</t>
  </si>
  <si>
    <t>Iryanthera</t>
  </si>
  <si>
    <t>Virola</t>
  </si>
  <si>
    <t>GENUS</t>
  </si>
  <si>
    <t>TOTAL VOLUME 
(m3)</t>
  </si>
  <si>
    <t>Brosimum</t>
  </si>
  <si>
    <t>Myroxylon</t>
  </si>
  <si>
    <t>Schizolobuim</t>
  </si>
  <si>
    <t>Copaifera</t>
  </si>
  <si>
    <t>Dipteryx</t>
  </si>
  <si>
    <t>Ormosia</t>
  </si>
  <si>
    <t>Pouteria</t>
  </si>
  <si>
    <t>% of Total Volume Produced</t>
  </si>
  <si>
    <t>% of Total Volume Analyzed</t>
  </si>
  <si>
    <t>Analyzed volume</t>
  </si>
  <si>
    <t>Total volume 2019</t>
  </si>
  <si>
    <t>cumala</t>
  </si>
  <si>
    <t>VOLUME OF ROUND WOOD OF SELECTED SPECIES</t>
  </si>
  <si>
    <t>VOLUME OF ROUND WOOD OF SELECTED SPECIES COMPARED TO TOTAL VOLUME 2019</t>
  </si>
  <si>
    <t>VOLUME OF LUMBER OF SELECTED SPECIES</t>
  </si>
  <si>
    <t>VOLUME OF LUMBER OF SELECTED SPECIES COMPARED TO TOTAL VOLUME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</si>
</sst>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9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4" fontId="8" fillId="2" borderId="6" xfId="0" applyNumberFormat="1" applyFont="1" applyFill="1" applyBorder="1"/>
    <xf numFmtId="0" fontId="9" fillId="0" borderId="0" xfId="0" applyFont="1"/>
    <xf numFmtId="4" fontId="4" fillId="0" borderId="0" xfId="0" applyNumberFormat="1" applyFont="1" applyFill="1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9" fillId="0" borderId="0" xfId="0" applyNumberFormat="1" applyFont="1" applyFill="1" applyBorder="1" applyAlignment="1"/>
    <xf numFmtId="4" fontId="10" fillId="0" borderId="0" xfId="1" applyNumberFormat="1" applyFont="1" applyFill="1" applyBorder="1" applyAlignment="1"/>
    <xf numFmtId="0" fontId="9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8" xfId="0" applyNumberFormat="1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4" fontId="1" fillId="2" borderId="8" xfId="0" applyNumberFormat="1" applyFont="1" applyFill="1" applyBorder="1" applyAlignment="1">
      <alignment vertical="top" wrapText="1"/>
    </xf>
    <xf numFmtId="4" fontId="8" fillId="2" borderId="8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0" fontId="1" fillId="0" borderId="8" xfId="2" applyNumberFormat="1" applyFont="1" applyBorder="1" applyAlignment="1">
      <alignment vertical="top" wrapText="1"/>
    </xf>
    <xf numFmtId="9" fontId="1" fillId="0" borderId="0" xfId="2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9" fontId="8" fillId="0" borderId="0" xfId="2" applyFont="1" applyAlignment="1">
      <alignment vertical="top" wrapText="1"/>
    </xf>
    <xf numFmtId="4" fontId="2" fillId="0" borderId="7" xfId="0" applyNumberFormat="1" applyFont="1" applyBorder="1"/>
    <xf numFmtId="0" fontId="2" fillId="0" borderId="1" xfId="0" applyFont="1" applyBorder="1"/>
    <xf numFmtId="4" fontId="2" fillId="0" borderId="1" xfId="0" applyNumberFormat="1" applyFont="1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1" fillId="0" borderId="8" xfId="0" applyFont="1" applyBorder="1"/>
    <xf numFmtId="0" fontId="7" fillId="0" borderId="8" xfId="0" applyFont="1" applyBorder="1"/>
    <xf numFmtId="4" fontId="1" fillId="0" borderId="8" xfId="0" applyNumberFormat="1" applyFont="1" applyFill="1" applyBorder="1" applyAlignment="1">
      <alignment horizontal="right"/>
    </xf>
    <xf numFmtId="4" fontId="1" fillId="0" borderId="8" xfId="0" applyNumberFormat="1" applyFont="1" applyFill="1" applyBorder="1"/>
    <xf numFmtId="0" fontId="7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Fill="1" applyBorder="1"/>
    <xf numFmtId="0" fontId="7" fillId="0" borderId="8" xfId="0" applyFont="1" applyFill="1" applyBorder="1"/>
    <xf numFmtId="0" fontId="4" fillId="3" borderId="8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</cellXfs>
  <cellStyles count="3">
    <cellStyle name="Millares_PLANTACIONES 2003" xfId="1" xr:uid="{00000000-0005-0000-0000-000000000000}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DA-4908-BDCD-03C37DC79E1A}"/>
            </c:ext>
          </c:extLst>
        </c:ser>
        <c:ser>
          <c:idx val="0"/>
          <c:order val="1"/>
          <c:spPr>
            <a:solidFill>
              <a:srgbClr val="8080FF"/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DA-4908-BDCD-03C37DC79E1A}"/>
            </c:ext>
          </c:extLst>
        </c:ser>
        <c:ser>
          <c:idx val="2"/>
          <c:order val="2"/>
          <c:spPr>
            <a:solidFill>
              <a:srgbClr val="00FF00"/>
            </a:solidFill>
            <a:ln w="25400">
              <a:noFill/>
            </a:ln>
          </c:spPr>
          <c:invertIfNegative val="0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C4DA-4908-BDCD-03C37DC79E1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4DA-4908-BDCD-03C37DC79E1A}"/>
            </c:ext>
          </c:extLst>
        </c:ser>
        <c:ser>
          <c:idx val="3"/>
          <c:order val="3"/>
          <c:spPr>
            <a:solidFill>
              <a:srgbClr val="A0E0E0"/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4DA-4908-BDCD-03C37DC79E1A}"/>
            </c:ext>
          </c:extLst>
        </c:ser>
        <c:ser>
          <c:idx val="4"/>
          <c:order val="4"/>
          <c:spPr>
            <a:solidFill>
              <a:srgbClr val="600080"/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4DA-4908-BDCD-03C37DC79E1A}"/>
            </c:ext>
          </c:extLst>
        </c:ser>
        <c:ser>
          <c:idx val="5"/>
          <c:order val="5"/>
          <c:spPr>
            <a:solidFill>
              <a:srgbClr val="FF8080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DA-4908-BDCD-03C37DC79E1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4DA-4908-BDCD-03C37DC7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30"/>
        <c:axId val="320731536"/>
        <c:axId val="320731928"/>
      </c:barChart>
      <c:catAx>
        <c:axId val="320731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31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731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3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14"/>
          <c:dPt>
            <c:idx val="0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6A-4FA0-B843-79961D9BEC3C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6A-4FA0-B843-79961D9BEC3C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6A-4FA0-B843-79961D9BEC3C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6A-4FA0-B843-79961D9BEC3C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6A-4FA0-B843-79961D9BEC3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F6A-4FA0-B843-79961D9BEC3C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F6A-4FA0-B843-79961D9BEC3C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F6A-4FA0-B843-79961D9BEC3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F6A-4FA0-B843-79961D9BEC3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F6A-4FA0-B843-79961D9BEC3C}"/>
              </c:ext>
            </c:extLst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A-4FA0-B843-79961D9BEC3C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A-4FA0-B843-79961D9BEC3C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A-4FA0-B843-79961D9BEC3C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A-4FA0-B843-79961D9BEC3C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6A-4FA0-B843-79961D9BEC3C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6A-4FA0-B843-79961D9BEC3C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6A-4FA0-B843-79961D9BEC3C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6A-4FA0-B843-79961D9BEC3C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6A-4FA0-B843-79961D9BEC3C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6A-4FA0-B843-79961D9BEC3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Aguano masha</c:v>
              </c:pt>
              <c:pt idx="1">
                <c:v>Quinaquina</c:v>
              </c:pt>
              <c:pt idx="2">
                <c:v>Estoraque</c:v>
              </c:pt>
              <c:pt idx="3">
                <c:v>Pumaquiro</c:v>
              </c:pt>
              <c:pt idx="4">
                <c:v>Capirona</c:v>
              </c:pt>
              <c:pt idx="5">
                <c:v>Oreja de león</c:v>
              </c:pt>
              <c:pt idx="6">
                <c:v>Quinilla</c:v>
              </c:pt>
              <c:pt idx="7">
                <c:v>Guayacán</c:v>
              </c:pt>
              <c:pt idx="8">
                <c:v>Tahuarí</c:v>
              </c:pt>
              <c:pt idx="9">
                <c:v>Varias</c:v>
              </c:pt>
            </c:strLit>
          </c:cat>
          <c:val>
            <c:numLit>
              <c:formatCode>General</c:formatCode>
              <c:ptCount val="10"/>
              <c:pt idx="0">
                <c:v>3089.68</c:v>
              </c:pt>
              <c:pt idx="1">
                <c:v>987.21699999999703</c:v>
              </c:pt>
              <c:pt idx="2">
                <c:v>1639.9549999999699</c:v>
              </c:pt>
              <c:pt idx="3">
                <c:v>375.51</c:v>
              </c:pt>
              <c:pt idx="4">
                <c:v>168.34</c:v>
              </c:pt>
              <c:pt idx="5">
                <c:v>198.001</c:v>
              </c:pt>
              <c:pt idx="6">
                <c:v>319.49099999999498</c:v>
              </c:pt>
              <c:pt idx="7">
                <c:v>105.754</c:v>
              </c:pt>
              <c:pt idx="8">
                <c:v>101.66999999999901</c:v>
              </c:pt>
              <c:pt idx="9">
                <c:v>286.0607</c:v>
              </c:pt>
            </c:numLit>
          </c:val>
          <c:extLst>
            <c:ext xmlns:c16="http://schemas.microsoft.com/office/drawing/2014/chart" uri="{C3380CC4-5D6E-409C-BE32-E72D297353CC}">
              <c16:uniqueId val="{00000014-AF6A-4FA0-B843-79961D9B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000-00006238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136</xdr:row>
      <xdr:rowOff>0</xdr:rowOff>
    </xdr:from>
    <xdr:to>
      <xdr:col>2</xdr:col>
      <xdr:colOff>0</xdr:colOff>
      <xdr:row>136</xdr:row>
      <xdr:rowOff>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1000-00006338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atos/DANIEL-COMPARTIDOS/PERU%20FOREST%202003/ANUARIOS/PERU%20FORESTAL%202001/EXPORTACIONE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. NO MAD."/>
      <sheetName val="RES.NOMAD"/>
      <sheetName val="EXPORT. MAD."/>
      <sheetName val="RESUMEN MAD"/>
    </sheetNames>
    <sheetDataSet>
      <sheetData sheetId="0"/>
      <sheetData sheetId="1"/>
      <sheetData sheetId="2">
        <row r="5">
          <cell r="A5">
            <v>4402000000</v>
          </cell>
          <cell r="B5" t="str">
            <v>carbón vegetal (comprendido el d'cascaras o huesos (carozos)</v>
          </cell>
          <cell r="C5" t="str">
            <v>ESTADOS UNIDOS</v>
          </cell>
          <cell r="D5">
            <v>10.24</v>
          </cell>
          <cell r="E5">
            <v>15</v>
          </cell>
        </row>
        <row r="7">
          <cell r="A7">
            <v>4407109000</v>
          </cell>
          <cell r="B7" t="str">
            <v>Demás madera aserrada o desbastada longitudinalmente de coníferas</v>
          </cell>
          <cell r="C7" t="str">
            <v>CANADA</v>
          </cell>
          <cell r="D7">
            <v>26460</v>
          </cell>
          <cell r="E7">
            <v>25499.9</v>
          </cell>
        </row>
        <row r="8">
          <cell r="B8" t="str">
            <v>de espesor &gt;6MM.</v>
          </cell>
          <cell r="C8" t="str">
            <v>CHINA</v>
          </cell>
          <cell r="D8">
            <v>165470</v>
          </cell>
          <cell r="E8">
            <v>60661.8</v>
          </cell>
        </row>
        <row r="9">
          <cell r="C9" t="str">
            <v>HONG KONG</v>
          </cell>
          <cell r="D9">
            <v>1155145</v>
          </cell>
          <cell r="E9">
            <v>344807.53</v>
          </cell>
        </row>
        <row r="10">
          <cell r="C10" t="str">
            <v>ITALIA</v>
          </cell>
          <cell r="D10">
            <v>11560</v>
          </cell>
          <cell r="E10">
            <v>4175.16</v>
          </cell>
        </row>
        <row r="11">
          <cell r="C11" t="str">
            <v>TAIWAN (FORMOSA)</v>
          </cell>
          <cell r="D11">
            <v>45310</v>
          </cell>
          <cell r="E11">
            <v>10025.94</v>
          </cell>
        </row>
        <row r="12">
          <cell r="C12" t="str">
            <v>ESTADOS UNIDOS</v>
          </cell>
          <cell r="D12">
            <v>65050</v>
          </cell>
          <cell r="E12">
            <v>26531.4</v>
          </cell>
        </row>
        <row r="13">
          <cell r="A13">
            <v>4407240000</v>
          </cell>
          <cell r="B13" t="str">
            <v>Madera aserrada de virola, mahogany (swietenia spp.), imbuia y balsa</v>
          </cell>
          <cell r="C13" t="str">
            <v>AUSTRALIA</v>
          </cell>
          <cell r="D13">
            <v>35180</v>
          </cell>
          <cell r="E13">
            <v>59651.8</v>
          </cell>
        </row>
        <row r="14">
          <cell r="C14" t="str">
            <v>BARBADOS</v>
          </cell>
          <cell r="D14">
            <v>16076.85</v>
          </cell>
          <cell r="E14">
            <v>32198</v>
          </cell>
        </row>
        <row r="15">
          <cell r="C15" t="str">
            <v>BOLIVIA</v>
          </cell>
          <cell r="D15">
            <v>56000</v>
          </cell>
          <cell r="E15">
            <v>50500</v>
          </cell>
        </row>
        <row r="16">
          <cell r="C16" t="str">
            <v>CHILE</v>
          </cell>
          <cell r="D16">
            <v>13250</v>
          </cell>
          <cell r="E16">
            <v>7049</v>
          </cell>
        </row>
        <row r="17">
          <cell r="C17" t="str">
            <v>CHINA</v>
          </cell>
          <cell r="D17">
            <v>9500</v>
          </cell>
          <cell r="E17">
            <v>2758.5</v>
          </cell>
        </row>
        <row r="18">
          <cell r="C18" t="str">
            <v>COLOMBIA</v>
          </cell>
          <cell r="D18">
            <v>42930</v>
          </cell>
          <cell r="E18">
            <v>22360</v>
          </cell>
        </row>
        <row r="19">
          <cell r="C19" t="str">
            <v>ALEMANIA</v>
          </cell>
          <cell r="D19">
            <v>19908.46</v>
          </cell>
          <cell r="E19">
            <v>28217.06</v>
          </cell>
        </row>
        <row r="20">
          <cell r="C20" t="str">
            <v>DINAMARCA</v>
          </cell>
          <cell r="D20">
            <v>22110</v>
          </cell>
          <cell r="E20">
            <v>21718.54</v>
          </cell>
        </row>
        <row r="21">
          <cell r="C21" t="str">
            <v>REPUBLICA DOMINICANA</v>
          </cell>
          <cell r="D21">
            <v>2573142.31</v>
          </cell>
          <cell r="E21">
            <v>1936641.81</v>
          </cell>
        </row>
        <row r="22">
          <cell r="C22" t="str">
            <v>ESPAYA</v>
          </cell>
          <cell r="D22">
            <v>100206.66</v>
          </cell>
          <cell r="E22">
            <v>77452.38</v>
          </cell>
        </row>
        <row r="23">
          <cell r="C23" t="str">
            <v>REINO UNIDO</v>
          </cell>
          <cell r="D23">
            <v>126595</v>
          </cell>
          <cell r="E23">
            <v>234813.27</v>
          </cell>
        </row>
        <row r="24">
          <cell r="C24" t="str">
            <v>IRLANDA (EIRE)</v>
          </cell>
          <cell r="D24">
            <v>13440</v>
          </cell>
          <cell r="E24">
            <v>19599.07</v>
          </cell>
        </row>
        <row r="25">
          <cell r="C25" t="str">
            <v>JAPON</v>
          </cell>
          <cell r="D25">
            <v>15940.8</v>
          </cell>
          <cell r="E25">
            <v>18914.849999999999</v>
          </cell>
        </row>
        <row r="26">
          <cell r="C26" t="str">
            <v>MEXICO</v>
          </cell>
          <cell r="D26">
            <v>12656616.23</v>
          </cell>
          <cell r="E26">
            <v>6731643.71</v>
          </cell>
        </row>
        <row r="27">
          <cell r="C27" t="str">
            <v>PUERTO RICO</v>
          </cell>
          <cell r="D27">
            <v>272133.5</v>
          </cell>
          <cell r="E27">
            <v>472068.04</v>
          </cell>
        </row>
        <row r="28">
          <cell r="C28" t="str">
            <v>SUECIA</v>
          </cell>
          <cell r="D28">
            <v>112773.49</v>
          </cell>
          <cell r="E28">
            <v>195539.38</v>
          </cell>
        </row>
        <row r="29">
          <cell r="C29" t="str">
            <v>TAIWAN (FORMOSA)</v>
          </cell>
          <cell r="D29">
            <v>25330</v>
          </cell>
          <cell r="E29">
            <v>26607.59</v>
          </cell>
        </row>
        <row r="30">
          <cell r="C30" t="str">
            <v>ESTADOS UNIDOS</v>
          </cell>
          <cell r="D30">
            <v>25379939.5</v>
          </cell>
          <cell r="E30">
            <v>32102763.199999999</v>
          </cell>
        </row>
        <row r="31">
          <cell r="A31">
            <v>4407290000</v>
          </cell>
          <cell r="B31" t="str">
            <v>Maderas aserradas de las maderas tropicales de la nota de subp. 1</v>
          </cell>
          <cell r="C31" t="str">
            <v>ARUBA</v>
          </cell>
          <cell r="D31">
            <v>48460</v>
          </cell>
          <cell r="E31">
            <v>56240.480000000003</v>
          </cell>
        </row>
        <row r="32">
          <cell r="B32" t="str">
            <v>de este capitulo</v>
          </cell>
          <cell r="C32" t="str">
            <v>BARBADOS</v>
          </cell>
          <cell r="D32">
            <v>28343.15</v>
          </cell>
          <cell r="E32">
            <v>32359.97</v>
          </cell>
        </row>
        <row r="33">
          <cell r="C33" t="str">
            <v>BELGICA</v>
          </cell>
          <cell r="D33">
            <v>12250</v>
          </cell>
          <cell r="E33">
            <v>6902</v>
          </cell>
        </row>
        <row r="34">
          <cell r="C34" t="str">
            <v>CHILE</v>
          </cell>
          <cell r="D34">
            <v>28000</v>
          </cell>
          <cell r="E34">
            <v>7000</v>
          </cell>
        </row>
        <row r="35">
          <cell r="C35" t="str">
            <v>CHINA</v>
          </cell>
          <cell r="D35">
            <v>23750</v>
          </cell>
          <cell r="E35">
            <v>10780</v>
          </cell>
        </row>
        <row r="36">
          <cell r="C36" t="str">
            <v>ALEMANIA</v>
          </cell>
          <cell r="D36">
            <v>6934.72</v>
          </cell>
          <cell r="E36">
            <v>6890.01</v>
          </cell>
        </row>
        <row r="37">
          <cell r="C37" t="str">
            <v>REPUBLICA DOMINICANA</v>
          </cell>
          <cell r="D37">
            <v>351494.69</v>
          </cell>
          <cell r="E37">
            <v>260776.74</v>
          </cell>
        </row>
        <row r="38">
          <cell r="C38" t="str">
            <v>ECUADOR</v>
          </cell>
          <cell r="D38">
            <v>26000</v>
          </cell>
          <cell r="E38">
            <v>13968.38</v>
          </cell>
        </row>
        <row r="39">
          <cell r="C39" t="str">
            <v>ESPAYA</v>
          </cell>
          <cell r="D39">
            <v>83623.34</v>
          </cell>
          <cell r="E39">
            <v>63144.73</v>
          </cell>
        </row>
        <row r="40">
          <cell r="C40" t="str">
            <v>HONG KONG</v>
          </cell>
          <cell r="D40">
            <v>319062.42</v>
          </cell>
          <cell r="E40">
            <v>56269.56</v>
          </cell>
        </row>
        <row r="41">
          <cell r="C41" t="str">
            <v>ITALIA</v>
          </cell>
          <cell r="D41">
            <v>69060</v>
          </cell>
          <cell r="E41">
            <v>32299.01</v>
          </cell>
        </row>
        <row r="42">
          <cell r="A42" t="str">
            <v xml:space="preserve">ELABORACIÓN  </v>
          </cell>
          <cell r="B42" t="str">
            <v>:  Instituto Nacional de Recursos Naturales - INRENA-DGFFS</v>
          </cell>
          <cell r="E42" t="str">
            <v>Continúa…</v>
          </cell>
        </row>
        <row r="43">
          <cell r="C43" t="str">
            <v>JAMAICA</v>
          </cell>
          <cell r="D43">
            <v>75480</v>
          </cell>
          <cell r="E43">
            <v>53098.99</v>
          </cell>
        </row>
        <row r="44">
          <cell r="C44" t="str">
            <v>JAPON</v>
          </cell>
          <cell r="D44">
            <v>231200</v>
          </cell>
          <cell r="E44">
            <v>102552.31</v>
          </cell>
        </row>
        <row r="45">
          <cell r="C45" t="str">
            <v>COREA (SUR), REPUBLICA DE</v>
          </cell>
          <cell r="D45">
            <v>23660</v>
          </cell>
          <cell r="E45">
            <v>10780</v>
          </cell>
        </row>
        <row r="46">
          <cell r="C46" t="str">
            <v>MEXICO</v>
          </cell>
          <cell r="D46">
            <v>4041650.73</v>
          </cell>
          <cell r="E46">
            <v>3936638.8</v>
          </cell>
        </row>
        <row r="47">
          <cell r="C47" t="str">
            <v>PUERTO RICO</v>
          </cell>
          <cell r="D47">
            <v>462685.81</v>
          </cell>
          <cell r="E47">
            <v>669800.16</v>
          </cell>
        </row>
        <row r="48">
          <cell r="C48" t="str">
            <v>SUECIA</v>
          </cell>
          <cell r="D48">
            <v>1691.82</v>
          </cell>
          <cell r="E48">
            <v>3382.1</v>
          </cell>
        </row>
        <row r="49">
          <cell r="C49" t="str">
            <v>ESTADOS UNIDOS</v>
          </cell>
          <cell r="D49">
            <v>1659503.47</v>
          </cell>
          <cell r="E49">
            <v>1484741.88</v>
          </cell>
        </row>
        <row r="50">
          <cell r="C50" t="str">
            <v>URUGUAY</v>
          </cell>
          <cell r="D50">
            <v>49160</v>
          </cell>
          <cell r="E50">
            <v>60140.68</v>
          </cell>
        </row>
        <row r="51">
          <cell r="A51">
            <v>4407990000</v>
          </cell>
          <cell r="B51" t="str">
            <v>Demás maderas aserradas o desbastada longitudinalmente</v>
          </cell>
          <cell r="C51" t="str">
            <v>AUSTRALIA</v>
          </cell>
          <cell r="D51">
            <v>190496.94</v>
          </cell>
          <cell r="E51">
            <v>66974.47</v>
          </cell>
        </row>
        <row r="52">
          <cell r="B52" t="str">
            <v>cortada o desenrrollada</v>
          </cell>
          <cell r="C52" t="str">
            <v>BELGICA</v>
          </cell>
          <cell r="D52">
            <v>304</v>
          </cell>
          <cell r="E52">
            <v>781.25</v>
          </cell>
        </row>
        <row r="53">
          <cell r="C53" t="str">
            <v>CHILE</v>
          </cell>
          <cell r="D53">
            <v>156211</v>
          </cell>
          <cell r="E53">
            <v>43358.5</v>
          </cell>
        </row>
        <row r="54">
          <cell r="C54" t="str">
            <v>CHINA</v>
          </cell>
          <cell r="D54">
            <v>17090</v>
          </cell>
          <cell r="E54">
            <v>8374.91</v>
          </cell>
        </row>
        <row r="55">
          <cell r="C55" t="str">
            <v>ESPAYA</v>
          </cell>
          <cell r="D55">
            <v>25000</v>
          </cell>
          <cell r="E55">
            <v>10410</v>
          </cell>
        </row>
        <row r="56">
          <cell r="C56" t="str">
            <v>ITALIA</v>
          </cell>
          <cell r="D56">
            <v>26450</v>
          </cell>
          <cell r="E56">
            <v>29898.66</v>
          </cell>
        </row>
        <row r="57">
          <cell r="C57" t="str">
            <v>JAPON</v>
          </cell>
          <cell r="D57">
            <v>13724.15</v>
          </cell>
          <cell r="E57">
            <v>17254.04</v>
          </cell>
        </row>
        <row r="58">
          <cell r="C58" t="str">
            <v>COREA (SUR), REPUBLICA DE</v>
          </cell>
          <cell r="D58">
            <v>20160</v>
          </cell>
          <cell r="E58">
            <v>4857.6000000000004</v>
          </cell>
        </row>
        <row r="59">
          <cell r="C59" t="str">
            <v>MEXICO</v>
          </cell>
          <cell r="D59">
            <v>2938896.24</v>
          </cell>
          <cell r="E59">
            <v>1507530.73</v>
          </cell>
        </row>
        <row r="60">
          <cell r="C60" t="str">
            <v>NUEVA ZELANDA</v>
          </cell>
          <cell r="D60">
            <v>82270</v>
          </cell>
          <cell r="E60">
            <v>35263.96</v>
          </cell>
        </row>
        <row r="61">
          <cell r="C61" t="str">
            <v>SUECIA</v>
          </cell>
          <cell r="D61">
            <v>19000</v>
          </cell>
          <cell r="E61">
            <v>2060.37</v>
          </cell>
        </row>
        <row r="62">
          <cell r="C62" t="str">
            <v>TAIWAN (FORMOSA)</v>
          </cell>
          <cell r="D62">
            <v>7900</v>
          </cell>
          <cell r="E62">
            <v>2766.24</v>
          </cell>
        </row>
        <row r="63">
          <cell r="C63" t="str">
            <v>ESTADOS UNIDOS</v>
          </cell>
          <cell r="D63">
            <v>1651432.98</v>
          </cell>
          <cell r="E63">
            <v>1038659.14</v>
          </cell>
        </row>
        <row r="64">
          <cell r="C64" t="str">
            <v>VENEZUELA</v>
          </cell>
          <cell r="D64">
            <v>49090</v>
          </cell>
          <cell r="E64">
            <v>9000</v>
          </cell>
        </row>
        <row r="65">
          <cell r="B65" t="str">
            <v/>
          </cell>
          <cell r="D65">
            <v>55700103.25999999</v>
          </cell>
          <cell r="E65">
            <v>52157153.599999987</v>
          </cell>
        </row>
        <row r="66">
          <cell r="B66" t="str">
            <v/>
          </cell>
        </row>
        <row r="67">
          <cell r="A67">
            <v>4408390000</v>
          </cell>
          <cell r="B67" t="str">
            <v>Hojas p'chapado o contrachap. d'las demás maderas tropic. citad.</v>
          </cell>
          <cell r="C67" t="str">
            <v>MEXICO</v>
          </cell>
          <cell r="D67">
            <v>399549.64</v>
          </cell>
          <cell r="E67">
            <v>457055.25</v>
          </cell>
        </row>
        <row r="68">
          <cell r="B68" t="str">
            <v>en la nota del subp 1</v>
          </cell>
          <cell r="C68" t="str">
            <v>PUERTO RICO</v>
          </cell>
          <cell r="D68">
            <v>2220.69</v>
          </cell>
          <cell r="E68">
            <v>4692.6400000000003</v>
          </cell>
        </row>
        <row r="69">
          <cell r="C69" t="str">
            <v>ESTADOS UNIDOS</v>
          </cell>
          <cell r="D69">
            <v>86.05</v>
          </cell>
          <cell r="E69">
            <v>200</v>
          </cell>
        </row>
        <row r="70">
          <cell r="A70">
            <v>4408900000</v>
          </cell>
          <cell r="B70" t="str">
            <v>Demás hojas p' chapado o contrachapado y demás maderas serradas</v>
          </cell>
          <cell r="C70" t="str">
            <v>MEXICO</v>
          </cell>
          <cell r="D70">
            <v>2052951</v>
          </cell>
          <cell r="E70">
            <v>1388399.98</v>
          </cell>
        </row>
        <row r="71">
          <cell r="B71" t="str">
            <v>long. espesor &lt;=6 MM.</v>
          </cell>
          <cell r="C71" t="str">
            <v>ESTADOS UNIDOS</v>
          </cell>
          <cell r="D71">
            <v>3588400</v>
          </cell>
          <cell r="E71">
            <v>1802976.49</v>
          </cell>
        </row>
        <row r="72">
          <cell r="B72" t="str">
            <v/>
          </cell>
          <cell r="D72">
            <v>6043207.3799999999</v>
          </cell>
          <cell r="E72">
            <v>3653324.3600000003</v>
          </cell>
        </row>
        <row r="73">
          <cell r="B73" t="str">
            <v/>
          </cell>
        </row>
        <row r="74">
          <cell r="A74">
            <v>4409101000</v>
          </cell>
          <cell r="B74" t="str">
            <v>Tablillas y frisos para parques, sin ensamblar, de coníferas</v>
          </cell>
          <cell r="C74" t="str">
            <v>CHILE</v>
          </cell>
          <cell r="D74">
            <v>3940</v>
          </cell>
          <cell r="E74">
            <v>3339.56</v>
          </cell>
        </row>
        <row r="75">
          <cell r="C75" t="str">
            <v>ALEMANIA</v>
          </cell>
          <cell r="D75">
            <v>14639</v>
          </cell>
          <cell r="E75">
            <v>14000</v>
          </cell>
        </row>
        <row r="76">
          <cell r="C76" t="str">
            <v>ECUADOR</v>
          </cell>
          <cell r="D76">
            <v>19400</v>
          </cell>
          <cell r="E76">
            <v>11593.55</v>
          </cell>
        </row>
        <row r="77">
          <cell r="C77" t="str">
            <v>ITALIA</v>
          </cell>
          <cell r="D77">
            <v>78000</v>
          </cell>
          <cell r="E77">
            <v>87362.33</v>
          </cell>
        </row>
        <row r="78">
          <cell r="C78" t="str">
            <v>JAPON</v>
          </cell>
          <cell r="D78">
            <v>16831.54</v>
          </cell>
          <cell r="E78">
            <v>26898.46</v>
          </cell>
        </row>
        <row r="79">
          <cell r="A79">
            <v>4409102000</v>
          </cell>
          <cell r="B79" t="str">
            <v>Madera moldurada, de coníferas</v>
          </cell>
          <cell r="C79" t="str">
            <v>JAPON</v>
          </cell>
          <cell r="D79">
            <v>5135.8999999999996</v>
          </cell>
          <cell r="E79">
            <v>11849.8</v>
          </cell>
        </row>
        <row r="80">
          <cell r="C80" t="str">
            <v>PANAMA</v>
          </cell>
          <cell r="D80">
            <v>2300</v>
          </cell>
          <cell r="E80">
            <v>2342.81</v>
          </cell>
        </row>
        <row r="81">
          <cell r="A81" t="str">
            <v xml:space="preserve">ELABORACIÓN  </v>
          </cell>
          <cell r="B81" t="str">
            <v>:  Instituto Nacional de Recursos Naturales - INRENA-DGFFS</v>
          </cell>
          <cell r="E81" t="str">
            <v>Continúa…</v>
          </cell>
        </row>
        <row r="82">
          <cell r="A82">
            <v>4409109000</v>
          </cell>
          <cell r="B82" t="str">
            <v>Demás maderas perfiladas longitudinalmente de coníferas</v>
          </cell>
          <cell r="C82" t="str">
            <v>ALEMANIA</v>
          </cell>
          <cell r="D82">
            <v>2598</v>
          </cell>
          <cell r="E82">
            <v>980</v>
          </cell>
        </row>
        <row r="83">
          <cell r="C83" t="str">
            <v>JAPON</v>
          </cell>
          <cell r="D83">
            <v>173.58</v>
          </cell>
          <cell r="E83">
            <v>427.8</v>
          </cell>
        </row>
        <row r="84">
          <cell r="C84" t="str">
            <v>ESTADOS UNIDOS</v>
          </cell>
          <cell r="D84">
            <v>1280</v>
          </cell>
          <cell r="E84">
            <v>1400</v>
          </cell>
        </row>
        <row r="85">
          <cell r="A85">
            <v>4409201000</v>
          </cell>
          <cell r="B85" t="str">
            <v xml:space="preserve">Tablillas y frisos para parques, sin ensamblar, </v>
          </cell>
          <cell r="C85" t="str">
            <v>CHINA</v>
          </cell>
          <cell r="D85">
            <v>2835860</v>
          </cell>
          <cell r="E85">
            <v>1435653.68</v>
          </cell>
        </row>
        <row r="86">
          <cell r="B86" t="str">
            <v>distinta de las coníferas</v>
          </cell>
          <cell r="C86" t="str">
            <v>ALEMANIA</v>
          </cell>
          <cell r="D86">
            <v>1136.83</v>
          </cell>
          <cell r="E86">
            <v>1129.5</v>
          </cell>
        </row>
        <row r="87">
          <cell r="C87" t="str">
            <v>FINLANDIA</v>
          </cell>
          <cell r="D87">
            <v>10000</v>
          </cell>
          <cell r="E87">
            <v>2000</v>
          </cell>
        </row>
        <row r="88">
          <cell r="C88" t="str">
            <v>HONG KONG</v>
          </cell>
          <cell r="D88">
            <v>5331560.53</v>
          </cell>
          <cell r="E88">
            <v>2686087.27</v>
          </cell>
        </row>
        <row r="89">
          <cell r="C89" t="str">
            <v>ITALIA</v>
          </cell>
          <cell r="D89">
            <v>161460.32</v>
          </cell>
          <cell r="E89">
            <v>93162.72</v>
          </cell>
        </row>
        <row r="90">
          <cell r="C90" t="str">
            <v>MEXICO</v>
          </cell>
          <cell r="D90">
            <v>64437.46</v>
          </cell>
          <cell r="E90">
            <v>43694.76</v>
          </cell>
        </row>
        <row r="91">
          <cell r="C91" t="str">
            <v>SUECIA</v>
          </cell>
          <cell r="D91">
            <v>3009.7</v>
          </cell>
          <cell r="E91">
            <v>4750.63</v>
          </cell>
        </row>
        <row r="92">
          <cell r="C92" t="str">
            <v>TAIWAN (FORMOSA)</v>
          </cell>
          <cell r="D92">
            <v>92450</v>
          </cell>
          <cell r="E92">
            <v>39067.279999999999</v>
          </cell>
        </row>
        <row r="93">
          <cell r="C93" t="str">
            <v>ESTADOS UNIDOS</v>
          </cell>
          <cell r="D93">
            <v>720685.36</v>
          </cell>
          <cell r="E93">
            <v>313412.92</v>
          </cell>
        </row>
        <row r="94">
          <cell r="A94">
            <v>4409202000</v>
          </cell>
          <cell r="B94" t="str">
            <v>Madera moldurada distinta de la de coníferas</v>
          </cell>
          <cell r="C94" t="str">
            <v>CHILE</v>
          </cell>
          <cell r="D94">
            <v>3880</v>
          </cell>
          <cell r="E94">
            <v>6224</v>
          </cell>
        </row>
        <row r="95">
          <cell r="C95" t="str">
            <v>ITALIA</v>
          </cell>
          <cell r="D95">
            <v>1500</v>
          </cell>
          <cell r="E95">
            <v>790.4</v>
          </cell>
        </row>
        <row r="96">
          <cell r="C96" t="str">
            <v>JAPON</v>
          </cell>
          <cell r="D96">
            <v>4532.3999999999996</v>
          </cell>
          <cell r="E96">
            <v>22027.99</v>
          </cell>
        </row>
        <row r="97">
          <cell r="C97" t="str">
            <v>ESTADOS UNIDOS</v>
          </cell>
          <cell r="D97">
            <v>197419.4</v>
          </cell>
          <cell r="E97">
            <v>159862.78</v>
          </cell>
        </row>
        <row r="98">
          <cell r="A98">
            <v>4409209000</v>
          </cell>
          <cell r="B98" t="str">
            <v>Demás maderas perfiladas longitudinalmente distinta de coníferas</v>
          </cell>
          <cell r="C98" t="str">
            <v>JAPON</v>
          </cell>
          <cell r="D98">
            <v>2622.64</v>
          </cell>
          <cell r="E98">
            <v>10329.01</v>
          </cell>
        </row>
        <row r="99">
          <cell r="C99" t="str">
            <v>SUECIA</v>
          </cell>
          <cell r="D99">
            <v>107394.03</v>
          </cell>
          <cell r="E99">
            <v>79539.87</v>
          </cell>
        </row>
        <row r="100">
          <cell r="C100" t="str">
            <v>ESTADOS UNIDOS</v>
          </cell>
          <cell r="D100">
            <v>849462.06</v>
          </cell>
          <cell r="E100">
            <v>520056.28</v>
          </cell>
        </row>
        <row r="101">
          <cell r="B101" t="str">
            <v/>
          </cell>
          <cell r="D101">
            <v>10531708.750000002</v>
          </cell>
          <cell r="E101">
            <v>5577983.4000000004</v>
          </cell>
        </row>
        <row r="102">
          <cell r="B102" t="str">
            <v/>
          </cell>
        </row>
        <row r="103">
          <cell r="A103">
            <v>4410110000</v>
          </cell>
          <cell r="B103" t="str">
            <v>Tableros llamados "waferboard", incl. los llamados "oriented stra</v>
          </cell>
          <cell r="C103" t="str">
            <v>BOLIVIA</v>
          </cell>
          <cell r="D103">
            <v>84</v>
          </cell>
          <cell r="E103">
            <v>10.4</v>
          </cell>
        </row>
        <row r="104">
          <cell r="B104" t="str">
            <v/>
          </cell>
        </row>
        <row r="105">
          <cell r="A105">
            <v>4410190000</v>
          </cell>
          <cell r="B105" t="str">
            <v>Demás tableros de partícula y tableros similares de madera</v>
          </cell>
          <cell r="C105" t="str">
            <v>MEXICO</v>
          </cell>
          <cell r="D105">
            <v>7575.93</v>
          </cell>
          <cell r="E105">
            <v>8000</v>
          </cell>
        </row>
        <row r="106">
          <cell r="A106">
            <v>4410900000</v>
          </cell>
          <cell r="B106" t="str">
            <v>Demás tableros de partículas y tableros similares de las demás materias leñosas</v>
          </cell>
          <cell r="C106" t="str">
            <v>JAPON</v>
          </cell>
          <cell r="D106">
            <v>4540.8599999999997</v>
          </cell>
          <cell r="E106">
            <v>18126.71</v>
          </cell>
        </row>
        <row r="107">
          <cell r="D107">
            <v>12116.79</v>
          </cell>
          <cell r="E107">
            <v>26126.71</v>
          </cell>
        </row>
        <row r="108">
          <cell r="B108" t="str">
            <v/>
          </cell>
        </row>
        <row r="109">
          <cell r="A109">
            <v>4411990000</v>
          </cell>
          <cell r="B109" t="str">
            <v>Demás tableros de fibra de madera u otras mat. leñosas,</v>
          </cell>
          <cell r="C109" t="str">
            <v>CHILE</v>
          </cell>
          <cell r="D109">
            <v>22935</v>
          </cell>
          <cell r="E109">
            <v>44642.49</v>
          </cell>
        </row>
        <row r="110">
          <cell r="B110" t="str">
            <v xml:space="preserve"> incl. aglomerados</v>
          </cell>
          <cell r="C110" t="str">
            <v>ECUADOR</v>
          </cell>
          <cell r="D110">
            <v>3943.95</v>
          </cell>
          <cell r="E110">
            <v>5473.72</v>
          </cell>
        </row>
        <row r="111">
          <cell r="C111" t="str">
            <v>JAPON</v>
          </cell>
          <cell r="D111">
            <v>54.81</v>
          </cell>
          <cell r="E111">
            <v>767</v>
          </cell>
        </row>
        <row r="112">
          <cell r="C112" t="str">
            <v>MEXICO</v>
          </cell>
          <cell r="D112">
            <v>0.88</v>
          </cell>
          <cell r="E112">
            <v>7.08</v>
          </cell>
        </row>
        <row r="113">
          <cell r="C113" t="str">
            <v>ESTADOS UNIDOS</v>
          </cell>
          <cell r="D113">
            <v>610.75</v>
          </cell>
          <cell r="E113">
            <v>3750</v>
          </cell>
        </row>
        <row r="114">
          <cell r="B114" t="str">
            <v/>
          </cell>
          <cell r="D114">
            <v>27545.390000000003</v>
          </cell>
          <cell r="E114">
            <v>54640.29</v>
          </cell>
        </row>
        <row r="115">
          <cell r="B115" t="str">
            <v/>
          </cell>
        </row>
        <row r="116">
          <cell r="A116">
            <v>4412130000</v>
          </cell>
          <cell r="B116" t="str">
            <v xml:space="preserve">Madera contrachapada q'tenga por lo menos una hoja </v>
          </cell>
          <cell r="C116" t="str">
            <v>MEXICO</v>
          </cell>
          <cell r="D116">
            <v>1161959.7</v>
          </cell>
          <cell r="E116">
            <v>1712351.83</v>
          </cell>
        </row>
        <row r="117">
          <cell r="B117" t="str">
            <v>externa de maderas  tropicales</v>
          </cell>
        </row>
        <row r="118">
          <cell r="A118">
            <v>4412140000</v>
          </cell>
          <cell r="B118" t="str">
            <v xml:space="preserve">Demás maderas contrachap. q'tengan por lo menos,una hoja </v>
          </cell>
          <cell r="C118" t="str">
            <v>BOLIVIA</v>
          </cell>
          <cell r="D118">
            <v>7500</v>
          </cell>
          <cell r="E118">
            <v>4725.95</v>
          </cell>
        </row>
        <row r="119">
          <cell r="B119" t="str">
            <v>externa distinta de conífera</v>
          </cell>
          <cell r="C119" t="str">
            <v>CHILE</v>
          </cell>
          <cell r="D119">
            <v>25500</v>
          </cell>
          <cell r="E119">
            <v>17146.439999999999</v>
          </cell>
        </row>
        <row r="120">
          <cell r="A120" t="str">
            <v xml:space="preserve">ELABORACIÓN  </v>
          </cell>
          <cell r="B120" t="str">
            <v>:  Instituto Nacional de Recursos Naturales - INRENA-DGFFS</v>
          </cell>
          <cell r="E120" t="str">
            <v>Continúa…</v>
          </cell>
        </row>
        <row r="121">
          <cell r="C121" t="str">
            <v>COLOMBIA</v>
          </cell>
          <cell r="D121">
            <v>123930</v>
          </cell>
          <cell r="E121">
            <v>78360.75</v>
          </cell>
        </row>
        <row r="122">
          <cell r="C122" t="str">
            <v>COSTA RICA</v>
          </cell>
          <cell r="D122">
            <v>146600</v>
          </cell>
          <cell r="E122">
            <v>105869.54</v>
          </cell>
        </row>
        <row r="123">
          <cell r="C123" t="str">
            <v>REPUBLICA DOMINICANA</v>
          </cell>
          <cell r="D123">
            <v>92580</v>
          </cell>
          <cell r="E123">
            <v>74765.2</v>
          </cell>
        </row>
        <row r="124">
          <cell r="C124" t="str">
            <v>ECUADOR</v>
          </cell>
          <cell r="D124">
            <v>74550</v>
          </cell>
          <cell r="E124">
            <v>56542.99</v>
          </cell>
        </row>
        <row r="125">
          <cell r="C125" t="str">
            <v>MEXICO</v>
          </cell>
          <cell r="D125">
            <v>2597032</v>
          </cell>
          <cell r="E125">
            <v>1962488.58</v>
          </cell>
        </row>
        <row r="126">
          <cell r="C126" t="str">
            <v>PANAMA</v>
          </cell>
          <cell r="D126">
            <v>92190</v>
          </cell>
          <cell r="E126">
            <v>65852.160000000003</v>
          </cell>
        </row>
        <row r="127">
          <cell r="C127" t="str">
            <v>VENEZUELA</v>
          </cell>
          <cell r="D127">
            <v>6048364</v>
          </cell>
          <cell r="E127">
            <v>3910800.14</v>
          </cell>
        </row>
        <row r="128">
          <cell r="A128">
            <v>4412190000</v>
          </cell>
          <cell r="B128" t="str">
            <v xml:space="preserve">Demás maderas contrachapadas constituida por hojas de </v>
          </cell>
          <cell r="C128" t="str">
            <v>MEXICO</v>
          </cell>
          <cell r="D128">
            <v>2070064.38</v>
          </cell>
          <cell r="E128">
            <v>1666433.32</v>
          </cell>
        </row>
        <row r="129">
          <cell r="B129" t="str">
            <v>madera de espesor unit.&lt;=6MM.</v>
          </cell>
          <cell r="C129" t="str">
            <v>PANAMA</v>
          </cell>
          <cell r="D129">
            <v>23920</v>
          </cell>
          <cell r="E129">
            <v>18752.400000000001</v>
          </cell>
        </row>
        <row r="130">
          <cell r="C130" t="str">
            <v>VENEZUELA</v>
          </cell>
          <cell r="D130">
            <v>72570</v>
          </cell>
          <cell r="E130">
            <v>50685.4</v>
          </cell>
        </row>
        <row r="131">
          <cell r="A131">
            <v>4412220000</v>
          </cell>
          <cell r="B131" t="str">
            <v>Madera chapada que tenga por lo menos una hoja de las maderas tropical</v>
          </cell>
          <cell r="C131" t="str">
            <v>MEXICO</v>
          </cell>
          <cell r="D131">
            <v>50350</v>
          </cell>
          <cell r="E131">
            <v>75939.710000000006</v>
          </cell>
        </row>
        <row r="132">
          <cell r="B132" t="str">
            <v/>
          </cell>
          <cell r="D132">
            <v>12587110.079999998</v>
          </cell>
          <cell r="E132">
            <v>9800714.410000002</v>
          </cell>
        </row>
        <row r="133">
          <cell r="B133" t="str">
            <v/>
          </cell>
        </row>
        <row r="134">
          <cell r="A134">
            <v>4412920000</v>
          </cell>
          <cell r="B134" t="str">
            <v>Mad. estratificada simil. q'conte. por lo menos una hoja d'la mad. Tropical</v>
          </cell>
          <cell r="C134" t="str">
            <v>MEXICO</v>
          </cell>
          <cell r="D134">
            <v>40309.99</v>
          </cell>
          <cell r="E134">
            <v>51441.15</v>
          </cell>
        </row>
        <row r="135">
          <cell r="A135">
            <v>4412990000</v>
          </cell>
          <cell r="B135" t="str">
            <v>Demás madera estratificada similar</v>
          </cell>
          <cell r="C135" t="str">
            <v>BOLIVIA</v>
          </cell>
          <cell r="D135">
            <v>135.28</v>
          </cell>
          <cell r="E135">
            <v>932.14</v>
          </cell>
        </row>
        <row r="136">
          <cell r="C136" t="str">
            <v>MEXICO</v>
          </cell>
          <cell r="D136">
            <v>398678</v>
          </cell>
          <cell r="E136">
            <v>581496.44999999995</v>
          </cell>
        </row>
        <row r="137">
          <cell r="C137" t="str">
            <v>ESTADOS UNIDOS</v>
          </cell>
          <cell r="D137">
            <v>413.16</v>
          </cell>
          <cell r="E137">
            <v>632</v>
          </cell>
        </row>
        <row r="138">
          <cell r="C138" t="str">
            <v>URUGUAY</v>
          </cell>
          <cell r="D138">
            <v>52030</v>
          </cell>
          <cell r="E138">
            <v>35517.15</v>
          </cell>
        </row>
        <row r="139">
          <cell r="A139">
            <v>4413000000</v>
          </cell>
          <cell r="B139" t="str">
            <v>Madera densificada en bloques, tablas, tiras o perfiles.</v>
          </cell>
          <cell r="C139" t="str">
            <v>ESTADOS UNIDOS</v>
          </cell>
          <cell r="D139">
            <v>0.25</v>
          </cell>
          <cell r="E139">
            <v>5</v>
          </cell>
        </row>
        <row r="140">
          <cell r="B140" t="str">
            <v/>
          </cell>
          <cell r="D140">
            <v>491566.68</v>
          </cell>
          <cell r="E140">
            <v>670023.89</v>
          </cell>
        </row>
        <row r="141">
          <cell r="B141" t="str">
            <v/>
          </cell>
        </row>
        <row r="142">
          <cell r="A142">
            <v>4414000000</v>
          </cell>
          <cell r="B142" t="str">
            <v>Marcos de madera para cuadros, fotografías, espejos</v>
          </cell>
          <cell r="C142" t="str">
            <v>EMIRATOS ARABES UNIDOS</v>
          </cell>
          <cell r="D142">
            <v>42.03</v>
          </cell>
          <cell r="E142">
            <v>120</v>
          </cell>
        </row>
        <row r="143">
          <cell r="B143" t="str">
            <v>u objetos similares</v>
          </cell>
          <cell r="C143" t="str">
            <v>ARGENTINA</v>
          </cell>
          <cell r="D143">
            <v>117.85</v>
          </cell>
          <cell r="E143">
            <v>167</v>
          </cell>
        </row>
        <row r="144">
          <cell r="C144" t="str">
            <v>AUSTRIA</v>
          </cell>
          <cell r="D144">
            <v>26.36</v>
          </cell>
          <cell r="E144">
            <v>198</v>
          </cell>
        </row>
        <row r="145">
          <cell r="C145" t="str">
            <v>AUSTRALIA</v>
          </cell>
          <cell r="D145">
            <v>52.49</v>
          </cell>
          <cell r="E145">
            <v>215.6</v>
          </cell>
        </row>
        <row r="146">
          <cell r="C146" t="str">
            <v>ARUBA</v>
          </cell>
          <cell r="D146">
            <v>0.59</v>
          </cell>
          <cell r="E146">
            <v>7</v>
          </cell>
        </row>
        <row r="147">
          <cell r="C147" t="str">
            <v>CANADA</v>
          </cell>
          <cell r="D147">
            <v>72.62</v>
          </cell>
          <cell r="E147">
            <v>376.7</v>
          </cell>
        </row>
        <row r="148">
          <cell r="C148" t="str">
            <v>CHILE</v>
          </cell>
          <cell r="D148">
            <v>67.2</v>
          </cell>
          <cell r="E148">
            <v>196.8</v>
          </cell>
        </row>
        <row r="149">
          <cell r="C149" t="str">
            <v>COSTA RICA</v>
          </cell>
          <cell r="D149">
            <v>24.77</v>
          </cell>
          <cell r="E149">
            <v>86</v>
          </cell>
        </row>
        <row r="150">
          <cell r="C150" t="str">
            <v>SUIZA</v>
          </cell>
          <cell r="D150">
            <v>6.81</v>
          </cell>
          <cell r="E150">
            <v>112</v>
          </cell>
        </row>
        <row r="151">
          <cell r="C151" t="str">
            <v>ALEMANIA</v>
          </cell>
          <cell r="D151">
            <v>138.68</v>
          </cell>
          <cell r="E151">
            <v>1969.95</v>
          </cell>
        </row>
        <row r="152">
          <cell r="C152" t="str">
            <v>REPUBLICA DOMINICANA</v>
          </cell>
          <cell r="D152">
            <v>243.04</v>
          </cell>
          <cell r="E152">
            <v>834</v>
          </cell>
        </row>
        <row r="153">
          <cell r="C153" t="str">
            <v>ECUADOR</v>
          </cell>
          <cell r="D153">
            <v>258.33999999999997</v>
          </cell>
          <cell r="E153">
            <v>4158.96</v>
          </cell>
        </row>
        <row r="154">
          <cell r="C154" t="str">
            <v>ESPAYA</v>
          </cell>
          <cell r="D154">
            <v>1897.07</v>
          </cell>
          <cell r="E154">
            <v>8404.64</v>
          </cell>
        </row>
        <row r="155">
          <cell r="C155" t="str">
            <v>FRANCIA</v>
          </cell>
          <cell r="D155">
            <v>128.31</v>
          </cell>
          <cell r="E155">
            <v>288.3</v>
          </cell>
        </row>
        <row r="156">
          <cell r="C156" t="str">
            <v>REINO UNIDO</v>
          </cell>
          <cell r="D156">
            <v>25.21</v>
          </cell>
          <cell r="E156">
            <v>136.19999999999999</v>
          </cell>
        </row>
        <row r="157">
          <cell r="C157" t="str">
            <v>GUAYANA FRANCESA</v>
          </cell>
          <cell r="D157">
            <v>6.24</v>
          </cell>
          <cell r="E157">
            <v>107.52</v>
          </cell>
        </row>
        <row r="158">
          <cell r="A158" t="str">
            <v xml:space="preserve">ELABORACIÓN  </v>
          </cell>
          <cell r="B158" t="str">
            <v>:  Instituto Nacional de Recursos Naturales - INRENA-DGFFS</v>
          </cell>
          <cell r="E158" t="str">
            <v>Continúa…</v>
          </cell>
        </row>
        <row r="159">
          <cell r="C159" t="str">
            <v>GUATEMALA</v>
          </cell>
          <cell r="D159">
            <v>144.37</v>
          </cell>
          <cell r="E159">
            <v>672.99</v>
          </cell>
        </row>
        <row r="160">
          <cell r="C160" t="str">
            <v>ITALIA</v>
          </cell>
          <cell r="D160">
            <v>1461.13</v>
          </cell>
          <cell r="E160">
            <v>10459.82</v>
          </cell>
        </row>
        <row r="161">
          <cell r="C161" t="str">
            <v>JAPON</v>
          </cell>
          <cell r="D161">
            <v>24.47</v>
          </cell>
          <cell r="E161">
            <v>60</v>
          </cell>
        </row>
        <row r="162">
          <cell r="C162" t="str">
            <v>MEXICO</v>
          </cell>
          <cell r="D162">
            <v>3242.01</v>
          </cell>
          <cell r="E162">
            <v>9528.8700000000008</v>
          </cell>
        </row>
        <row r="163">
          <cell r="C163" t="str">
            <v>PANAMA</v>
          </cell>
          <cell r="D163">
            <v>1196.44</v>
          </cell>
          <cell r="E163">
            <v>4302.3999999999996</v>
          </cell>
        </row>
        <row r="164">
          <cell r="C164" t="str">
            <v>PUERTO RICO</v>
          </cell>
          <cell r="D164">
            <v>505.08</v>
          </cell>
          <cell r="E164">
            <v>1346.77</v>
          </cell>
        </row>
        <row r="165">
          <cell r="C165" t="str">
            <v>SUECIA</v>
          </cell>
          <cell r="D165">
            <v>147.66</v>
          </cell>
          <cell r="E165">
            <v>2892.86</v>
          </cell>
        </row>
        <row r="166">
          <cell r="C166" t="str">
            <v>ESTADOS UNIDOS</v>
          </cell>
          <cell r="D166">
            <v>36104.29</v>
          </cell>
          <cell r="E166">
            <v>336448.71</v>
          </cell>
        </row>
        <row r="167">
          <cell r="C167" t="str">
            <v>VENEZUELA</v>
          </cell>
          <cell r="D167">
            <v>180.24</v>
          </cell>
          <cell r="E167">
            <v>510.75</v>
          </cell>
        </row>
        <row r="168">
          <cell r="A168">
            <v>4415100000</v>
          </cell>
          <cell r="B168" t="str">
            <v>Cajones, cajas, jaulas, tambores y envases simil.</v>
          </cell>
          <cell r="C168" t="str">
            <v>ARGENTINA</v>
          </cell>
          <cell r="D168">
            <v>1705.38</v>
          </cell>
          <cell r="E168">
            <v>130.80000000000001</v>
          </cell>
        </row>
        <row r="169">
          <cell r="B169" t="str">
            <v>carretes para cables de madera.</v>
          </cell>
          <cell r="C169" t="str">
            <v>CANADA</v>
          </cell>
          <cell r="D169">
            <v>0.98</v>
          </cell>
          <cell r="E169">
            <v>132</v>
          </cell>
        </row>
        <row r="170">
          <cell r="C170" t="str">
            <v>SUIZA</v>
          </cell>
          <cell r="D170">
            <v>0.61</v>
          </cell>
          <cell r="E170">
            <v>10</v>
          </cell>
        </row>
        <row r="171">
          <cell r="C171" t="str">
            <v>ALEMANIA</v>
          </cell>
          <cell r="D171">
            <v>6.86</v>
          </cell>
          <cell r="E171">
            <v>210</v>
          </cell>
        </row>
        <row r="172">
          <cell r="C172" t="str">
            <v>ESPAYA</v>
          </cell>
          <cell r="D172">
            <v>0.6</v>
          </cell>
          <cell r="E172">
            <v>6.09</v>
          </cell>
        </row>
        <row r="173">
          <cell r="C173" t="str">
            <v>REINO UNIDO</v>
          </cell>
          <cell r="D173">
            <v>67.14</v>
          </cell>
          <cell r="E173">
            <v>1505</v>
          </cell>
        </row>
        <row r="174">
          <cell r="C174" t="str">
            <v>ITALIA</v>
          </cell>
          <cell r="D174">
            <v>4.91</v>
          </cell>
          <cell r="E174">
            <v>112.5</v>
          </cell>
        </row>
        <row r="175">
          <cell r="C175" t="str">
            <v>JAPON</v>
          </cell>
          <cell r="D175">
            <v>273.95999999999998</v>
          </cell>
          <cell r="E175">
            <v>3251.9</v>
          </cell>
        </row>
        <row r="176">
          <cell r="C176" t="str">
            <v>COREA (SUR), REPUBLICA DE</v>
          </cell>
          <cell r="D176">
            <v>0.21</v>
          </cell>
          <cell r="E176">
            <v>0.95</v>
          </cell>
        </row>
        <row r="177">
          <cell r="C177" t="str">
            <v>ESTADOS UNIDOS</v>
          </cell>
          <cell r="D177">
            <v>8491.07</v>
          </cell>
          <cell r="E177">
            <v>63507.9</v>
          </cell>
        </row>
        <row r="178">
          <cell r="A178">
            <v>4415200000</v>
          </cell>
          <cell r="B178" t="str">
            <v>Paletas, paletas caja y demás plataformas p'carga; collarines p'p</v>
          </cell>
          <cell r="C178" t="str">
            <v>ESTADOS UNIDOS</v>
          </cell>
          <cell r="D178">
            <v>812.18</v>
          </cell>
          <cell r="E178">
            <v>702</v>
          </cell>
        </row>
        <row r="179">
          <cell r="A179">
            <v>4416000000</v>
          </cell>
          <cell r="B179" t="str">
            <v xml:space="preserve">Barriles,cubas,tinas y demás manufact. d'toneleria y partes, </v>
          </cell>
          <cell r="C179" t="str">
            <v>ALEMANIA</v>
          </cell>
          <cell r="D179">
            <v>16.16</v>
          </cell>
          <cell r="E179">
            <v>254</v>
          </cell>
        </row>
        <row r="180">
          <cell r="B180" t="str">
            <v>de madera,incluido duelas.</v>
          </cell>
          <cell r="C180" t="str">
            <v>ESTADOS UNIDOS</v>
          </cell>
          <cell r="D180">
            <v>13.97</v>
          </cell>
          <cell r="E180">
            <v>50</v>
          </cell>
        </row>
        <row r="181">
          <cell r="A181">
            <v>4417001000</v>
          </cell>
          <cell r="B181" t="str">
            <v>Herramientas de madera</v>
          </cell>
          <cell r="C181" t="str">
            <v>CHILE</v>
          </cell>
          <cell r="D181">
            <v>378.04</v>
          </cell>
          <cell r="E181">
            <v>68.150000000000006</v>
          </cell>
        </row>
        <row r="182">
          <cell r="A182">
            <v>4417009000</v>
          </cell>
          <cell r="B182" t="str">
            <v>Demás mont. y mangos de herramientas, mont. y mangos de cepill</v>
          </cell>
          <cell r="C182" t="str">
            <v>ESTADOS UNIDOS</v>
          </cell>
          <cell r="D182">
            <v>0.97</v>
          </cell>
          <cell r="E182">
            <v>19.829999999999998</v>
          </cell>
        </row>
        <row r="183">
          <cell r="A183">
            <v>4418100000</v>
          </cell>
          <cell r="B183" t="str">
            <v>Ventanas, contraventanas, y sus marcos y contramarcos, de madera</v>
          </cell>
          <cell r="C183" t="str">
            <v>ESTADOS UNIDOS</v>
          </cell>
          <cell r="D183">
            <v>1243.49</v>
          </cell>
          <cell r="E183">
            <v>3405</v>
          </cell>
        </row>
        <row r="184">
          <cell r="A184">
            <v>4418200000</v>
          </cell>
          <cell r="B184" t="str">
            <v>Puertas y sus marcos, contramarcos y umbrales, de madera</v>
          </cell>
          <cell r="C184" t="str">
            <v>BELGICA</v>
          </cell>
          <cell r="D184">
            <v>468</v>
          </cell>
          <cell r="E184">
            <v>1630.9</v>
          </cell>
        </row>
        <row r="185">
          <cell r="C185" t="str">
            <v>ALEMANIA</v>
          </cell>
          <cell r="D185">
            <v>345.82</v>
          </cell>
          <cell r="E185">
            <v>670</v>
          </cell>
        </row>
        <row r="186">
          <cell r="C186" t="str">
            <v>REPUBLICA DOMINICANA</v>
          </cell>
          <cell r="D186">
            <v>46.35</v>
          </cell>
          <cell r="E186">
            <v>108</v>
          </cell>
        </row>
        <row r="187">
          <cell r="C187" t="str">
            <v>ESPAYA</v>
          </cell>
          <cell r="D187">
            <v>396.31</v>
          </cell>
          <cell r="E187">
            <v>450</v>
          </cell>
        </row>
        <row r="188">
          <cell r="C188" t="str">
            <v>ITALIA</v>
          </cell>
          <cell r="D188">
            <v>10008.65</v>
          </cell>
          <cell r="E188">
            <v>13160</v>
          </cell>
        </row>
        <row r="189">
          <cell r="C189" t="str">
            <v>JAPON</v>
          </cell>
          <cell r="D189">
            <v>8461.4</v>
          </cell>
          <cell r="E189">
            <v>47541.26</v>
          </cell>
        </row>
        <row r="190">
          <cell r="C190" t="str">
            <v>MEXICO</v>
          </cell>
          <cell r="D190">
            <v>2268.85</v>
          </cell>
          <cell r="E190">
            <v>4268</v>
          </cell>
        </row>
        <row r="191">
          <cell r="C191" t="str">
            <v>ESTADOS UNIDOS</v>
          </cell>
          <cell r="D191">
            <v>2166452.4</v>
          </cell>
          <cell r="E191">
            <v>2616932.44</v>
          </cell>
        </row>
        <row r="192">
          <cell r="A192">
            <v>4418300000</v>
          </cell>
          <cell r="B192" t="str">
            <v>Tableros para parques, de madera</v>
          </cell>
          <cell r="C192" t="str">
            <v>JAPON</v>
          </cell>
          <cell r="D192">
            <v>255.63</v>
          </cell>
          <cell r="E192">
            <v>630</v>
          </cell>
        </row>
        <row r="193">
          <cell r="C193" t="str">
            <v>MEXICO</v>
          </cell>
          <cell r="D193">
            <v>6532.26</v>
          </cell>
          <cell r="E193">
            <v>4988.8</v>
          </cell>
        </row>
        <row r="194">
          <cell r="C194" t="str">
            <v>ESTADOS UNIDOS</v>
          </cell>
          <cell r="D194">
            <v>747.56</v>
          </cell>
          <cell r="E194">
            <v>1625</v>
          </cell>
        </row>
        <row r="195">
          <cell r="A195">
            <v>4418500000</v>
          </cell>
          <cell r="B195" t="str">
            <v>Tablillas para cubierta de tejados o fachadas ("shingles" y "shak</v>
          </cell>
          <cell r="C195" t="str">
            <v>JAPON</v>
          </cell>
          <cell r="D195">
            <v>3349.36</v>
          </cell>
          <cell r="E195">
            <v>5328.99</v>
          </cell>
        </row>
        <row r="196">
          <cell r="C196" t="str">
            <v>ESTADOS UNIDOS</v>
          </cell>
          <cell r="D196">
            <v>1164</v>
          </cell>
          <cell r="E196">
            <v>1563.2</v>
          </cell>
        </row>
        <row r="197">
          <cell r="A197" t="str">
            <v xml:space="preserve">ELABORACIÓN  </v>
          </cell>
          <cell r="B197" t="str">
            <v>:  Instituto Nacional de Recursos Naturales - INRENA-DGFFS</v>
          </cell>
          <cell r="E197" t="str">
            <v>Continúa…</v>
          </cell>
        </row>
        <row r="198">
          <cell r="A198">
            <v>4418909000</v>
          </cell>
          <cell r="B198" t="str">
            <v>Demás obras y piezas de carpintería para construcciones, de madera</v>
          </cell>
          <cell r="C198" t="str">
            <v>CHILE</v>
          </cell>
          <cell r="D198">
            <v>66850</v>
          </cell>
          <cell r="E198">
            <v>43680</v>
          </cell>
        </row>
        <row r="199">
          <cell r="C199" t="str">
            <v>ALEMANIA</v>
          </cell>
          <cell r="D199">
            <v>87.43</v>
          </cell>
          <cell r="E199">
            <v>55</v>
          </cell>
        </row>
        <row r="200">
          <cell r="C200" t="str">
            <v>REINO UNIDO</v>
          </cell>
          <cell r="D200">
            <v>20.21</v>
          </cell>
          <cell r="E200">
            <v>40</v>
          </cell>
        </row>
        <row r="201">
          <cell r="C201" t="str">
            <v>ITALIA</v>
          </cell>
          <cell r="D201">
            <v>11.38</v>
          </cell>
          <cell r="E201">
            <v>28</v>
          </cell>
        </row>
        <row r="202">
          <cell r="C202" t="str">
            <v>JAPON</v>
          </cell>
          <cell r="D202">
            <v>390.96</v>
          </cell>
          <cell r="E202">
            <v>2606.65</v>
          </cell>
        </row>
        <row r="203">
          <cell r="C203" t="str">
            <v>COREA (SUR), REPUBLICA DE</v>
          </cell>
          <cell r="D203">
            <v>50870</v>
          </cell>
          <cell r="E203">
            <v>26546.95</v>
          </cell>
        </row>
        <row r="204">
          <cell r="C204" t="str">
            <v>ESTADOS UNIDOS</v>
          </cell>
          <cell r="D204">
            <v>156292.01999999999</v>
          </cell>
          <cell r="E204">
            <v>108442.6</v>
          </cell>
        </row>
        <row r="205">
          <cell r="A205">
            <v>4419000000</v>
          </cell>
          <cell r="B205" t="str">
            <v>Artículos de mesa o de cocina, de madera</v>
          </cell>
          <cell r="C205" t="str">
            <v>ARGENTINA</v>
          </cell>
          <cell r="D205">
            <v>167.67</v>
          </cell>
          <cell r="E205">
            <v>272.3</v>
          </cell>
        </row>
        <row r="206">
          <cell r="C206" t="str">
            <v>AUSTRALIA</v>
          </cell>
          <cell r="D206">
            <v>0</v>
          </cell>
          <cell r="E206">
            <v>1</v>
          </cell>
        </row>
        <row r="207">
          <cell r="C207" t="str">
            <v>ARUBA</v>
          </cell>
          <cell r="D207">
            <v>23.07</v>
          </cell>
          <cell r="E207">
            <v>92.5</v>
          </cell>
        </row>
        <row r="208">
          <cell r="C208" t="str">
            <v>BARBADOS</v>
          </cell>
          <cell r="D208">
            <v>115.78</v>
          </cell>
          <cell r="E208">
            <v>525</v>
          </cell>
        </row>
        <row r="209">
          <cell r="C209" t="str">
            <v>BRASIL</v>
          </cell>
          <cell r="D209">
            <v>16.59</v>
          </cell>
          <cell r="E209">
            <v>148</v>
          </cell>
        </row>
        <row r="210">
          <cell r="C210" t="str">
            <v>CANADA</v>
          </cell>
          <cell r="D210">
            <v>24.19</v>
          </cell>
          <cell r="E210">
            <v>266.5</v>
          </cell>
        </row>
        <row r="211">
          <cell r="C211" t="str">
            <v>CHILE</v>
          </cell>
          <cell r="D211">
            <v>249.91</v>
          </cell>
          <cell r="E211">
            <v>1902.69</v>
          </cell>
        </row>
        <row r="212">
          <cell r="C212" t="str">
            <v>COLOMBIA</v>
          </cell>
          <cell r="D212">
            <v>1153.6600000000001</v>
          </cell>
          <cell r="E212">
            <v>11718.92</v>
          </cell>
        </row>
        <row r="213">
          <cell r="C213" t="str">
            <v>ALEMANIA</v>
          </cell>
          <cell r="D213">
            <v>392.37</v>
          </cell>
          <cell r="E213">
            <v>4091.73</v>
          </cell>
        </row>
        <row r="214">
          <cell r="C214" t="str">
            <v>REPUBLICA DOMINICANA</v>
          </cell>
          <cell r="D214">
            <v>1525</v>
          </cell>
          <cell r="E214">
            <v>3180.7</v>
          </cell>
        </row>
        <row r="215">
          <cell r="C215" t="str">
            <v>ESPAYA</v>
          </cell>
          <cell r="D215">
            <v>1305.0899999999999</v>
          </cell>
          <cell r="E215">
            <v>8490.83</v>
          </cell>
        </row>
        <row r="216">
          <cell r="C216" t="str">
            <v>FRANCIA</v>
          </cell>
          <cell r="D216">
            <v>1257.02</v>
          </cell>
          <cell r="E216">
            <v>8076.55</v>
          </cell>
        </row>
        <row r="217">
          <cell r="C217" t="str">
            <v>REINO UNIDO</v>
          </cell>
          <cell r="D217">
            <v>352.33</v>
          </cell>
          <cell r="E217">
            <v>2793.25</v>
          </cell>
        </row>
        <row r="218">
          <cell r="C218" t="str">
            <v>GUAYANA FRANCESA</v>
          </cell>
          <cell r="D218">
            <v>1.72</v>
          </cell>
          <cell r="E218">
            <v>42.66</v>
          </cell>
        </row>
        <row r="219">
          <cell r="C219" t="str">
            <v>GUATEMALA</v>
          </cell>
          <cell r="D219">
            <v>73.8</v>
          </cell>
          <cell r="E219">
            <v>1190.2</v>
          </cell>
        </row>
        <row r="220">
          <cell r="C220" t="str">
            <v>HUNGRIA</v>
          </cell>
          <cell r="D220">
            <v>10.9</v>
          </cell>
          <cell r="E220">
            <v>48</v>
          </cell>
        </row>
        <row r="221">
          <cell r="C221" t="str">
            <v>ITALIA</v>
          </cell>
          <cell r="D221">
            <v>409.55</v>
          </cell>
          <cell r="E221">
            <v>2711.47</v>
          </cell>
        </row>
        <row r="222">
          <cell r="C222" t="str">
            <v>JAPON</v>
          </cell>
          <cell r="D222">
            <v>0.82</v>
          </cell>
          <cell r="E222">
            <v>2</v>
          </cell>
        </row>
        <row r="223">
          <cell r="C223" t="str">
            <v>COREA (SUR), REPUBLICA DE</v>
          </cell>
          <cell r="D223">
            <v>24.97</v>
          </cell>
          <cell r="E223">
            <v>276</v>
          </cell>
        </row>
        <row r="224">
          <cell r="C224" t="str">
            <v>MEXICO</v>
          </cell>
          <cell r="D224">
            <v>128.47</v>
          </cell>
          <cell r="E224">
            <v>455.9</v>
          </cell>
        </row>
        <row r="225">
          <cell r="C225" t="str">
            <v>PAISES BAJOS</v>
          </cell>
          <cell r="D225">
            <v>3.67</v>
          </cell>
          <cell r="E225">
            <v>55</v>
          </cell>
        </row>
        <row r="226">
          <cell r="C226" t="str">
            <v>NORUEGA</v>
          </cell>
          <cell r="D226">
            <v>0.52</v>
          </cell>
          <cell r="E226">
            <v>9.6</v>
          </cell>
        </row>
        <row r="227">
          <cell r="C227" t="str">
            <v>PANAMA</v>
          </cell>
          <cell r="D227">
            <v>343.8</v>
          </cell>
          <cell r="E227">
            <v>3345.04</v>
          </cell>
        </row>
        <row r="228">
          <cell r="C228" t="str">
            <v>FILIPINAS</v>
          </cell>
          <cell r="D228">
            <v>65.16</v>
          </cell>
          <cell r="E228">
            <v>240</v>
          </cell>
        </row>
        <row r="229">
          <cell r="C229" t="str">
            <v>PUERTO RICO</v>
          </cell>
          <cell r="D229">
            <v>212.11</v>
          </cell>
          <cell r="E229">
            <v>1402.39</v>
          </cell>
        </row>
        <row r="230">
          <cell r="C230" t="str">
            <v>ARABIA SAUDITA</v>
          </cell>
          <cell r="D230">
            <v>69.239999999999995</v>
          </cell>
          <cell r="E230">
            <v>439.95</v>
          </cell>
        </row>
        <row r="231">
          <cell r="C231" t="str">
            <v>TAIWAN (FORMOSA)</v>
          </cell>
          <cell r="D231">
            <v>77.150000000000006</v>
          </cell>
          <cell r="E231">
            <v>397.5</v>
          </cell>
        </row>
        <row r="232">
          <cell r="C232" t="str">
            <v>ESTADOS UNIDOS</v>
          </cell>
          <cell r="D232">
            <v>21423.61</v>
          </cell>
          <cell r="E232">
            <v>140644.37</v>
          </cell>
        </row>
        <row r="233">
          <cell r="C233" t="str">
            <v>URUGUAY</v>
          </cell>
          <cell r="D233">
            <v>12</v>
          </cell>
          <cell r="E233">
            <v>29.6</v>
          </cell>
        </row>
        <row r="234">
          <cell r="C234" t="str">
            <v>VENEZUELA</v>
          </cell>
          <cell r="D234">
            <v>1620.57</v>
          </cell>
          <cell r="E234">
            <v>4224</v>
          </cell>
        </row>
        <row r="235">
          <cell r="A235" t="str">
            <v xml:space="preserve">ELABORACIÓN  </v>
          </cell>
          <cell r="B235" t="str">
            <v>:  Instituto Nacional de Recursos Naturales - INRENA-DGFFS</v>
          </cell>
          <cell r="E235" t="str">
            <v>Continúa…</v>
          </cell>
        </row>
        <row r="236">
          <cell r="A236">
            <v>4420100000</v>
          </cell>
          <cell r="B236" t="str">
            <v>Estatuillas y demás objetos de adorno, de madera</v>
          </cell>
          <cell r="C236" t="str">
            <v>EMIRATOS ARABES UNIDOS</v>
          </cell>
          <cell r="D236">
            <v>6.78</v>
          </cell>
          <cell r="E236">
            <v>35</v>
          </cell>
        </row>
        <row r="237">
          <cell r="C237" t="str">
            <v>ARGENTINA</v>
          </cell>
          <cell r="D237">
            <v>237.43</v>
          </cell>
          <cell r="E237">
            <v>397.96</v>
          </cell>
        </row>
        <row r="238">
          <cell r="C238" t="str">
            <v>AUSTRALIA</v>
          </cell>
          <cell r="D238">
            <v>5.21</v>
          </cell>
          <cell r="E238">
            <v>90.25</v>
          </cell>
        </row>
        <row r="239">
          <cell r="C239" t="str">
            <v>ARUBA</v>
          </cell>
          <cell r="D239">
            <v>88.87</v>
          </cell>
          <cell r="E239">
            <v>199.7</v>
          </cell>
        </row>
        <row r="240">
          <cell r="C240" t="str">
            <v>BELGICA</v>
          </cell>
          <cell r="D240">
            <v>50.19</v>
          </cell>
          <cell r="E240">
            <v>308.10000000000002</v>
          </cell>
        </row>
        <row r="241">
          <cell r="C241" t="str">
            <v>BRASIL</v>
          </cell>
          <cell r="D241">
            <v>7.63</v>
          </cell>
          <cell r="E241">
            <v>58.5</v>
          </cell>
        </row>
        <row r="242">
          <cell r="C242" t="str">
            <v>CANADA</v>
          </cell>
          <cell r="D242">
            <v>180.4</v>
          </cell>
          <cell r="E242">
            <v>1734.95</v>
          </cell>
        </row>
        <row r="243">
          <cell r="C243" t="str">
            <v>CHILE</v>
          </cell>
          <cell r="D243">
            <v>54.1</v>
          </cell>
          <cell r="E243">
            <v>526.51</v>
          </cell>
        </row>
        <row r="244">
          <cell r="C244" t="str">
            <v>COLOMBIA</v>
          </cell>
          <cell r="D244">
            <v>11.92</v>
          </cell>
          <cell r="E244">
            <v>61.2</v>
          </cell>
        </row>
        <row r="245">
          <cell r="C245" t="str">
            <v>COSTA RICA</v>
          </cell>
          <cell r="D245">
            <v>29.99</v>
          </cell>
          <cell r="E245">
            <v>44.5</v>
          </cell>
        </row>
        <row r="246">
          <cell r="C246" t="str">
            <v>SUIZA</v>
          </cell>
          <cell r="D246">
            <v>93.28</v>
          </cell>
          <cell r="E246">
            <v>1690.8</v>
          </cell>
        </row>
        <row r="247">
          <cell r="C247" t="str">
            <v>ALEMANIA</v>
          </cell>
          <cell r="D247">
            <v>1673.69</v>
          </cell>
          <cell r="E247">
            <v>21508.23</v>
          </cell>
        </row>
        <row r="248">
          <cell r="C248" t="str">
            <v>DINAMARCA</v>
          </cell>
          <cell r="D248">
            <v>16.829999999999998</v>
          </cell>
          <cell r="E248">
            <v>37.5</v>
          </cell>
        </row>
        <row r="249">
          <cell r="C249" t="str">
            <v>REPUBLICA DOMINICANA</v>
          </cell>
          <cell r="D249">
            <v>783.81</v>
          </cell>
          <cell r="E249">
            <v>1947.27</v>
          </cell>
        </row>
        <row r="250">
          <cell r="C250" t="str">
            <v>ECUADOR</v>
          </cell>
          <cell r="D250">
            <v>146.36000000000001</v>
          </cell>
          <cell r="E250">
            <v>2713.5</v>
          </cell>
        </row>
        <row r="251">
          <cell r="C251" t="str">
            <v>ESPAYA</v>
          </cell>
          <cell r="D251">
            <v>1342.58</v>
          </cell>
          <cell r="E251">
            <v>6305.92</v>
          </cell>
        </row>
        <row r="252">
          <cell r="C252" t="str">
            <v>FRANCIA</v>
          </cell>
          <cell r="D252">
            <v>1459.73</v>
          </cell>
          <cell r="E252">
            <v>9291.5300000000007</v>
          </cell>
        </row>
        <row r="253">
          <cell r="C253" t="str">
            <v>REINO UNIDO</v>
          </cell>
          <cell r="D253">
            <v>100.36</v>
          </cell>
          <cell r="E253">
            <v>1916.82</v>
          </cell>
        </row>
        <row r="254">
          <cell r="C254" t="str">
            <v>GUAYANA FRANCESA</v>
          </cell>
          <cell r="D254">
            <v>18.61</v>
          </cell>
          <cell r="E254">
            <v>152.94999999999999</v>
          </cell>
        </row>
        <row r="255">
          <cell r="C255" t="str">
            <v>GRECIA</v>
          </cell>
          <cell r="D255">
            <v>4.04</v>
          </cell>
          <cell r="E255">
            <v>15</v>
          </cell>
        </row>
        <row r="256">
          <cell r="C256" t="str">
            <v>GUATEMALA</v>
          </cell>
          <cell r="D256">
            <v>139.15</v>
          </cell>
          <cell r="E256">
            <v>514.23</v>
          </cell>
        </row>
        <row r="257">
          <cell r="C257" t="str">
            <v>HUNGRIA</v>
          </cell>
          <cell r="D257">
            <v>49.1</v>
          </cell>
          <cell r="E257">
            <v>210.6</v>
          </cell>
        </row>
        <row r="258">
          <cell r="C258" t="str">
            <v>ISRAEL</v>
          </cell>
          <cell r="D258">
            <v>0.08</v>
          </cell>
          <cell r="E258">
            <v>1</v>
          </cell>
        </row>
        <row r="259">
          <cell r="C259" t="str">
            <v>ITALIA</v>
          </cell>
          <cell r="D259">
            <v>7183.7</v>
          </cell>
          <cell r="E259">
            <v>55161.34</v>
          </cell>
        </row>
        <row r="260">
          <cell r="C260" t="str">
            <v>JAPON</v>
          </cell>
          <cell r="D260">
            <v>201.22</v>
          </cell>
          <cell r="E260">
            <v>2078.65</v>
          </cell>
        </row>
        <row r="261">
          <cell r="C261" t="str">
            <v>COREA (SUR), REPUBLICA DE</v>
          </cell>
          <cell r="D261">
            <v>214.33</v>
          </cell>
          <cell r="E261">
            <v>3203.71</v>
          </cell>
        </row>
        <row r="262">
          <cell r="C262" t="str">
            <v>LUXEMBURGO</v>
          </cell>
          <cell r="D262">
            <v>10.65</v>
          </cell>
          <cell r="E262">
            <v>146.75</v>
          </cell>
        </row>
        <row r="263">
          <cell r="C263" t="str">
            <v>MEXICO</v>
          </cell>
          <cell r="D263">
            <v>375.62</v>
          </cell>
          <cell r="E263">
            <v>854.1</v>
          </cell>
        </row>
        <row r="264">
          <cell r="C264" t="str">
            <v>PAISES BAJOS</v>
          </cell>
          <cell r="D264">
            <v>43.73</v>
          </cell>
          <cell r="E264">
            <v>722.27</v>
          </cell>
        </row>
        <row r="265">
          <cell r="C265" t="str">
            <v>NORUEGA</v>
          </cell>
          <cell r="D265">
            <v>0.18</v>
          </cell>
          <cell r="E265">
            <v>1</v>
          </cell>
        </row>
        <row r="266">
          <cell r="C266" t="str">
            <v>PANAMA</v>
          </cell>
          <cell r="D266">
            <v>162.06</v>
          </cell>
          <cell r="E266">
            <v>1157.8399999999999</v>
          </cell>
        </row>
        <row r="267">
          <cell r="C267" t="str">
            <v>FILIPINAS</v>
          </cell>
          <cell r="D267">
            <v>0.21</v>
          </cell>
          <cell r="E267">
            <v>6.5</v>
          </cell>
        </row>
        <row r="268">
          <cell r="C268" t="str">
            <v>PUERTO RICO</v>
          </cell>
          <cell r="D268">
            <v>186.26</v>
          </cell>
          <cell r="E268">
            <v>1023.15</v>
          </cell>
        </row>
        <row r="269">
          <cell r="C269" t="str">
            <v>RUMANIA</v>
          </cell>
          <cell r="D269">
            <v>2.36</v>
          </cell>
          <cell r="E269">
            <v>9</v>
          </cell>
        </row>
        <row r="270">
          <cell r="C270" t="str">
            <v>ARABIA SAUDITA</v>
          </cell>
          <cell r="D270">
            <v>82.04</v>
          </cell>
          <cell r="E270">
            <v>452.4</v>
          </cell>
        </row>
        <row r="271">
          <cell r="C271" t="str">
            <v>SUECIA</v>
          </cell>
          <cell r="D271">
            <v>20.53</v>
          </cell>
          <cell r="E271">
            <v>35.799999999999997</v>
          </cell>
        </row>
        <row r="272">
          <cell r="C272" t="str">
            <v>TAIWAN (FORMOSA)</v>
          </cell>
          <cell r="D272">
            <v>72.2</v>
          </cell>
          <cell r="E272">
            <v>372</v>
          </cell>
        </row>
        <row r="273">
          <cell r="A273" t="str">
            <v xml:space="preserve">ELABORACIÓN  </v>
          </cell>
          <cell r="B273" t="str">
            <v>:  Instituto Nacional de Recursos Naturales - INRENA-DGFFS</v>
          </cell>
          <cell r="E273" t="str">
            <v>Continúa…</v>
          </cell>
        </row>
        <row r="274">
          <cell r="C274" t="str">
            <v>UCRANIA</v>
          </cell>
          <cell r="D274">
            <v>0.96</v>
          </cell>
          <cell r="E274">
            <v>35</v>
          </cell>
        </row>
        <row r="275">
          <cell r="C275" t="str">
            <v>ESTADOS UNIDOS</v>
          </cell>
          <cell r="D275">
            <v>19177.14</v>
          </cell>
          <cell r="E275">
            <v>184299.76</v>
          </cell>
        </row>
        <row r="276">
          <cell r="C276" t="str">
            <v>URUGUAY</v>
          </cell>
          <cell r="D276">
            <v>21.22</v>
          </cell>
          <cell r="E276">
            <v>65</v>
          </cell>
        </row>
        <row r="277">
          <cell r="C277" t="str">
            <v>VENEZUELA</v>
          </cell>
          <cell r="D277">
            <v>647.44000000000005</v>
          </cell>
          <cell r="E277">
            <v>1706.45</v>
          </cell>
        </row>
        <row r="278">
          <cell r="A278">
            <v>4420900000</v>
          </cell>
          <cell r="B278" t="str">
            <v xml:space="preserve">Demás marquetería, cofrecillos o estuches p'joyeria u orfebre. </v>
          </cell>
          <cell r="C278" t="str">
            <v>ARGENTINA</v>
          </cell>
          <cell r="D278">
            <v>154.76</v>
          </cell>
          <cell r="E278">
            <v>215</v>
          </cell>
        </row>
        <row r="279">
          <cell r="B279" t="str">
            <v>y manufactura similar de madera</v>
          </cell>
          <cell r="C279" t="str">
            <v>AUSTRALIA</v>
          </cell>
          <cell r="D279">
            <v>5.07</v>
          </cell>
          <cell r="E279">
            <v>60.37</v>
          </cell>
        </row>
        <row r="280">
          <cell r="C280" t="str">
            <v>ARUBA</v>
          </cell>
          <cell r="D280">
            <v>2.65</v>
          </cell>
          <cell r="E280">
            <v>10</v>
          </cell>
        </row>
        <row r="281">
          <cell r="C281" t="str">
            <v>BARBADOS</v>
          </cell>
          <cell r="D281">
            <v>10.77</v>
          </cell>
          <cell r="E281">
            <v>50</v>
          </cell>
        </row>
        <row r="282">
          <cell r="C282" t="str">
            <v>BELGICA</v>
          </cell>
          <cell r="D282">
            <v>3.7</v>
          </cell>
          <cell r="E282">
            <v>68.459999999999994</v>
          </cell>
        </row>
        <row r="283">
          <cell r="C283" t="str">
            <v>BRASIL</v>
          </cell>
          <cell r="D283">
            <v>181.46</v>
          </cell>
          <cell r="E283">
            <v>1604.8</v>
          </cell>
        </row>
        <row r="284">
          <cell r="C284" t="str">
            <v>CANADA</v>
          </cell>
          <cell r="D284">
            <v>124.31</v>
          </cell>
          <cell r="E284">
            <v>581.32000000000005</v>
          </cell>
        </row>
        <row r="285">
          <cell r="C285" t="str">
            <v>CHILE</v>
          </cell>
          <cell r="D285">
            <v>216.92</v>
          </cell>
          <cell r="E285">
            <v>628.5</v>
          </cell>
        </row>
        <row r="286">
          <cell r="C286" t="str">
            <v>COLOMBIA</v>
          </cell>
          <cell r="D286">
            <v>464.49</v>
          </cell>
          <cell r="E286">
            <v>2094.6</v>
          </cell>
        </row>
        <row r="287">
          <cell r="C287" t="str">
            <v>ALEMANIA</v>
          </cell>
          <cell r="D287">
            <v>516.01</v>
          </cell>
          <cell r="E287">
            <v>5635.8</v>
          </cell>
        </row>
        <row r="288">
          <cell r="C288" t="str">
            <v>REPUBLICA DOMINICANA</v>
          </cell>
          <cell r="D288">
            <v>235.71</v>
          </cell>
          <cell r="E288">
            <v>629.27</v>
          </cell>
        </row>
        <row r="289">
          <cell r="C289" t="str">
            <v>ESPAYA</v>
          </cell>
          <cell r="D289">
            <v>1120.71</v>
          </cell>
          <cell r="E289">
            <v>4020.23</v>
          </cell>
        </row>
        <row r="290">
          <cell r="C290" t="str">
            <v>FRANCIA</v>
          </cell>
          <cell r="D290">
            <v>2972.28</v>
          </cell>
          <cell r="E290">
            <v>17148.5</v>
          </cell>
        </row>
        <row r="291">
          <cell r="C291" t="str">
            <v>REINO UNIDO</v>
          </cell>
          <cell r="D291">
            <v>239.22</v>
          </cell>
          <cell r="E291">
            <v>2442.8000000000002</v>
          </cell>
        </row>
        <row r="292">
          <cell r="C292" t="str">
            <v>GRECIA</v>
          </cell>
          <cell r="D292">
            <v>9.74</v>
          </cell>
          <cell r="E292">
            <v>72</v>
          </cell>
        </row>
        <row r="293">
          <cell r="C293" t="str">
            <v>GUATEMALA</v>
          </cell>
          <cell r="D293">
            <v>96.31</v>
          </cell>
          <cell r="E293">
            <v>871.34</v>
          </cell>
        </row>
        <row r="294">
          <cell r="C294" t="str">
            <v>HONDURAS</v>
          </cell>
          <cell r="D294">
            <v>175.4</v>
          </cell>
          <cell r="E294">
            <v>239.24</v>
          </cell>
        </row>
        <row r="295">
          <cell r="C295" t="str">
            <v>HUNGRIA</v>
          </cell>
          <cell r="D295">
            <v>32.83</v>
          </cell>
          <cell r="E295">
            <v>138</v>
          </cell>
        </row>
        <row r="296">
          <cell r="C296" t="str">
            <v>ITALIA</v>
          </cell>
          <cell r="D296">
            <v>3076.91</v>
          </cell>
          <cell r="E296">
            <v>9145.59</v>
          </cell>
        </row>
        <row r="297">
          <cell r="C297" t="str">
            <v>JAPON</v>
          </cell>
          <cell r="D297">
            <v>998</v>
          </cell>
          <cell r="E297">
            <v>10909.15</v>
          </cell>
        </row>
        <row r="298">
          <cell r="C298" t="str">
            <v>COREA (SUR), REPUBLICA DE</v>
          </cell>
          <cell r="D298">
            <v>1.0900000000000001</v>
          </cell>
          <cell r="E298">
            <v>4.93</v>
          </cell>
        </row>
        <row r="299">
          <cell r="C299" t="str">
            <v>MALTA</v>
          </cell>
          <cell r="D299">
            <v>34.369999999999997</v>
          </cell>
          <cell r="E299">
            <v>246</v>
          </cell>
        </row>
        <row r="300">
          <cell r="C300" t="str">
            <v>MEXICO</v>
          </cell>
          <cell r="D300">
            <v>275.33999999999997</v>
          </cell>
          <cell r="E300">
            <v>317</v>
          </cell>
        </row>
        <row r="301">
          <cell r="C301" t="str">
            <v>PANAMA</v>
          </cell>
          <cell r="D301">
            <v>53.54</v>
          </cell>
          <cell r="E301">
            <v>640.79999999999995</v>
          </cell>
        </row>
        <row r="302">
          <cell r="C302" t="str">
            <v>PUERTO RICO</v>
          </cell>
          <cell r="D302">
            <v>319.45</v>
          </cell>
          <cell r="E302">
            <v>2823.51</v>
          </cell>
        </row>
        <row r="303">
          <cell r="C303" t="str">
            <v>ARABIA SAUDITA</v>
          </cell>
          <cell r="D303">
            <v>83.87</v>
          </cell>
          <cell r="E303">
            <v>468.45</v>
          </cell>
        </row>
        <row r="304">
          <cell r="C304" t="str">
            <v>UCRANIA</v>
          </cell>
          <cell r="D304">
            <v>0.34</v>
          </cell>
          <cell r="E304">
            <v>12.5</v>
          </cell>
        </row>
        <row r="305">
          <cell r="C305" t="str">
            <v>ESTADOS UNIDOS</v>
          </cell>
          <cell r="D305">
            <v>31946.43</v>
          </cell>
          <cell r="E305">
            <v>186555</v>
          </cell>
        </row>
        <row r="306">
          <cell r="C306" t="str">
            <v>VENEZUELA</v>
          </cell>
          <cell r="D306">
            <v>613.89</v>
          </cell>
          <cell r="E306">
            <v>2127.65</v>
          </cell>
        </row>
        <row r="307">
          <cell r="A307">
            <v>4421100000</v>
          </cell>
          <cell r="B307" t="str">
            <v>Perchas para prendas de vestir, de madera</v>
          </cell>
          <cell r="C307" t="str">
            <v>CANADA</v>
          </cell>
          <cell r="D307">
            <v>12.56</v>
          </cell>
          <cell r="E307">
            <v>30</v>
          </cell>
        </row>
        <row r="308">
          <cell r="C308" t="str">
            <v>ALEMANIA</v>
          </cell>
          <cell r="D308">
            <v>15.27</v>
          </cell>
          <cell r="E308">
            <v>240</v>
          </cell>
        </row>
        <row r="309">
          <cell r="C309" t="str">
            <v>REPUBLICA DOMINICANA</v>
          </cell>
          <cell r="D309">
            <v>148.08000000000001</v>
          </cell>
          <cell r="E309">
            <v>410</v>
          </cell>
        </row>
        <row r="310">
          <cell r="C310" t="str">
            <v>ITALIA</v>
          </cell>
          <cell r="D310">
            <v>45.99</v>
          </cell>
          <cell r="E310">
            <v>86.4</v>
          </cell>
        </row>
        <row r="311">
          <cell r="C311" t="str">
            <v>PUERTO RICO</v>
          </cell>
          <cell r="D311">
            <v>2.68</v>
          </cell>
          <cell r="E311">
            <v>10</v>
          </cell>
        </row>
        <row r="312">
          <cell r="C312" t="str">
            <v>ESTADOS UNIDOS</v>
          </cell>
          <cell r="D312">
            <v>376.26</v>
          </cell>
          <cell r="E312">
            <v>3942.4</v>
          </cell>
        </row>
        <row r="313">
          <cell r="A313" t="str">
            <v xml:space="preserve">ELABORACIÓN  </v>
          </cell>
          <cell r="B313" t="str">
            <v>:  Instituto Nacional de Recursos Naturales - INRENA-DGFFS</v>
          </cell>
          <cell r="E313" t="str">
            <v>Continúa…</v>
          </cell>
        </row>
        <row r="314">
          <cell r="A314">
            <v>4421901000</v>
          </cell>
          <cell r="B314" t="str">
            <v>Canillas, carretes, p'hilatura o tejido y p' hilo de coser, y art siml d´madera</v>
          </cell>
          <cell r="C314" t="str">
            <v>COLOMBIA</v>
          </cell>
          <cell r="D314">
            <v>18320</v>
          </cell>
          <cell r="E314">
            <v>9360</v>
          </cell>
        </row>
        <row r="315">
          <cell r="C315" t="str">
            <v>ESTADOS UNIDOS</v>
          </cell>
          <cell r="D315">
            <v>1.81</v>
          </cell>
          <cell r="E315">
            <v>37.14</v>
          </cell>
        </row>
        <row r="316">
          <cell r="A316">
            <v>4421902000</v>
          </cell>
          <cell r="B316" t="str">
            <v>Palillos de diente, de madera</v>
          </cell>
          <cell r="C316" t="str">
            <v>CHILE</v>
          </cell>
          <cell r="D316">
            <v>7.31</v>
          </cell>
          <cell r="E316">
            <v>67.5</v>
          </cell>
        </row>
        <row r="317">
          <cell r="C317" t="str">
            <v>JAPON</v>
          </cell>
          <cell r="D317">
            <v>6.27</v>
          </cell>
          <cell r="E317">
            <v>135</v>
          </cell>
        </row>
        <row r="318">
          <cell r="C318" t="str">
            <v>COREA (SUR), REPUBLICA DE</v>
          </cell>
          <cell r="D318">
            <v>0.27</v>
          </cell>
          <cell r="E318">
            <v>1.22</v>
          </cell>
        </row>
        <row r="319">
          <cell r="C319" t="str">
            <v>PUERTO RICO</v>
          </cell>
          <cell r="D319">
            <v>0.61</v>
          </cell>
          <cell r="E319">
            <v>3.36</v>
          </cell>
        </row>
        <row r="320">
          <cell r="C320" t="str">
            <v>ESTADOS UNIDOS</v>
          </cell>
          <cell r="D320">
            <v>21.96</v>
          </cell>
          <cell r="E320">
            <v>107.02</v>
          </cell>
        </row>
        <row r="321">
          <cell r="A321">
            <v>4421909000</v>
          </cell>
          <cell r="B321" t="str">
            <v>Demás manufactura de madera</v>
          </cell>
          <cell r="C321" t="str">
            <v>EMIRATOS ARABES UNIDOS</v>
          </cell>
          <cell r="D321">
            <v>228.35</v>
          </cell>
          <cell r="E321">
            <v>808</v>
          </cell>
        </row>
        <row r="322">
          <cell r="C322" t="str">
            <v>ARUBA</v>
          </cell>
          <cell r="D322">
            <v>33.94</v>
          </cell>
          <cell r="E322">
            <v>60</v>
          </cell>
        </row>
        <row r="323">
          <cell r="C323" t="str">
            <v>BOLIVIA</v>
          </cell>
          <cell r="D323">
            <v>15.5</v>
          </cell>
          <cell r="E323">
            <v>80</v>
          </cell>
        </row>
        <row r="324">
          <cell r="C324" t="str">
            <v>BRASIL</v>
          </cell>
          <cell r="D324">
            <v>39.020000000000003</v>
          </cell>
          <cell r="E324">
            <v>82.7</v>
          </cell>
        </row>
        <row r="325">
          <cell r="C325" t="str">
            <v>CANADA</v>
          </cell>
          <cell r="D325">
            <v>0.19</v>
          </cell>
          <cell r="E325">
            <v>33.9</v>
          </cell>
        </row>
        <row r="326">
          <cell r="C326" t="str">
            <v>CHILE</v>
          </cell>
          <cell r="D326">
            <v>389.86</v>
          </cell>
          <cell r="E326">
            <v>132.99</v>
          </cell>
        </row>
        <row r="327">
          <cell r="C327" t="str">
            <v>COLOMBIA</v>
          </cell>
          <cell r="D327">
            <v>1455</v>
          </cell>
          <cell r="E327">
            <v>3427.5</v>
          </cell>
        </row>
        <row r="328">
          <cell r="C328" t="str">
            <v>SUIZA</v>
          </cell>
          <cell r="D328">
            <v>1.22</v>
          </cell>
          <cell r="E328">
            <v>20</v>
          </cell>
        </row>
        <row r="329">
          <cell r="C329" t="str">
            <v>ALEMANIA</v>
          </cell>
          <cell r="D329">
            <v>45.89</v>
          </cell>
          <cell r="E329">
            <v>781.7</v>
          </cell>
        </row>
        <row r="330">
          <cell r="C330" t="str">
            <v>REPUBLICA DOMINICANA</v>
          </cell>
          <cell r="D330">
            <v>148824.45000000001</v>
          </cell>
          <cell r="E330">
            <v>87289.77</v>
          </cell>
        </row>
        <row r="331">
          <cell r="C331" t="str">
            <v>ECUADOR</v>
          </cell>
          <cell r="D331">
            <v>329.42</v>
          </cell>
          <cell r="E331">
            <v>971.62</v>
          </cell>
        </row>
        <row r="332">
          <cell r="C332" t="str">
            <v>ESPAYA</v>
          </cell>
          <cell r="D332">
            <v>579.55999999999995</v>
          </cell>
          <cell r="E332">
            <v>706.5</v>
          </cell>
        </row>
        <row r="333">
          <cell r="C333" t="str">
            <v>FRANCIA</v>
          </cell>
          <cell r="D333">
            <v>391.08</v>
          </cell>
          <cell r="E333">
            <v>3199.5</v>
          </cell>
        </row>
        <row r="334">
          <cell r="C334" t="str">
            <v>REINO UNIDO</v>
          </cell>
          <cell r="D334">
            <v>267.39999999999998</v>
          </cell>
          <cell r="E334">
            <v>580</v>
          </cell>
        </row>
        <row r="335">
          <cell r="C335" t="str">
            <v>GUAYANA FRANCESA</v>
          </cell>
          <cell r="D335">
            <v>0.98</v>
          </cell>
          <cell r="E335">
            <v>24.36</v>
          </cell>
        </row>
        <row r="336">
          <cell r="C336" t="str">
            <v>GUATEMALA</v>
          </cell>
          <cell r="D336">
            <v>14.77</v>
          </cell>
          <cell r="E336">
            <v>66.849999999999994</v>
          </cell>
        </row>
        <row r="337">
          <cell r="C337" t="str">
            <v>HUNGRIA</v>
          </cell>
          <cell r="D337">
            <v>1.74</v>
          </cell>
          <cell r="E337">
            <v>10</v>
          </cell>
        </row>
        <row r="338">
          <cell r="C338" t="str">
            <v>ITALIA</v>
          </cell>
          <cell r="D338">
            <v>385754.7</v>
          </cell>
          <cell r="E338">
            <v>475979.48</v>
          </cell>
        </row>
        <row r="339">
          <cell r="C339" t="str">
            <v>JAPON</v>
          </cell>
          <cell r="D339">
            <v>3.54</v>
          </cell>
          <cell r="E339">
            <v>40</v>
          </cell>
        </row>
        <row r="340">
          <cell r="C340" t="str">
            <v>MEXICO</v>
          </cell>
          <cell r="D340">
            <v>592.08000000000004</v>
          </cell>
          <cell r="E340">
            <v>209.2</v>
          </cell>
        </row>
        <row r="341">
          <cell r="C341" t="str">
            <v>PAISES BAJOS</v>
          </cell>
          <cell r="D341">
            <v>802.7</v>
          </cell>
          <cell r="E341">
            <v>1855.57</v>
          </cell>
        </row>
        <row r="342">
          <cell r="C342" t="str">
            <v>PUERTO RICO</v>
          </cell>
          <cell r="D342">
            <v>155.30000000000001</v>
          </cell>
          <cell r="E342">
            <v>678.96</v>
          </cell>
        </row>
        <row r="343">
          <cell r="C343" t="str">
            <v>SUECIA</v>
          </cell>
          <cell r="D343">
            <v>21060.97</v>
          </cell>
          <cell r="E343">
            <v>30194.2</v>
          </cell>
        </row>
        <row r="344">
          <cell r="C344" t="str">
            <v>TAIWAN (FORMOSA)</v>
          </cell>
          <cell r="D344">
            <v>26.77</v>
          </cell>
          <cell r="E344">
            <v>100</v>
          </cell>
        </row>
        <row r="345">
          <cell r="C345" t="str">
            <v>UCRANIA</v>
          </cell>
          <cell r="D345">
            <v>1.56</v>
          </cell>
          <cell r="E345">
            <v>48</v>
          </cell>
        </row>
        <row r="346">
          <cell r="C346" t="str">
            <v>ESTADOS UNIDOS</v>
          </cell>
          <cell r="D346">
            <v>803532.93</v>
          </cell>
          <cell r="E346">
            <v>1218628.33</v>
          </cell>
        </row>
        <row r="347">
          <cell r="C347" t="str">
            <v>VENEZUELA</v>
          </cell>
          <cell r="D347">
            <v>213.24</v>
          </cell>
          <cell r="E347">
            <v>1127.71</v>
          </cell>
        </row>
        <row r="348">
          <cell r="C348" t="str">
            <v>SUDAFRICA, REPUBLICA DE</v>
          </cell>
          <cell r="D348">
            <v>2.1800000000000002</v>
          </cell>
          <cell r="E348">
            <v>13</v>
          </cell>
        </row>
        <row r="349">
          <cell r="B349" t="str">
            <v/>
          </cell>
          <cell r="D349">
            <v>4027800.1300000013</v>
          </cell>
          <cell r="E349">
            <v>5926770.8300000001</v>
          </cell>
        </row>
        <row r="350">
          <cell r="A350" t="str">
            <v xml:space="preserve">ELABORACIÓN  </v>
          </cell>
          <cell r="B350" t="str">
            <v>:  Instituto Nacional de Recursos Naturales - INRENA-DGFFS</v>
          </cell>
          <cell r="E350" t="str">
            <v>Continúa…</v>
          </cell>
        </row>
        <row r="351">
          <cell r="B351" t="str">
            <v/>
          </cell>
        </row>
        <row r="352">
          <cell r="A352">
            <v>4707300000</v>
          </cell>
          <cell r="B352" t="str">
            <v>Desperdicios o desechos de papel o cartón obten. principal. a par</v>
          </cell>
          <cell r="C352" t="str">
            <v>BOLIVIA</v>
          </cell>
          <cell r="D352">
            <v>498880</v>
          </cell>
          <cell r="E352">
            <v>41503.65</v>
          </cell>
        </row>
        <row r="353">
          <cell r="B353" t="str">
            <v>a partir de pasta mecánica</v>
          </cell>
          <cell r="C353" t="str">
            <v>ECUADOR</v>
          </cell>
          <cell r="D353">
            <v>2857625</v>
          </cell>
          <cell r="E353">
            <v>254623.11</v>
          </cell>
        </row>
        <row r="354">
          <cell r="A354">
            <v>4707900000</v>
          </cell>
          <cell r="B354" t="str">
            <v>Demás desperdicios y desechos de papel o cartón sin clasificar</v>
          </cell>
          <cell r="C354" t="str">
            <v>ECUADOR</v>
          </cell>
          <cell r="D354">
            <v>53550</v>
          </cell>
          <cell r="E354">
            <v>13571.75</v>
          </cell>
        </row>
        <row r="355">
          <cell r="B355" t="str">
            <v/>
          </cell>
          <cell r="D355">
            <v>3410055</v>
          </cell>
          <cell r="E355">
            <v>309698.51</v>
          </cell>
        </row>
        <row r="356">
          <cell r="B356" t="str">
            <v/>
          </cell>
        </row>
        <row r="357">
          <cell r="A357">
            <v>4802200000</v>
          </cell>
          <cell r="B357" t="str">
            <v>Papel y cartón soporte para papel o cartón fotosensibles, termosensible</v>
          </cell>
          <cell r="C357" t="str">
            <v>PANAMA</v>
          </cell>
          <cell r="D357">
            <v>3.33</v>
          </cell>
          <cell r="E357">
            <v>42.02</v>
          </cell>
        </row>
        <row r="358">
          <cell r="C358" t="str">
            <v>VENEZUELA</v>
          </cell>
          <cell r="D358">
            <v>33.5</v>
          </cell>
          <cell r="E358">
            <v>186.72</v>
          </cell>
        </row>
        <row r="359">
          <cell r="A359">
            <v>4802300000</v>
          </cell>
          <cell r="B359" t="str">
            <v>Papel soporte para papel carbón (carbónico)</v>
          </cell>
          <cell r="C359" t="str">
            <v>COLOMBIA</v>
          </cell>
          <cell r="D359">
            <v>2143</v>
          </cell>
          <cell r="E359">
            <v>2321.6</v>
          </cell>
        </row>
        <row r="360">
          <cell r="C360" t="str">
            <v>VENEZUELA</v>
          </cell>
          <cell r="D360">
            <v>58.44</v>
          </cell>
          <cell r="E360">
            <v>264.39999999999998</v>
          </cell>
        </row>
        <row r="361">
          <cell r="A361">
            <v>4802510000</v>
          </cell>
          <cell r="B361" t="str">
            <v>Demás papeles y cartones, s/fibras obten. por procedim. mecánico</v>
          </cell>
          <cell r="C361" t="str">
            <v>COLOMBIA</v>
          </cell>
          <cell r="D361">
            <v>58644</v>
          </cell>
          <cell r="E361">
            <v>72366.710000000006</v>
          </cell>
        </row>
        <row r="362">
          <cell r="B362" t="str">
            <v>de gramaje &lt;40 G/M2</v>
          </cell>
          <cell r="C362" t="str">
            <v>ALEMANIA</v>
          </cell>
          <cell r="D362">
            <v>0.34</v>
          </cell>
          <cell r="E362">
            <v>1</v>
          </cell>
        </row>
        <row r="363">
          <cell r="C363" t="str">
            <v>ECUADOR</v>
          </cell>
          <cell r="D363">
            <v>246616</v>
          </cell>
          <cell r="E363">
            <v>231595.86</v>
          </cell>
        </row>
        <row r="364">
          <cell r="C364" t="str">
            <v>REINO UNIDO</v>
          </cell>
          <cell r="D364">
            <v>0.19</v>
          </cell>
          <cell r="E364">
            <v>1</v>
          </cell>
        </row>
        <row r="365">
          <cell r="A365">
            <v>4802521000</v>
          </cell>
          <cell r="B365" t="str">
            <v>Papel de seguridad para cheques de gramaje &gt;=40 g/m2 pero &lt;=150 g</v>
          </cell>
          <cell r="C365" t="str">
            <v>REPUBLICA DOMINICANA</v>
          </cell>
          <cell r="D365">
            <v>13639</v>
          </cell>
          <cell r="E365">
            <v>21795.119999999999</v>
          </cell>
        </row>
        <row r="366">
          <cell r="C366" t="str">
            <v>ECUADOR</v>
          </cell>
          <cell r="D366">
            <v>207</v>
          </cell>
          <cell r="E366">
            <v>150</v>
          </cell>
        </row>
        <row r="367">
          <cell r="A367">
            <v>4802529000</v>
          </cell>
          <cell r="B367" t="str">
            <v xml:space="preserve">Demás papeles y cartones, s/fibras obten. p'procedim. mecánico </v>
          </cell>
          <cell r="C367" t="str">
            <v>BOLIVIA</v>
          </cell>
          <cell r="D367">
            <v>702.9</v>
          </cell>
          <cell r="E367">
            <v>1556.07</v>
          </cell>
        </row>
        <row r="368">
          <cell r="C368" t="str">
            <v>CHILE</v>
          </cell>
          <cell r="D368">
            <v>295</v>
          </cell>
          <cell r="E368">
            <v>574.98</v>
          </cell>
        </row>
        <row r="369">
          <cell r="C369" t="str">
            <v>COLOMBIA</v>
          </cell>
          <cell r="D369">
            <v>178407.25</v>
          </cell>
          <cell r="E369">
            <v>149102.62</v>
          </cell>
        </row>
        <row r="370">
          <cell r="C370" t="str">
            <v>ECUADOR</v>
          </cell>
          <cell r="D370">
            <v>2629908</v>
          </cell>
          <cell r="E370">
            <v>2312388.81</v>
          </cell>
        </row>
        <row r="371">
          <cell r="A371">
            <v>4802530090</v>
          </cell>
          <cell r="B371" t="str">
            <v>Demás papeles y cartones s/fibras obten. por procedim. Mecánico</v>
          </cell>
          <cell r="C371" t="str">
            <v>CHILE</v>
          </cell>
          <cell r="D371">
            <v>531</v>
          </cell>
          <cell r="E371">
            <v>1757.32</v>
          </cell>
        </row>
        <row r="372">
          <cell r="C372" t="str">
            <v>ECUADOR</v>
          </cell>
          <cell r="D372">
            <v>33403</v>
          </cell>
          <cell r="E372">
            <v>30396.73</v>
          </cell>
        </row>
        <row r="373">
          <cell r="A373">
            <v>4802602000</v>
          </cell>
          <cell r="B373" t="str">
            <v>Otros papeles de seguridad en los q' mas del 10%  peso esta const. fibra</v>
          </cell>
          <cell r="C373" t="str">
            <v>VENEZUELA</v>
          </cell>
          <cell r="D373">
            <v>4700</v>
          </cell>
          <cell r="E373">
            <v>13750</v>
          </cell>
        </row>
        <row r="374">
          <cell r="A374">
            <v>4803009000</v>
          </cell>
          <cell r="B374" t="str">
            <v>Demás papel del utiliz. p' papel higiénico, toallitas p'desmaquilar</v>
          </cell>
          <cell r="C374" t="str">
            <v>CHILE</v>
          </cell>
          <cell r="D374">
            <v>1177979.52</v>
          </cell>
          <cell r="E374">
            <v>794663.25</v>
          </cell>
        </row>
        <row r="375">
          <cell r="C375" t="str">
            <v>COLOMBIA</v>
          </cell>
          <cell r="D375">
            <v>3394651</v>
          </cell>
          <cell r="E375">
            <v>3117145.51</v>
          </cell>
        </row>
        <row r="376">
          <cell r="C376" t="str">
            <v>ECUADOR</v>
          </cell>
          <cell r="D376">
            <v>702338</v>
          </cell>
          <cell r="E376">
            <v>674244.48</v>
          </cell>
        </row>
        <row r="377">
          <cell r="C377" t="str">
            <v>VENEZUELA</v>
          </cell>
          <cell r="D377">
            <v>914888</v>
          </cell>
          <cell r="E377">
            <v>846650.98</v>
          </cell>
        </row>
        <row r="378">
          <cell r="A378">
            <v>4804190000</v>
          </cell>
          <cell r="B378" t="str">
            <v>Demás papel y cartón para caras (cubiertas)("kraftliner")</v>
          </cell>
          <cell r="C378" t="str">
            <v>BOLIVIA</v>
          </cell>
          <cell r="D378">
            <v>13000</v>
          </cell>
          <cell r="E378">
            <v>4576</v>
          </cell>
        </row>
        <row r="379">
          <cell r="A379">
            <v>4804310090</v>
          </cell>
          <cell r="B379" t="str">
            <v>Demás papeles y cartones kraft, crudo, de gramaje&lt;=150g/m2</v>
          </cell>
          <cell r="C379" t="str">
            <v>ECUADOR</v>
          </cell>
          <cell r="D379">
            <v>244721</v>
          </cell>
          <cell r="E379">
            <v>90546.77</v>
          </cell>
        </row>
        <row r="380">
          <cell r="A380">
            <v>4804390000</v>
          </cell>
          <cell r="B380" t="str">
            <v>Demás papeles y cartones kraft, de gramaje&lt;=150g/m2</v>
          </cell>
          <cell r="C380" t="str">
            <v>ECUADOR</v>
          </cell>
          <cell r="D380">
            <v>11817.13</v>
          </cell>
          <cell r="E380">
            <v>34269.69</v>
          </cell>
        </row>
        <row r="381">
          <cell r="A381">
            <v>4805100000</v>
          </cell>
          <cell r="B381" t="str">
            <v>Papel semiquimico para acanalar, sin estucar ni recubrir</v>
          </cell>
          <cell r="C381" t="str">
            <v>BOLIVIA</v>
          </cell>
          <cell r="D381">
            <v>291413</v>
          </cell>
          <cell r="E381">
            <v>113626.84</v>
          </cell>
        </row>
        <row r="382">
          <cell r="C382" t="str">
            <v>CHILE</v>
          </cell>
          <cell r="D382">
            <v>1497269</v>
          </cell>
          <cell r="E382">
            <v>521497.14</v>
          </cell>
        </row>
        <row r="383">
          <cell r="C383" t="str">
            <v>ECUADOR</v>
          </cell>
          <cell r="D383">
            <v>2306405</v>
          </cell>
          <cell r="E383">
            <v>805550.89</v>
          </cell>
        </row>
        <row r="384">
          <cell r="C384" t="str">
            <v>GUATEMALA</v>
          </cell>
          <cell r="D384">
            <v>6567948</v>
          </cell>
          <cell r="E384">
            <v>2041964.83</v>
          </cell>
        </row>
        <row r="385">
          <cell r="C385" t="str">
            <v>HONDURAS</v>
          </cell>
          <cell r="D385">
            <v>1569158</v>
          </cell>
          <cell r="E385">
            <v>470243.02</v>
          </cell>
        </row>
        <row r="386">
          <cell r="C386" t="str">
            <v>PUERTO RICO</v>
          </cell>
          <cell r="D386">
            <v>36760</v>
          </cell>
          <cell r="E386">
            <v>12227.17</v>
          </cell>
        </row>
        <row r="387">
          <cell r="C387" t="str">
            <v>ESTADOS UNIDOS</v>
          </cell>
          <cell r="D387">
            <v>41163</v>
          </cell>
          <cell r="E387">
            <v>14468.79</v>
          </cell>
        </row>
        <row r="388">
          <cell r="C388" t="str">
            <v>VENEZUELA</v>
          </cell>
          <cell r="D388">
            <v>507815</v>
          </cell>
          <cell r="E388">
            <v>159200</v>
          </cell>
        </row>
        <row r="389">
          <cell r="A389" t="str">
            <v xml:space="preserve">ELABORACIÓN  </v>
          </cell>
          <cell r="B389" t="str">
            <v>:  Instituto Nacional de Recursos Naturales - INRENA-DGFFS</v>
          </cell>
          <cell r="E389" t="str">
            <v>Continúa…</v>
          </cell>
        </row>
        <row r="390">
          <cell r="A390">
            <v>4805300000</v>
          </cell>
          <cell r="B390" t="str">
            <v>Papel sulfito para envolver, sin estucar ni recubrir</v>
          </cell>
          <cell r="C390" t="str">
            <v>BOLIVIA</v>
          </cell>
          <cell r="D390">
            <v>41149</v>
          </cell>
          <cell r="E390">
            <v>41797.68</v>
          </cell>
        </row>
        <row r="391">
          <cell r="C391" t="str">
            <v>COLOMBIA</v>
          </cell>
          <cell r="D391">
            <v>125183</v>
          </cell>
          <cell r="E391">
            <v>114943.94</v>
          </cell>
        </row>
        <row r="392">
          <cell r="C392" t="str">
            <v>ECUADOR</v>
          </cell>
          <cell r="D392">
            <v>402461</v>
          </cell>
          <cell r="E392">
            <v>378695.65</v>
          </cell>
        </row>
        <row r="393">
          <cell r="A393">
            <v>4805601000</v>
          </cell>
          <cell r="B393" t="str">
            <v>Demás papeles y cartones absorb, útil. p'la fabr. de lam. plastic</v>
          </cell>
          <cell r="C393" t="str">
            <v>COLOMBIA</v>
          </cell>
          <cell r="D393">
            <v>12736</v>
          </cell>
          <cell r="E393">
            <v>14478.54</v>
          </cell>
        </row>
        <row r="394">
          <cell r="A394">
            <v>4805609090</v>
          </cell>
          <cell r="B394" t="str">
            <v>Demás papeles y cartones de gramaje &lt;= 150 g/m2</v>
          </cell>
          <cell r="C394" t="str">
            <v>ARGENTINA</v>
          </cell>
          <cell r="D394">
            <v>35</v>
          </cell>
          <cell r="E394">
            <v>281.38</v>
          </cell>
        </row>
        <row r="395">
          <cell r="C395" t="str">
            <v>BOLIVIA</v>
          </cell>
          <cell r="D395">
            <v>5774.16</v>
          </cell>
          <cell r="E395">
            <v>7465.78</v>
          </cell>
        </row>
        <row r="396">
          <cell r="C396" t="str">
            <v>ECUADOR</v>
          </cell>
          <cell r="D396">
            <v>659930</v>
          </cell>
          <cell r="E396">
            <v>312144.59999999998</v>
          </cell>
        </row>
        <row r="397">
          <cell r="A397">
            <v>4805709000</v>
          </cell>
          <cell r="B397" t="str">
            <v>Demás papeles y cartones de gramaje &gt; 150 g/m2 pero &lt; 225 g/m2</v>
          </cell>
          <cell r="C397" t="str">
            <v>BOLIVIA</v>
          </cell>
          <cell r="D397">
            <v>375035.4</v>
          </cell>
          <cell r="E397">
            <v>127570.54</v>
          </cell>
        </row>
        <row r="398">
          <cell r="C398" t="str">
            <v>ECUADOR</v>
          </cell>
          <cell r="D398">
            <v>386414</v>
          </cell>
          <cell r="E398">
            <v>182914.08</v>
          </cell>
        </row>
        <row r="399">
          <cell r="C399" t="str">
            <v>EL SALVADOR</v>
          </cell>
          <cell r="D399">
            <v>46558.58</v>
          </cell>
          <cell r="E399">
            <v>16436.650000000001</v>
          </cell>
        </row>
        <row r="400">
          <cell r="A400">
            <v>4805809000</v>
          </cell>
          <cell r="B400" t="str">
            <v>Demás papeles y cartones de gramaje &gt;= 225 g/m2</v>
          </cell>
          <cell r="C400" t="str">
            <v>BOLIVIA</v>
          </cell>
          <cell r="D400">
            <v>57500</v>
          </cell>
          <cell r="E400">
            <v>22988</v>
          </cell>
        </row>
        <row r="401">
          <cell r="C401" t="str">
            <v>ECUADOR</v>
          </cell>
          <cell r="D401">
            <v>90866</v>
          </cell>
          <cell r="E401">
            <v>42707.02</v>
          </cell>
        </row>
        <row r="402">
          <cell r="C402" t="str">
            <v>EL SALVADOR</v>
          </cell>
          <cell r="D402">
            <v>94431.42</v>
          </cell>
          <cell r="E402">
            <v>33377.51</v>
          </cell>
        </row>
        <row r="403">
          <cell r="A403">
            <v>4808100000</v>
          </cell>
          <cell r="B403" t="str">
            <v>Papel y cartón  corrugados,  incluso perforados</v>
          </cell>
          <cell r="C403" t="str">
            <v>COLOMBIA</v>
          </cell>
          <cell r="D403">
            <v>600</v>
          </cell>
          <cell r="E403">
            <v>3180</v>
          </cell>
        </row>
        <row r="404">
          <cell r="C404" t="str">
            <v>ECUADOR</v>
          </cell>
          <cell r="D404">
            <v>286.69</v>
          </cell>
          <cell r="E404">
            <v>1494.94</v>
          </cell>
        </row>
        <row r="405">
          <cell r="C405" t="str">
            <v>FRANCIA</v>
          </cell>
          <cell r="D405">
            <v>699.2</v>
          </cell>
          <cell r="E405">
            <v>2016</v>
          </cell>
        </row>
        <row r="406">
          <cell r="A406">
            <v>4808300000</v>
          </cell>
          <cell r="B406" t="str">
            <v>Demás papeles kraft, rizados ("crepés") o plisados, incluso gofrados</v>
          </cell>
          <cell r="C406" t="str">
            <v>BOLIVIA</v>
          </cell>
          <cell r="D406">
            <v>875.15</v>
          </cell>
          <cell r="E406">
            <v>4832.6000000000004</v>
          </cell>
        </row>
        <row r="407">
          <cell r="A407">
            <v>4809100000</v>
          </cell>
          <cell r="B407" t="str">
            <v>Papel carbón (carbónico) y papeles similares</v>
          </cell>
          <cell r="C407" t="str">
            <v>BOLIVIA</v>
          </cell>
          <cell r="D407">
            <v>4909</v>
          </cell>
          <cell r="E407">
            <v>12047.06</v>
          </cell>
        </row>
        <row r="408">
          <cell r="C408" t="str">
            <v>ESTADOS UNIDOS</v>
          </cell>
          <cell r="D408">
            <v>60</v>
          </cell>
          <cell r="E408">
            <v>531.25</v>
          </cell>
        </row>
        <row r="409">
          <cell r="A409">
            <v>4809900090</v>
          </cell>
          <cell r="B409" t="str">
            <v>Demás papel carbón, autocopia y demás papeles p'copiar o transferir, en bobinas/hojas</v>
          </cell>
          <cell r="C409" t="str">
            <v>BOLIVIA</v>
          </cell>
          <cell r="D409">
            <v>3805</v>
          </cell>
          <cell r="E409">
            <v>29222.09</v>
          </cell>
        </row>
        <row r="410">
          <cell r="A410">
            <v>4810119000</v>
          </cell>
          <cell r="B410" t="str">
            <v>Papel y cartón de los utiliz. para escribir, imprimir de gramaje &gt;60 pero &lt;=150 G/M2</v>
          </cell>
          <cell r="C410" t="str">
            <v>BOLIVIA</v>
          </cell>
          <cell r="D410">
            <v>2155</v>
          </cell>
          <cell r="E410">
            <v>2060.5</v>
          </cell>
        </row>
        <row r="411">
          <cell r="A411">
            <v>4810120000</v>
          </cell>
          <cell r="B411" t="str">
            <v>Papel y cartón de los utiliz. para escribir de gramaje &gt; 150 g/m2</v>
          </cell>
          <cell r="C411" t="str">
            <v>ECUADOR</v>
          </cell>
          <cell r="D411">
            <v>30229</v>
          </cell>
          <cell r="E411">
            <v>27206.1</v>
          </cell>
        </row>
        <row r="412">
          <cell r="A412">
            <v>4810390000</v>
          </cell>
          <cell r="B412" t="str">
            <v>Demás papel y cartón kraft, exc.los util.p'escribir, imprimir u otros afines gráficos</v>
          </cell>
          <cell r="C412" t="str">
            <v>BOLIVIA</v>
          </cell>
          <cell r="D412">
            <v>1553.9</v>
          </cell>
          <cell r="E412">
            <v>1087.93</v>
          </cell>
        </row>
        <row r="413">
          <cell r="A413">
            <v>4811210000</v>
          </cell>
          <cell r="B413" t="str">
            <v>Papel y cartón autoadhesivos, en bobinas o en hojas</v>
          </cell>
          <cell r="C413" t="str">
            <v>ZONAS FRANCAS DEL PERU</v>
          </cell>
          <cell r="D413">
            <v>334.3</v>
          </cell>
          <cell r="E413">
            <v>2108.4</v>
          </cell>
        </row>
        <row r="414">
          <cell r="C414" t="str">
            <v>BOLIVIA</v>
          </cell>
          <cell r="D414">
            <v>349.95</v>
          </cell>
          <cell r="E414">
            <v>1303.6199999999999</v>
          </cell>
        </row>
        <row r="415">
          <cell r="C415" t="str">
            <v>ECUADOR</v>
          </cell>
          <cell r="D415">
            <v>48439</v>
          </cell>
          <cell r="E415">
            <v>137065.67000000001</v>
          </cell>
        </row>
        <row r="416">
          <cell r="A416">
            <v>4811290000</v>
          </cell>
          <cell r="B416" t="str">
            <v>Demás papel y cartón engomados, en bobinas o en hojas</v>
          </cell>
          <cell r="C416" t="str">
            <v>BOLIVIA</v>
          </cell>
          <cell r="D416">
            <v>10887.7</v>
          </cell>
          <cell r="E416">
            <v>15405.01</v>
          </cell>
        </row>
        <row r="417">
          <cell r="A417">
            <v>4811399000</v>
          </cell>
          <cell r="B417" t="str">
            <v>Demás papel y cartón recubiertos, impregnados o revestidos de plástico</v>
          </cell>
          <cell r="C417" t="str">
            <v>ZONAS FRANCAS DEL PERU</v>
          </cell>
          <cell r="D417">
            <v>438</v>
          </cell>
          <cell r="E417">
            <v>1963.57</v>
          </cell>
        </row>
        <row r="418">
          <cell r="C418" t="str">
            <v>CHILE</v>
          </cell>
          <cell r="D418">
            <v>91</v>
          </cell>
          <cell r="E418">
            <v>777.38</v>
          </cell>
        </row>
        <row r="419">
          <cell r="C419" t="str">
            <v>REPUBLICA DOMINICANA</v>
          </cell>
          <cell r="D419">
            <v>546.37</v>
          </cell>
          <cell r="E419">
            <v>4370.96</v>
          </cell>
        </row>
        <row r="420">
          <cell r="A420">
            <v>4811409000</v>
          </cell>
          <cell r="B420" t="str">
            <v>Demás papel y cartón recubierto, impregnado o revestido de cera,parafina,estearina</v>
          </cell>
          <cell r="C420" t="str">
            <v>CHILE</v>
          </cell>
          <cell r="D420">
            <v>3033.5</v>
          </cell>
          <cell r="E420">
            <v>12892.38</v>
          </cell>
        </row>
        <row r="421">
          <cell r="C421" t="str">
            <v>GUATEMALA</v>
          </cell>
          <cell r="D421">
            <v>1512.51</v>
          </cell>
          <cell r="E421">
            <v>7789.4</v>
          </cell>
        </row>
        <row r="422">
          <cell r="C422" t="str">
            <v>VENEZUELA</v>
          </cell>
          <cell r="D422">
            <v>325.5</v>
          </cell>
          <cell r="E422">
            <v>1433.7</v>
          </cell>
        </row>
        <row r="423">
          <cell r="A423">
            <v>4811902000</v>
          </cell>
          <cell r="B423" t="str">
            <v>Papeles, cartones, guata de celulosa de celulosa para juntas o empaquetaduras</v>
          </cell>
          <cell r="C423" t="str">
            <v>BOLIVIA</v>
          </cell>
          <cell r="D423">
            <v>15.66</v>
          </cell>
          <cell r="E423">
            <v>149.97999999999999</v>
          </cell>
        </row>
        <row r="424">
          <cell r="C424" t="str">
            <v>COSTA RICA</v>
          </cell>
          <cell r="D424">
            <v>0.63</v>
          </cell>
          <cell r="E424">
            <v>138.76</v>
          </cell>
        </row>
        <row r="425">
          <cell r="C425" t="str">
            <v>ESTADOS UNIDOS</v>
          </cell>
          <cell r="D425">
            <v>5.59</v>
          </cell>
          <cell r="E425">
            <v>62.78</v>
          </cell>
        </row>
        <row r="426">
          <cell r="A426" t="str">
            <v xml:space="preserve">ELABORACIÓN  </v>
          </cell>
          <cell r="B426" t="str">
            <v>:  Instituto Nacional de Recursos Naturales - INRENA-DGFFS</v>
          </cell>
          <cell r="E426" t="str">
            <v>Continúa…</v>
          </cell>
        </row>
        <row r="427">
          <cell r="A427">
            <v>4811909000</v>
          </cell>
          <cell r="B427" t="str">
            <v>Demás papeles, cartones, guata de celulosa y napa de fibra de celulosa</v>
          </cell>
          <cell r="C427" t="str">
            <v>BOLIVIA</v>
          </cell>
          <cell r="D427">
            <v>1388.34</v>
          </cell>
          <cell r="E427">
            <v>2396.3000000000002</v>
          </cell>
        </row>
        <row r="428">
          <cell r="C428" t="str">
            <v>REPUBLICA DOMINICANA</v>
          </cell>
          <cell r="D428">
            <v>1.67</v>
          </cell>
          <cell r="E428">
            <v>1</v>
          </cell>
        </row>
        <row r="429">
          <cell r="C429" t="str">
            <v>ECUADOR</v>
          </cell>
          <cell r="D429">
            <v>700</v>
          </cell>
          <cell r="E429">
            <v>3350</v>
          </cell>
        </row>
        <row r="430">
          <cell r="C430" t="str">
            <v>MEXICO</v>
          </cell>
          <cell r="D430">
            <v>81632.3</v>
          </cell>
          <cell r="E430">
            <v>277052.02</v>
          </cell>
        </row>
        <row r="431">
          <cell r="C431" t="str">
            <v>PARAGUAY</v>
          </cell>
          <cell r="D431">
            <v>6884</v>
          </cell>
          <cell r="E431">
            <v>23405.599999999999</v>
          </cell>
        </row>
        <row r="432">
          <cell r="A432">
            <v>4814200000</v>
          </cell>
          <cell r="B432" t="str">
            <v>Papel p'decorar y simil. de paredes, constit. por papel recub. c/</v>
          </cell>
          <cell r="C432" t="str">
            <v>ESTADOS UNIDOS</v>
          </cell>
          <cell r="D432">
            <v>2.59</v>
          </cell>
          <cell r="E432">
            <v>11</v>
          </cell>
        </row>
        <row r="433">
          <cell r="A433">
            <v>4814900000</v>
          </cell>
          <cell r="B433" t="str">
            <v>Demás papel para decorar y revestimientos similares de paredes; p</v>
          </cell>
          <cell r="C433" t="str">
            <v>ITALIA</v>
          </cell>
          <cell r="D433">
            <v>4.0599999999999996</v>
          </cell>
          <cell r="E433">
            <v>29.4</v>
          </cell>
        </row>
        <row r="434">
          <cell r="A434">
            <v>4816100000</v>
          </cell>
          <cell r="B434" t="str">
            <v>Papel carbón (carbónico) y papeles similares</v>
          </cell>
          <cell r="C434" t="str">
            <v>BOLIVIA</v>
          </cell>
          <cell r="D434">
            <v>878.4</v>
          </cell>
          <cell r="E434">
            <v>5716.11</v>
          </cell>
        </row>
        <row r="435">
          <cell r="C435" t="str">
            <v>BRASIL</v>
          </cell>
          <cell r="D435">
            <v>6660</v>
          </cell>
          <cell r="E435">
            <v>20240</v>
          </cell>
        </row>
        <row r="436">
          <cell r="C436" t="str">
            <v>PARAGUAY</v>
          </cell>
          <cell r="D436">
            <v>1645.52</v>
          </cell>
          <cell r="E436">
            <v>5810</v>
          </cell>
        </row>
        <row r="437">
          <cell r="A437">
            <v>4817100000</v>
          </cell>
          <cell r="B437" t="str">
            <v>Sobres de papel o cartón</v>
          </cell>
          <cell r="C437" t="str">
            <v>ARGENTINA</v>
          </cell>
          <cell r="D437">
            <v>0.55000000000000004</v>
          </cell>
          <cell r="E437">
            <v>24</v>
          </cell>
        </row>
        <row r="438">
          <cell r="C438" t="str">
            <v>BOLIVIA</v>
          </cell>
          <cell r="D438">
            <v>891.09</v>
          </cell>
          <cell r="E438">
            <v>5727.48</v>
          </cell>
        </row>
        <row r="439">
          <cell r="C439" t="str">
            <v>ALEMANIA</v>
          </cell>
          <cell r="D439">
            <v>127.5</v>
          </cell>
          <cell r="E439">
            <v>60</v>
          </cell>
        </row>
        <row r="440">
          <cell r="C440" t="str">
            <v>ECUADOR</v>
          </cell>
          <cell r="D440">
            <v>7518</v>
          </cell>
          <cell r="E440">
            <v>10879.47</v>
          </cell>
        </row>
        <row r="441">
          <cell r="C441" t="str">
            <v>KENIA</v>
          </cell>
          <cell r="D441">
            <v>95</v>
          </cell>
          <cell r="E441">
            <v>150</v>
          </cell>
        </row>
        <row r="442">
          <cell r="C442" t="str">
            <v>PUERTO RICO</v>
          </cell>
          <cell r="D442">
            <v>106.51</v>
          </cell>
          <cell r="E442">
            <v>723.91</v>
          </cell>
        </row>
        <row r="443">
          <cell r="C443" t="str">
            <v>ESTADOS UNIDOS</v>
          </cell>
          <cell r="D443">
            <v>41.14</v>
          </cell>
          <cell r="E443">
            <v>31</v>
          </cell>
        </row>
        <row r="444">
          <cell r="C444" t="str">
            <v>VENEZUELA</v>
          </cell>
          <cell r="D444">
            <v>1212.76</v>
          </cell>
          <cell r="E444">
            <v>7323.51</v>
          </cell>
        </row>
        <row r="445">
          <cell r="C445" t="str">
            <v>SUDAFRICA, REPUBLICA DE</v>
          </cell>
          <cell r="D445">
            <v>0.5</v>
          </cell>
          <cell r="E445">
            <v>3</v>
          </cell>
        </row>
        <row r="446">
          <cell r="A446">
            <v>4817200000</v>
          </cell>
          <cell r="B446" t="str">
            <v>Sobres carta, tarjetas postales sin ilustrar y tarjetas p'correspondencia</v>
          </cell>
          <cell r="C446" t="str">
            <v>BOLIVIA</v>
          </cell>
          <cell r="D446">
            <v>1957.46</v>
          </cell>
          <cell r="E446">
            <v>9500.35</v>
          </cell>
        </row>
        <row r="447">
          <cell r="C447" t="str">
            <v>ECUADOR</v>
          </cell>
          <cell r="D447">
            <v>1911</v>
          </cell>
          <cell r="E447">
            <v>3039.44</v>
          </cell>
        </row>
        <row r="448">
          <cell r="C448" t="str">
            <v>MEXICO</v>
          </cell>
          <cell r="D448">
            <v>8.8699999999999992</v>
          </cell>
          <cell r="E448">
            <v>67.209999999999994</v>
          </cell>
        </row>
        <row r="449">
          <cell r="C449" t="str">
            <v>VENEZUELA</v>
          </cell>
          <cell r="D449">
            <v>7.82</v>
          </cell>
          <cell r="E449">
            <v>69.2</v>
          </cell>
        </row>
        <row r="450">
          <cell r="A450">
            <v>4817300000</v>
          </cell>
          <cell r="B450" t="str">
            <v>Cajas, bolsas, presentac. simil. d'papel/cartón, c/surtido d'articulos de correspondencia</v>
          </cell>
          <cell r="C450" t="str">
            <v>COLOMBIA</v>
          </cell>
          <cell r="D450">
            <v>5</v>
          </cell>
          <cell r="E450">
            <v>11</v>
          </cell>
        </row>
        <row r="451">
          <cell r="C451" t="str">
            <v>ESTADOS UNIDOS</v>
          </cell>
          <cell r="D451">
            <v>0.5</v>
          </cell>
          <cell r="E451">
            <v>5</v>
          </cell>
        </row>
        <row r="452">
          <cell r="C452" t="str">
            <v>VENEZUELA</v>
          </cell>
          <cell r="D452">
            <v>1900</v>
          </cell>
          <cell r="E452">
            <v>15925</v>
          </cell>
        </row>
        <row r="453">
          <cell r="A453">
            <v>4818100000</v>
          </cell>
          <cell r="B453" t="str">
            <v>Papel higiénico, en bobinas de una anchura &lt;=36 cm</v>
          </cell>
          <cell r="C453" t="str">
            <v>BOLIVIA</v>
          </cell>
          <cell r="D453">
            <v>231120.34</v>
          </cell>
          <cell r="E453">
            <v>201961.01</v>
          </cell>
        </row>
        <row r="454">
          <cell r="C454" t="str">
            <v>CHILE</v>
          </cell>
          <cell r="D454">
            <v>118.61</v>
          </cell>
          <cell r="E454">
            <v>546.04999999999995</v>
          </cell>
        </row>
        <row r="455">
          <cell r="A455">
            <v>4818200000</v>
          </cell>
          <cell r="B455" t="str">
            <v>Pañuelos,  toallitas de  desmaquillar y toallas</v>
          </cell>
          <cell r="C455" t="str">
            <v>BOLIVIA</v>
          </cell>
          <cell r="D455">
            <v>5676</v>
          </cell>
          <cell r="E455">
            <v>6324</v>
          </cell>
        </row>
        <row r="456">
          <cell r="C456" t="str">
            <v>ECUADOR</v>
          </cell>
          <cell r="D456">
            <v>8406.67</v>
          </cell>
          <cell r="E456">
            <v>6402.6</v>
          </cell>
        </row>
        <row r="457">
          <cell r="C457" t="str">
            <v>ESTADOS UNIDOS</v>
          </cell>
          <cell r="D457">
            <v>7.0000000000000007E-2</v>
          </cell>
          <cell r="E457">
            <v>27.6</v>
          </cell>
        </row>
        <row r="458">
          <cell r="A458">
            <v>4818300000</v>
          </cell>
          <cell r="B458" t="str">
            <v>manteles y servilletas de guata de celulosa o napa de fibras de celulosa</v>
          </cell>
          <cell r="C458" t="str">
            <v>BOLIVIA</v>
          </cell>
          <cell r="D458">
            <v>27775.71</v>
          </cell>
          <cell r="E458">
            <v>31941.119999999999</v>
          </cell>
        </row>
        <row r="459">
          <cell r="C459" t="str">
            <v>CHILE</v>
          </cell>
          <cell r="D459">
            <v>94624.78</v>
          </cell>
          <cell r="E459">
            <v>120127.23</v>
          </cell>
        </row>
        <row r="460">
          <cell r="C460" t="str">
            <v>ECUADOR</v>
          </cell>
          <cell r="D460">
            <v>298261</v>
          </cell>
          <cell r="E460">
            <v>292295.78000000003</v>
          </cell>
        </row>
        <row r="461">
          <cell r="C461" t="str">
            <v>ITALIA</v>
          </cell>
          <cell r="D461">
            <v>1.74</v>
          </cell>
          <cell r="E461">
            <v>12.6</v>
          </cell>
        </row>
        <row r="462">
          <cell r="C462" t="str">
            <v>VENEZUELA</v>
          </cell>
          <cell r="D462">
            <v>155085</v>
          </cell>
          <cell r="E462">
            <v>147640.88</v>
          </cell>
        </row>
        <row r="463">
          <cell r="A463" t="str">
            <v xml:space="preserve">ELABORACIÓN  </v>
          </cell>
          <cell r="B463" t="str">
            <v>:  Instituto Nacional de Recursos Naturales - INRENA-DGFFS</v>
          </cell>
          <cell r="E463" t="str">
            <v>Continúa…</v>
          </cell>
        </row>
        <row r="464">
          <cell r="A464">
            <v>4818400000</v>
          </cell>
          <cell r="B464" t="str">
            <v>Compresas y tampones higiénicos, pañales para bebes y art. higiénicos similares</v>
          </cell>
          <cell r="C464" t="str">
            <v>BOLIVIA</v>
          </cell>
          <cell r="D464">
            <v>612920.88</v>
          </cell>
          <cell r="E464">
            <v>1713608.15</v>
          </cell>
        </row>
        <row r="465">
          <cell r="C465" t="str">
            <v>BRASIL</v>
          </cell>
          <cell r="D465">
            <v>27629.46</v>
          </cell>
          <cell r="E465">
            <v>219717.55</v>
          </cell>
        </row>
        <row r="466">
          <cell r="C466" t="str">
            <v>CHILE</v>
          </cell>
          <cell r="D466">
            <v>245635.95</v>
          </cell>
          <cell r="E466">
            <v>741004.87</v>
          </cell>
        </row>
        <row r="467">
          <cell r="C467" t="str">
            <v>COLOMBIA</v>
          </cell>
          <cell r="D467">
            <v>831783.42</v>
          </cell>
          <cell r="E467">
            <v>1746790.22</v>
          </cell>
        </row>
        <row r="468">
          <cell r="C468" t="str">
            <v>COSTA RICA</v>
          </cell>
          <cell r="D468">
            <v>458187.84</v>
          </cell>
          <cell r="E468">
            <v>969214.54</v>
          </cell>
        </row>
        <row r="469">
          <cell r="C469" t="str">
            <v>ECUADOR</v>
          </cell>
          <cell r="D469">
            <v>49455</v>
          </cell>
          <cell r="E469">
            <v>123518.74</v>
          </cell>
        </row>
        <row r="470">
          <cell r="C470" t="str">
            <v>VENEZUELA</v>
          </cell>
          <cell r="D470">
            <v>158789.20000000001</v>
          </cell>
          <cell r="E470">
            <v>340075.8</v>
          </cell>
        </row>
        <row r="471">
          <cell r="A471">
            <v>4818500000</v>
          </cell>
          <cell r="B471" t="str">
            <v>Prendas y complementos (accesorios), de vestir, de pasta de papel</v>
          </cell>
          <cell r="C471" t="str">
            <v>CHILE</v>
          </cell>
          <cell r="D471">
            <v>0.5</v>
          </cell>
          <cell r="E471">
            <v>10</v>
          </cell>
        </row>
        <row r="472">
          <cell r="A472">
            <v>4818900000</v>
          </cell>
          <cell r="B472" t="str">
            <v>Demás papel del tipo de los utiliz. para fines domésticos o sanitario</v>
          </cell>
          <cell r="C472" t="str">
            <v>BOLIVIA</v>
          </cell>
          <cell r="D472">
            <v>12</v>
          </cell>
          <cell r="E472">
            <v>30</v>
          </cell>
        </row>
        <row r="473">
          <cell r="C473" t="str">
            <v>COLOMBIA</v>
          </cell>
          <cell r="D473">
            <v>6669</v>
          </cell>
          <cell r="E473">
            <v>11780</v>
          </cell>
        </row>
        <row r="474">
          <cell r="C474" t="str">
            <v>ESTADOS UNIDOS</v>
          </cell>
          <cell r="D474">
            <v>7.91</v>
          </cell>
          <cell r="E474">
            <v>33</v>
          </cell>
        </row>
        <row r="475">
          <cell r="A475">
            <v>4819100000</v>
          </cell>
          <cell r="B475" t="str">
            <v>Cajas de papel o cartón corrugados</v>
          </cell>
          <cell r="C475" t="str">
            <v>BOLIVIA</v>
          </cell>
          <cell r="D475">
            <v>71576.009999999995</v>
          </cell>
          <cell r="E475">
            <v>78605.83</v>
          </cell>
        </row>
        <row r="476">
          <cell r="C476" t="str">
            <v>CHILE</v>
          </cell>
          <cell r="D476">
            <v>10039.200000000001</v>
          </cell>
          <cell r="E476">
            <v>6529</v>
          </cell>
        </row>
        <row r="477">
          <cell r="C477" t="str">
            <v>COLOMBIA</v>
          </cell>
          <cell r="D477">
            <v>7954.55</v>
          </cell>
          <cell r="E477">
            <v>31181.79</v>
          </cell>
        </row>
        <row r="478">
          <cell r="C478" t="str">
            <v>COSTA RICA</v>
          </cell>
          <cell r="D478">
            <v>16</v>
          </cell>
          <cell r="E478">
            <v>25</v>
          </cell>
        </row>
        <row r="479">
          <cell r="C479" t="str">
            <v>REPUBLICA DOMINICANA</v>
          </cell>
          <cell r="D479">
            <v>31.63</v>
          </cell>
          <cell r="E479">
            <v>111.81</v>
          </cell>
        </row>
        <row r="480">
          <cell r="C480" t="str">
            <v>ECUADOR</v>
          </cell>
          <cell r="D480">
            <v>2017.79</v>
          </cell>
          <cell r="E480">
            <v>7875.2</v>
          </cell>
        </row>
        <row r="481">
          <cell r="C481" t="str">
            <v>FRANCIA</v>
          </cell>
          <cell r="D481">
            <v>13.87</v>
          </cell>
          <cell r="E481">
            <v>88</v>
          </cell>
        </row>
        <row r="482">
          <cell r="C482" t="str">
            <v>HAITI</v>
          </cell>
          <cell r="D482">
            <v>60</v>
          </cell>
          <cell r="E482">
            <v>103.34</v>
          </cell>
        </row>
        <row r="483">
          <cell r="C483" t="str">
            <v>MEXICO</v>
          </cell>
          <cell r="D483">
            <v>209.7</v>
          </cell>
          <cell r="E483">
            <v>652.17999999999995</v>
          </cell>
        </row>
        <row r="484">
          <cell r="C484" t="str">
            <v>PANAMA</v>
          </cell>
          <cell r="D484">
            <v>33737.279999999999</v>
          </cell>
          <cell r="E484">
            <v>46506.18</v>
          </cell>
        </row>
        <row r="485">
          <cell r="C485" t="str">
            <v>PERU</v>
          </cell>
          <cell r="D485">
            <v>4165</v>
          </cell>
          <cell r="E485">
            <v>5438.11</v>
          </cell>
        </row>
        <row r="486">
          <cell r="C486" t="str">
            <v>EL SALVADOR</v>
          </cell>
          <cell r="D486">
            <v>128.85</v>
          </cell>
          <cell r="E486">
            <v>763.3</v>
          </cell>
        </row>
        <row r="487">
          <cell r="C487" t="str">
            <v>ESTADOS UNIDOS</v>
          </cell>
          <cell r="D487">
            <v>4281.58</v>
          </cell>
          <cell r="E487">
            <v>17297.8</v>
          </cell>
        </row>
        <row r="488">
          <cell r="C488" t="str">
            <v>VENEZUELA</v>
          </cell>
          <cell r="D488">
            <v>18061.16</v>
          </cell>
          <cell r="E488">
            <v>19584.93</v>
          </cell>
        </row>
        <row r="489">
          <cell r="A489">
            <v>4819200000</v>
          </cell>
          <cell r="B489" t="str">
            <v>Cajas y cartonajes, plegables, de papel o cartón, sin corrugar</v>
          </cell>
          <cell r="C489" t="str">
            <v>ZONAS FRANCAS DEL PERU</v>
          </cell>
          <cell r="D489">
            <v>3486.35</v>
          </cell>
          <cell r="E489">
            <v>8439.7999999999993</v>
          </cell>
        </row>
        <row r="490">
          <cell r="C490" t="str">
            <v>ARGENTINA</v>
          </cell>
          <cell r="D490">
            <v>21336</v>
          </cell>
          <cell r="E490">
            <v>49347</v>
          </cell>
        </row>
        <row r="491">
          <cell r="C491" t="str">
            <v>BOLIVIA</v>
          </cell>
          <cell r="D491">
            <v>736.1</v>
          </cell>
          <cell r="E491">
            <v>3489.23</v>
          </cell>
        </row>
        <row r="492">
          <cell r="C492" t="str">
            <v>BRASIL</v>
          </cell>
          <cell r="D492">
            <v>284</v>
          </cell>
          <cell r="E492">
            <v>4995</v>
          </cell>
        </row>
        <row r="493">
          <cell r="C493" t="str">
            <v>CANADA</v>
          </cell>
          <cell r="D493">
            <v>13</v>
          </cell>
          <cell r="E493">
            <v>15</v>
          </cell>
        </row>
        <row r="494">
          <cell r="C494" t="str">
            <v>CHILE</v>
          </cell>
          <cell r="D494">
            <v>28065.72</v>
          </cell>
          <cell r="E494">
            <v>65046.57</v>
          </cell>
        </row>
        <row r="495">
          <cell r="C495" t="str">
            <v>CHINA</v>
          </cell>
          <cell r="D495">
            <v>0.46</v>
          </cell>
          <cell r="E495">
            <v>5</v>
          </cell>
        </row>
        <row r="496">
          <cell r="C496" t="str">
            <v>COLOMBIA</v>
          </cell>
          <cell r="D496">
            <v>13571.85</v>
          </cell>
          <cell r="E496">
            <v>61913.86</v>
          </cell>
        </row>
        <row r="497">
          <cell r="C497" t="str">
            <v>COSTA RICA</v>
          </cell>
          <cell r="D497">
            <v>46.92</v>
          </cell>
          <cell r="E497">
            <v>804.5</v>
          </cell>
        </row>
        <row r="498">
          <cell r="C498" t="str">
            <v>ALEMANIA</v>
          </cell>
          <cell r="D498">
            <v>6.86</v>
          </cell>
          <cell r="E498">
            <v>210</v>
          </cell>
        </row>
        <row r="499">
          <cell r="C499" t="str">
            <v>REPUBLICA DOMINICANA</v>
          </cell>
          <cell r="D499">
            <v>6.84</v>
          </cell>
          <cell r="E499">
            <v>17</v>
          </cell>
        </row>
        <row r="500">
          <cell r="C500" t="str">
            <v>ECUADOR</v>
          </cell>
          <cell r="D500">
            <v>2935.94</v>
          </cell>
          <cell r="E500">
            <v>16579.86</v>
          </cell>
        </row>
        <row r="501">
          <cell r="A501" t="str">
            <v xml:space="preserve">ELABORACIÓN  </v>
          </cell>
          <cell r="B501" t="str">
            <v>:  Instituto Nacional de Recursos Naturales - INRENA-DGFFS</v>
          </cell>
          <cell r="E501" t="str">
            <v>Continúa…</v>
          </cell>
        </row>
        <row r="502">
          <cell r="C502" t="str">
            <v>FRANCIA</v>
          </cell>
          <cell r="D502">
            <v>165</v>
          </cell>
          <cell r="E502">
            <v>760.44</v>
          </cell>
        </row>
        <row r="503">
          <cell r="C503" t="str">
            <v>HAITI</v>
          </cell>
          <cell r="D503">
            <v>60</v>
          </cell>
          <cell r="E503">
            <v>60</v>
          </cell>
        </row>
        <row r="504">
          <cell r="C504" t="str">
            <v>JAMAICA</v>
          </cell>
          <cell r="D504">
            <v>485</v>
          </cell>
          <cell r="E504">
            <v>7055</v>
          </cell>
        </row>
        <row r="505">
          <cell r="C505" t="str">
            <v>JAPON</v>
          </cell>
          <cell r="D505">
            <v>64.59</v>
          </cell>
          <cell r="E505">
            <v>1725</v>
          </cell>
        </row>
        <row r="506">
          <cell r="C506" t="str">
            <v>MEXICO</v>
          </cell>
          <cell r="D506">
            <v>693.28</v>
          </cell>
          <cell r="E506">
            <v>4132.91</v>
          </cell>
        </row>
        <row r="507">
          <cell r="C507" t="str">
            <v>PAISES BAJOS</v>
          </cell>
          <cell r="D507">
            <v>0.15</v>
          </cell>
          <cell r="E507">
            <v>1</v>
          </cell>
        </row>
        <row r="508">
          <cell r="C508" t="str">
            <v>PANAMA</v>
          </cell>
          <cell r="D508">
            <v>691.7</v>
          </cell>
          <cell r="E508">
            <v>1456.84</v>
          </cell>
        </row>
        <row r="509">
          <cell r="C509" t="str">
            <v>PERU</v>
          </cell>
          <cell r="D509">
            <v>8820.2000000000007</v>
          </cell>
          <cell r="E509">
            <v>23939.05</v>
          </cell>
        </row>
        <row r="510">
          <cell r="C510" t="str">
            <v>PUERTO RICO</v>
          </cell>
          <cell r="D510">
            <v>61.54</v>
          </cell>
          <cell r="E510">
            <v>1199.74</v>
          </cell>
        </row>
        <row r="511">
          <cell r="C511" t="str">
            <v>ESTADOS UNIDOS</v>
          </cell>
          <cell r="D511">
            <v>1914.81</v>
          </cell>
          <cell r="E511">
            <v>1554.4</v>
          </cell>
        </row>
        <row r="512">
          <cell r="C512" t="str">
            <v>VENEZUELA</v>
          </cell>
          <cell r="D512">
            <v>2484.85</v>
          </cell>
          <cell r="E512">
            <v>10410.74</v>
          </cell>
        </row>
        <row r="513">
          <cell r="A513">
            <v>4819301000</v>
          </cell>
          <cell r="B513" t="str">
            <v>Sacos multipliegos con una anchura en la base &gt;= a 40 cm.</v>
          </cell>
          <cell r="C513" t="str">
            <v>BOLIVIA</v>
          </cell>
          <cell r="D513">
            <v>424883</v>
          </cell>
          <cell r="E513">
            <v>403486.69</v>
          </cell>
        </row>
        <row r="514">
          <cell r="C514" t="str">
            <v>ECUADOR</v>
          </cell>
          <cell r="D514">
            <v>597594.5</v>
          </cell>
          <cell r="E514">
            <v>586815</v>
          </cell>
        </row>
        <row r="515">
          <cell r="A515">
            <v>4819309000</v>
          </cell>
          <cell r="B515" t="str">
            <v>Demás sacos (bolsas) con una anchura en la base &gt;= a 40 cm.</v>
          </cell>
          <cell r="C515" t="str">
            <v>ARGENTINA</v>
          </cell>
          <cell r="D515">
            <v>10.26</v>
          </cell>
          <cell r="E515">
            <v>10.26</v>
          </cell>
        </row>
        <row r="516">
          <cell r="C516" t="str">
            <v>BOLIVIA</v>
          </cell>
          <cell r="D516">
            <v>253.4</v>
          </cell>
          <cell r="E516">
            <v>3047.63</v>
          </cell>
        </row>
        <row r="517">
          <cell r="C517" t="str">
            <v>BRASIL</v>
          </cell>
          <cell r="D517">
            <v>2.1</v>
          </cell>
          <cell r="E517">
            <v>4.8499999999999996</v>
          </cell>
        </row>
        <row r="518">
          <cell r="C518" t="str">
            <v>CHILE</v>
          </cell>
          <cell r="D518">
            <v>229.37</v>
          </cell>
          <cell r="E518">
            <v>2023.33</v>
          </cell>
        </row>
        <row r="519">
          <cell r="C519" t="str">
            <v>COLOMBIA</v>
          </cell>
          <cell r="D519">
            <v>622.53</v>
          </cell>
          <cell r="E519">
            <v>4617.76</v>
          </cell>
        </row>
        <row r="520">
          <cell r="C520" t="str">
            <v>ALEMANIA</v>
          </cell>
          <cell r="D520">
            <v>15</v>
          </cell>
          <cell r="E520">
            <v>9.1999999999999993</v>
          </cell>
        </row>
        <row r="521">
          <cell r="C521" t="str">
            <v>ESPAYA</v>
          </cell>
          <cell r="D521">
            <v>25.9</v>
          </cell>
          <cell r="E521">
            <v>16.600000000000001</v>
          </cell>
        </row>
        <row r="522">
          <cell r="C522" t="str">
            <v>FRANCIA</v>
          </cell>
          <cell r="D522">
            <v>8.3699999999999992</v>
          </cell>
          <cell r="E522">
            <v>5.13</v>
          </cell>
        </row>
        <row r="523">
          <cell r="C523" t="str">
            <v>MEXICO</v>
          </cell>
          <cell r="D523">
            <v>100</v>
          </cell>
          <cell r="E523">
            <v>1062.32</v>
          </cell>
        </row>
        <row r="524">
          <cell r="C524" t="str">
            <v>PUERTO RICO</v>
          </cell>
          <cell r="D524">
            <v>1102.44</v>
          </cell>
          <cell r="E524">
            <v>8468.5400000000009</v>
          </cell>
        </row>
        <row r="525">
          <cell r="C525" t="str">
            <v>SUECIA</v>
          </cell>
          <cell r="D525">
            <v>2</v>
          </cell>
          <cell r="E525">
            <v>4.22</v>
          </cell>
        </row>
        <row r="526">
          <cell r="C526" t="str">
            <v>ESTADOS UNIDOS</v>
          </cell>
          <cell r="D526">
            <v>11.02</v>
          </cell>
          <cell r="E526">
            <v>62.17</v>
          </cell>
        </row>
        <row r="527">
          <cell r="C527" t="str">
            <v>VENEZUELA</v>
          </cell>
          <cell r="D527">
            <v>90.69</v>
          </cell>
          <cell r="E527">
            <v>700</v>
          </cell>
        </row>
        <row r="528">
          <cell r="A528">
            <v>4819400000</v>
          </cell>
          <cell r="B528" t="str">
            <v>Demás sacos (bolsas); bolsitas y cucuruchos</v>
          </cell>
          <cell r="C528" t="str">
            <v>BOLIVIA</v>
          </cell>
          <cell r="D528">
            <v>1163.02</v>
          </cell>
          <cell r="E528">
            <v>9639.08</v>
          </cell>
        </row>
        <row r="529">
          <cell r="C529" t="str">
            <v>CHILE</v>
          </cell>
          <cell r="D529">
            <v>205.56</v>
          </cell>
          <cell r="E529">
            <v>2825.24</v>
          </cell>
        </row>
        <row r="530">
          <cell r="C530" t="str">
            <v>COLOMBIA</v>
          </cell>
          <cell r="D530">
            <v>984.56</v>
          </cell>
          <cell r="E530">
            <v>9405.5400000000009</v>
          </cell>
        </row>
        <row r="531">
          <cell r="C531" t="str">
            <v>ECUADOR</v>
          </cell>
          <cell r="D531">
            <v>640.78</v>
          </cell>
          <cell r="E531">
            <v>1192.8</v>
          </cell>
        </row>
        <row r="532">
          <cell r="C532" t="str">
            <v>REINO UNIDO</v>
          </cell>
          <cell r="D532">
            <v>2.42</v>
          </cell>
          <cell r="E532">
            <v>160</v>
          </cell>
        </row>
        <row r="533">
          <cell r="C533" t="str">
            <v>MEXICO</v>
          </cell>
          <cell r="D533">
            <v>430</v>
          </cell>
          <cell r="E533">
            <v>6020.19</v>
          </cell>
        </row>
        <row r="534">
          <cell r="C534" t="str">
            <v>PANAMA</v>
          </cell>
          <cell r="D534">
            <v>7539.03</v>
          </cell>
          <cell r="E534">
            <v>12826.5</v>
          </cell>
        </row>
        <row r="535">
          <cell r="C535" t="str">
            <v>PUERTO RICO</v>
          </cell>
          <cell r="D535">
            <v>165</v>
          </cell>
          <cell r="E535">
            <v>3644.1</v>
          </cell>
        </row>
        <row r="536">
          <cell r="C536" t="str">
            <v>ESTADOS UNIDOS</v>
          </cell>
          <cell r="D536">
            <v>1.26</v>
          </cell>
          <cell r="E536">
            <v>30</v>
          </cell>
        </row>
        <row r="537">
          <cell r="C537" t="str">
            <v>VENEZUELA</v>
          </cell>
          <cell r="D537">
            <v>1539</v>
          </cell>
          <cell r="E537">
            <v>9737.52</v>
          </cell>
        </row>
        <row r="538">
          <cell r="A538" t="str">
            <v xml:space="preserve">ELABORACIÓN  </v>
          </cell>
          <cell r="B538" t="str">
            <v>:  Instituto Nacional de Recursos Naturales - INRENA-DGFFS</v>
          </cell>
          <cell r="E538" t="str">
            <v>Continúa…</v>
          </cell>
        </row>
        <row r="539">
          <cell r="A539">
            <v>4819500000</v>
          </cell>
          <cell r="B539" t="str">
            <v>Demás envases, incluidas las fundas para discos</v>
          </cell>
          <cell r="C539" t="str">
            <v>AUSTRALIA</v>
          </cell>
          <cell r="D539">
            <v>7.6</v>
          </cell>
          <cell r="E539">
            <v>182.5</v>
          </cell>
        </row>
        <row r="540">
          <cell r="C540" t="str">
            <v>BOLIVIA</v>
          </cell>
          <cell r="D540">
            <v>666.64</v>
          </cell>
          <cell r="E540">
            <v>2177.04</v>
          </cell>
        </row>
        <row r="541">
          <cell r="C541" t="str">
            <v>CHILE</v>
          </cell>
          <cell r="D541">
            <v>1182</v>
          </cell>
          <cell r="E541">
            <v>5490</v>
          </cell>
        </row>
        <row r="542">
          <cell r="C542" t="str">
            <v>ALEMANIA</v>
          </cell>
          <cell r="D542">
            <v>36.369999999999997</v>
          </cell>
          <cell r="E542">
            <v>190</v>
          </cell>
        </row>
        <row r="543">
          <cell r="C543" t="str">
            <v>JAPON</v>
          </cell>
          <cell r="D543">
            <v>60</v>
          </cell>
          <cell r="E543">
            <v>29.5</v>
          </cell>
        </row>
        <row r="544">
          <cell r="C544" t="str">
            <v>PANAMA</v>
          </cell>
          <cell r="D544">
            <v>803.28</v>
          </cell>
          <cell r="E544">
            <v>1297.55</v>
          </cell>
        </row>
        <row r="545">
          <cell r="C545" t="str">
            <v>VENEZUELA</v>
          </cell>
          <cell r="D545">
            <v>2275</v>
          </cell>
          <cell r="E545">
            <v>1672.05</v>
          </cell>
        </row>
        <row r="546">
          <cell r="A546">
            <v>4819600000</v>
          </cell>
          <cell r="B546" t="str">
            <v>Cartonajes de oficina, tienda o similares</v>
          </cell>
          <cell r="C546" t="str">
            <v>CANADA</v>
          </cell>
          <cell r="D546">
            <v>0.32</v>
          </cell>
          <cell r="E546">
            <v>66</v>
          </cell>
        </row>
        <row r="547">
          <cell r="C547" t="str">
            <v>DINAMARCA</v>
          </cell>
          <cell r="D547">
            <v>0.9</v>
          </cell>
          <cell r="E547">
            <v>2</v>
          </cell>
        </row>
        <row r="548">
          <cell r="C548" t="str">
            <v>GUATEMALA</v>
          </cell>
          <cell r="D548">
            <v>176</v>
          </cell>
          <cell r="E548">
            <v>76</v>
          </cell>
        </row>
        <row r="549">
          <cell r="C549" t="str">
            <v>PAISES BAJOS</v>
          </cell>
          <cell r="D549">
            <v>47.98</v>
          </cell>
          <cell r="E549">
            <v>30</v>
          </cell>
        </row>
        <row r="550">
          <cell r="A550">
            <v>4820909000</v>
          </cell>
          <cell r="B550" t="str">
            <v>Demás cubiertas para docum. y art. de oficina o papelería, incl.</v>
          </cell>
          <cell r="C550" t="str">
            <v>BOLIVIA</v>
          </cell>
          <cell r="D550">
            <v>2045.81</v>
          </cell>
          <cell r="E550">
            <v>16565.32</v>
          </cell>
        </row>
        <row r="551">
          <cell r="C551" t="str">
            <v>CHILE</v>
          </cell>
          <cell r="D551">
            <v>0.06</v>
          </cell>
          <cell r="E551">
            <v>2</v>
          </cell>
        </row>
        <row r="552">
          <cell r="C552" t="str">
            <v>COLOMBIA</v>
          </cell>
          <cell r="D552">
            <v>39600</v>
          </cell>
          <cell r="E552">
            <v>39652.959999999999</v>
          </cell>
        </row>
        <row r="553">
          <cell r="A553">
            <v>4821100000</v>
          </cell>
          <cell r="B553" t="str">
            <v>Etiquetas de todas clases, de papel o cartón, impresas</v>
          </cell>
          <cell r="C553" t="str">
            <v>BOLIVIA</v>
          </cell>
          <cell r="D553">
            <v>1196.3499999999999</v>
          </cell>
          <cell r="E553">
            <v>13295.5</v>
          </cell>
        </row>
        <row r="554">
          <cell r="C554" t="str">
            <v>CHILE</v>
          </cell>
          <cell r="D554">
            <v>854.63</v>
          </cell>
          <cell r="E554">
            <v>14451.48</v>
          </cell>
        </row>
        <row r="555">
          <cell r="C555" t="str">
            <v>COLOMBIA</v>
          </cell>
          <cell r="D555">
            <v>1</v>
          </cell>
          <cell r="E555">
            <v>10.8</v>
          </cell>
        </row>
        <row r="556">
          <cell r="C556" t="str">
            <v>COSTA RICA</v>
          </cell>
          <cell r="D556">
            <v>45</v>
          </cell>
          <cell r="E556">
            <v>492</v>
          </cell>
        </row>
        <row r="557">
          <cell r="C557" t="str">
            <v>ECUADOR</v>
          </cell>
          <cell r="D557">
            <v>994.62</v>
          </cell>
          <cell r="E557">
            <v>8822.41</v>
          </cell>
        </row>
        <row r="558">
          <cell r="C558" t="str">
            <v>ESPAYA</v>
          </cell>
          <cell r="D558">
            <v>51.69</v>
          </cell>
          <cell r="E558">
            <v>1185.1199999999999</v>
          </cell>
        </row>
        <row r="559">
          <cell r="C559" t="str">
            <v>FRANCIA</v>
          </cell>
          <cell r="D559">
            <v>15.8</v>
          </cell>
          <cell r="E559">
            <v>171.63</v>
          </cell>
        </row>
        <row r="560">
          <cell r="C560" t="str">
            <v>MEXICO</v>
          </cell>
          <cell r="D560">
            <v>0.45</v>
          </cell>
          <cell r="E560">
            <v>5.0199999999999996</v>
          </cell>
        </row>
        <row r="561">
          <cell r="C561" t="str">
            <v>PAISES BAJOS</v>
          </cell>
          <cell r="D561">
            <v>126.08</v>
          </cell>
          <cell r="E561">
            <v>948.5</v>
          </cell>
        </row>
        <row r="562">
          <cell r="C562" t="str">
            <v>PANAMA</v>
          </cell>
          <cell r="D562">
            <v>1440</v>
          </cell>
          <cell r="E562">
            <v>8360.23</v>
          </cell>
        </row>
        <row r="563">
          <cell r="C563" t="str">
            <v>PUERTO RICO</v>
          </cell>
          <cell r="D563">
            <v>51.39</v>
          </cell>
          <cell r="E563">
            <v>1500</v>
          </cell>
        </row>
        <row r="564">
          <cell r="C564" t="str">
            <v>ESTADOS UNIDOS</v>
          </cell>
          <cell r="D564">
            <v>939.12</v>
          </cell>
          <cell r="E564">
            <v>2567.8000000000002</v>
          </cell>
        </row>
        <row r="565">
          <cell r="C565" t="str">
            <v>VENEZUELA</v>
          </cell>
          <cell r="D565">
            <v>20.12</v>
          </cell>
          <cell r="E565">
            <v>373.12</v>
          </cell>
        </row>
        <row r="566">
          <cell r="A566">
            <v>4821900000</v>
          </cell>
          <cell r="B566" t="str">
            <v>Demás etiquetas de todas clases, de papel o cartón</v>
          </cell>
          <cell r="C566" t="str">
            <v>BOLIVIA</v>
          </cell>
          <cell r="D566">
            <v>97.6</v>
          </cell>
          <cell r="E566">
            <v>840.84</v>
          </cell>
        </row>
        <row r="567">
          <cell r="C567" t="str">
            <v>COLOMBIA</v>
          </cell>
          <cell r="D567">
            <v>5</v>
          </cell>
          <cell r="E567">
            <v>4.2</v>
          </cell>
        </row>
        <row r="568">
          <cell r="C568" t="str">
            <v>COSTA RICA</v>
          </cell>
          <cell r="D568">
            <v>3.5</v>
          </cell>
          <cell r="E568">
            <v>30</v>
          </cell>
        </row>
        <row r="569">
          <cell r="C569" t="str">
            <v>ALEMANIA</v>
          </cell>
          <cell r="D569">
            <v>4.42</v>
          </cell>
          <cell r="E569">
            <v>105</v>
          </cell>
        </row>
        <row r="570">
          <cell r="C570" t="str">
            <v>ECUADOR</v>
          </cell>
          <cell r="D570">
            <v>530.03</v>
          </cell>
          <cell r="E570">
            <v>7645</v>
          </cell>
        </row>
        <row r="571">
          <cell r="C571" t="str">
            <v>ESPAYA</v>
          </cell>
          <cell r="D571">
            <v>2.54</v>
          </cell>
          <cell r="E571">
            <v>7.5</v>
          </cell>
        </row>
        <row r="572">
          <cell r="C572" t="str">
            <v>PUERTO RICO</v>
          </cell>
          <cell r="D572">
            <v>23.99</v>
          </cell>
          <cell r="E572">
            <v>259.45</v>
          </cell>
        </row>
        <row r="573">
          <cell r="C573" t="str">
            <v>VENEZUELA</v>
          </cell>
          <cell r="D573">
            <v>23.88</v>
          </cell>
          <cell r="E573">
            <v>480.2</v>
          </cell>
        </row>
        <row r="574">
          <cell r="A574">
            <v>4822100000</v>
          </cell>
          <cell r="B574" t="str">
            <v>Carretes, bobinas, y soportes simil. utilizados para el bobinado</v>
          </cell>
          <cell r="C574" t="str">
            <v>BOLIVIA</v>
          </cell>
          <cell r="D574">
            <v>1596</v>
          </cell>
          <cell r="E574">
            <v>2463</v>
          </cell>
        </row>
        <row r="575">
          <cell r="C575" t="str">
            <v>COLOMBIA</v>
          </cell>
          <cell r="D575">
            <v>25679.98</v>
          </cell>
          <cell r="E575">
            <v>31760</v>
          </cell>
        </row>
        <row r="576">
          <cell r="C576" t="str">
            <v>ECUADOR</v>
          </cell>
          <cell r="D576">
            <v>40736.199999999997</v>
          </cell>
          <cell r="E576">
            <v>63320.5</v>
          </cell>
        </row>
        <row r="577">
          <cell r="A577" t="str">
            <v xml:space="preserve">ELABORACIÓN  </v>
          </cell>
          <cell r="B577" t="str">
            <v>:  Instituto Nacional de Recursos Naturales - INRENA-DGFFS</v>
          </cell>
          <cell r="E577" t="str">
            <v>Continúa…</v>
          </cell>
        </row>
        <row r="578">
          <cell r="A578">
            <v>4823110000</v>
          </cell>
          <cell r="B578" t="str">
            <v>Papel autoadhesivo, en tiras o en bobinas (rollos)</v>
          </cell>
          <cell r="C578" t="str">
            <v>ZONAS FRANCAS DEL PERU</v>
          </cell>
          <cell r="D578">
            <v>199</v>
          </cell>
          <cell r="E578">
            <v>1557.52</v>
          </cell>
        </row>
        <row r="579">
          <cell r="C579" t="str">
            <v>BOLIVIA</v>
          </cell>
          <cell r="D579">
            <v>797.32</v>
          </cell>
          <cell r="E579">
            <v>3921.8</v>
          </cell>
        </row>
        <row r="580">
          <cell r="C580" t="str">
            <v>CANADA</v>
          </cell>
          <cell r="D580">
            <v>0.27</v>
          </cell>
          <cell r="E580">
            <v>2</v>
          </cell>
        </row>
        <row r="581">
          <cell r="C581" t="str">
            <v>CHILE</v>
          </cell>
          <cell r="D581">
            <v>5555.53</v>
          </cell>
          <cell r="E581">
            <v>13514.15</v>
          </cell>
        </row>
        <row r="582">
          <cell r="C582" t="str">
            <v>COLOMBIA</v>
          </cell>
          <cell r="D582">
            <v>594.49</v>
          </cell>
          <cell r="E582">
            <v>10390.19</v>
          </cell>
        </row>
        <row r="583">
          <cell r="C583" t="str">
            <v>MEXICO</v>
          </cell>
          <cell r="D583">
            <v>1.34</v>
          </cell>
          <cell r="E583">
            <v>10.73</v>
          </cell>
        </row>
        <row r="584">
          <cell r="C584" t="str">
            <v>ESTADOS UNIDOS</v>
          </cell>
          <cell r="D584">
            <v>50.65</v>
          </cell>
          <cell r="E584">
            <v>96</v>
          </cell>
        </row>
        <row r="585">
          <cell r="A585">
            <v>4823200000</v>
          </cell>
          <cell r="B585" t="str">
            <v>Papel y cartón filtro</v>
          </cell>
          <cell r="C585" t="str">
            <v>ECUADOR</v>
          </cell>
          <cell r="D585">
            <v>40.71</v>
          </cell>
          <cell r="E585">
            <v>220</v>
          </cell>
        </row>
        <row r="586">
          <cell r="A586">
            <v>4823400000</v>
          </cell>
          <cell r="B586" t="str">
            <v>Papel diagrama para aparatos registradores, en bobinas (rollos),</v>
          </cell>
          <cell r="C586" t="str">
            <v>ALEMANIA</v>
          </cell>
          <cell r="D586">
            <v>4</v>
          </cell>
          <cell r="E586">
            <v>129.5</v>
          </cell>
        </row>
        <row r="587">
          <cell r="C587" t="str">
            <v>ESTADOS UNIDOS</v>
          </cell>
          <cell r="D587">
            <v>2.8</v>
          </cell>
          <cell r="E587">
            <v>13.92</v>
          </cell>
        </row>
        <row r="588">
          <cell r="C588" t="str">
            <v>VENEZUELA</v>
          </cell>
          <cell r="D588">
            <v>1.08</v>
          </cell>
          <cell r="E588">
            <v>570.24</v>
          </cell>
        </row>
        <row r="589">
          <cell r="A589">
            <v>4823519000</v>
          </cell>
          <cell r="B589" t="str">
            <v>Demás papeles y cartones impresos, estampados o perforados</v>
          </cell>
          <cell r="C589" t="str">
            <v>ESTADOS UNIDOS</v>
          </cell>
          <cell r="D589">
            <v>39</v>
          </cell>
          <cell r="E589">
            <v>5</v>
          </cell>
        </row>
        <row r="590">
          <cell r="A590">
            <v>4823590000</v>
          </cell>
          <cell r="B590" t="str">
            <v>Demás papeles y cartones utiliz. en la escritura, impresión u otros fines gráficos</v>
          </cell>
          <cell r="C590" t="str">
            <v>BOLIVIA</v>
          </cell>
          <cell r="D590">
            <v>15832.73</v>
          </cell>
          <cell r="E590">
            <v>20901.849999999999</v>
          </cell>
        </row>
        <row r="591">
          <cell r="C591" t="str">
            <v>BRASIL</v>
          </cell>
          <cell r="D591">
            <v>290</v>
          </cell>
          <cell r="E591">
            <v>960</v>
          </cell>
        </row>
        <row r="592">
          <cell r="C592" t="str">
            <v>CHILE</v>
          </cell>
          <cell r="D592">
            <v>6.9</v>
          </cell>
          <cell r="E592">
            <v>2.25</v>
          </cell>
        </row>
        <row r="593">
          <cell r="C593" t="str">
            <v>COLOMBIA</v>
          </cell>
          <cell r="D593">
            <v>26042.6</v>
          </cell>
          <cell r="E593">
            <v>23844.47</v>
          </cell>
        </row>
        <row r="594">
          <cell r="C594" t="str">
            <v>REPUBLICA DOMINICANA</v>
          </cell>
          <cell r="D594">
            <v>2.2999999999999998</v>
          </cell>
          <cell r="E594">
            <v>0.75</v>
          </cell>
        </row>
        <row r="595">
          <cell r="C595" t="str">
            <v>ECUADOR</v>
          </cell>
          <cell r="D595">
            <v>116021.86</v>
          </cell>
          <cell r="E595">
            <v>95672.4</v>
          </cell>
        </row>
        <row r="596">
          <cell r="C596" t="str">
            <v>HONDURAS</v>
          </cell>
          <cell r="D596">
            <v>2.2999999999999998</v>
          </cell>
          <cell r="E596">
            <v>0.75</v>
          </cell>
        </row>
        <row r="597">
          <cell r="C597" t="str">
            <v>PUERTO RICO</v>
          </cell>
          <cell r="D597">
            <v>4.5999999999999996</v>
          </cell>
          <cell r="E597">
            <v>1.5</v>
          </cell>
        </row>
        <row r="598">
          <cell r="C598" t="str">
            <v>EL SALVADOR</v>
          </cell>
          <cell r="D598">
            <v>2.2999999999999998</v>
          </cell>
          <cell r="E598">
            <v>0.75</v>
          </cell>
        </row>
        <row r="599">
          <cell r="C599" t="str">
            <v>ESTADOS UNIDOS</v>
          </cell>
          <cell r="D599">
            <v>2.2999999999999998</v>
          </cell>
          <cell r="E599">
            <v>0.75</v>
          </cell>
        </row>
        <row r="600">
          <cell r="C600" t="str">
            <v>VENEZUELA</v>
          </cell>
          <cell r="D600">
            <v>4.5999999999999996</v>
          </cell>
          <cell r="E600">
            <v>1.5</v>
          </cell>
        </row>
        <row r="601">
          <cell r="A601">
            <v>4823600000</v>
          </cell>
          <cell r="B601" t="str">
            <v>Bandejas, fuentes, platos, tazas, vasos y artículos similares, de</v>
          </cell>
          <cell r="C601" t="str">
            <v>AUSTRALIA</v>
          </cell>
          <cell r="D601">
            <v>20.5</v>
          </cell>
          <cell r="E601">
            <v>250</v>
          </cell>
        </row>
        <row r="602">
          <cell r="C602" t="str">
            <v>BOLIVIA</v>
          </cell>
          <cell r="D602">
            <v>4086.37</v>
          </cell>
          <cell r="E602">
            <v>13535.39</v>
          </cell>
        </row>
        <row r="603">
          <cell r="C603" t="str">
            <v>CHILE</v>
          </cell>
          <cell r="D603">
            <v>17022.03</v>
          </cell>
          <cell r="E603">
            <v>50826.76</v>
          </cell>
        </row>
        <row r="604">
          <cell r="C604" t="str">
            <v>REPUBLICA DOMINICANA</v>
          </cell>
          <cell r="D604">
            <v>450.39</v>
          </cell>
          <cell r="E604">
            <v>1534.4</v>
          </cell>
        </row>
        <row r="605">
          <cell r="C605" t="str">
            <v>ESPAYA</v>
          </cell>
          <cell r="D605">
            <v>9.06</v>
          </cell>
          <cell r="E605">
            <v>68.2</v>
          </cell>
        </row>
        <row r="606">
          <cell r="C606" t="str">
            <v>FRANCIA</v>
          </cell>
          <cell r="D606">
            <v>6.44</v>
          </cell>
          <cell r="E606">
            <v>36.5</v>
          </cell>
        </row>
        <row r="607">
          <cell r="C607" t="str">
            <v>ITALIA</v>
          </cell>
          <cell r="D607">
            <v>4.82</v>
          </cell>
          <cell r="E607">
            <v>51.5</v>
          </cell>
        </row>
        <row r="608">
          <cell r="C608" t="str">
            <v>JAPON</v>
          </cell>
          <cell r="D608">
            <v>74.88</v>
          </cell>
          <cell r="E608">
            <v>72</v>
          </cell>
        </row>
        <row r="609">
          <cell r="C609" t="str">
            <v>ESTADOS UNIDOS</v>
          </cell>
          <cell r="D609">
            <v>685.22</v>
          </cell>
          <cell r="E609">
            <v>2439.58</v>
          </cell>
        </row>
        <row r="610">
          <cell r="A610">
            <v>4823700000</v>
          </cell>
          <cell r="B610" t="str">
            <v>Artículos moldeados o prensados, de pasta de papel</v>
          </cell>
          <cell r="C610" t="str">
            <v>ITALIA</v>
          </cell>
          <cell r="D610">
            <v>2.9</v>
          </cell>
          <cell r="E610">
            <v>2</v>
          </cell>
        </row>
        <row r="611">
          <cell r="C611" t="str">
            <v>PAISES BAJOS</v>
          </cell>
          <cell r="D611">
            <v>47.87</v>
          </cell>
          <cell r="E611">
            <v>495.6</v>
          </cell>
        </row>
        <row r="612">
          <cell r="C612" t="str">
            <v>PUERTO RICO</v>
          </cell>
          <cell r="D612">
            <v>2.6</v>
          </cell>
          <cell r="E612">
            <v>14.3</v>
          </cell>
        </row>
        <row r="613">
          <cell r="A613">
            <v>4823903000</v>
          </cell>
          <cell r="B613" t="str">
            <v>Demás papeles, cartones, guata y napa de fibras de celulosa, cort</v>
          </cell>
          <cell r="C613" t="str">
            <v>CHILE</v>
          </cell>
          <cell r="D613">
            <v>90788</v>
          </cell>
          <cell r="E613">
            <v>46669.35</v>
          </cell>
        </row>
        <row r="614">
          <cell r="C614" t="str">
            <v>COLOMBIA</v>
          </cell>
          <cell r="D614">
            <v>292.5</v>
          </cell>
          <cell r="E614">
            <v>2612.5</v>
          </cell>
        </row>
        <row r="615">
          <cell r="C615" t="str">
            <v>FRANCIA</v>
          </cell>
          <cell r="D615">
            <v>64.3</v>
          </cell>
          <cell r="E615">
            <v>474.9</v>
          </cell>
        </row>
        <row r="616">
          <cell r="C616" t="str">
            <v>MEXICO</v>
          </cell>
          <cell r="D616">
            <v>33.07</v>
          </cell>
          <cell r="E616">
            <v>265.39</v>
          </cell>
        </row>
        <row r="617">
          <cell r="C617" t="str">
            <v>VENEZUELA</v>
          </cell>
          <cell r="D617">
            <v>248</v>
          </cell>
          <cell r="E617">
            <v>756</v>
          </cell>
        </row>
        <row r="618">
          <cell r="A618" t="str">
            <v xml:space="preserve">ELABORACIÓN  </v>
          </cell>
          <cell r="B618" t="str">
            <v>:  Instituto Nacional de Recursos Naturales - INRENA-DGFFS</v>
          </cell>
          <cell r="E618" t="str">
            <v>Continúa…</v>
          </cell>
        </row>
        <row r="619">
          <cell r="A619">
            <v>4823904000</v>
          </cell>
          <cell r="B619" t="str">
            <v>Juntas o empaquetaduras, de pasta de papel, papel, cartón, guata</v>
          </cell>
          <cell r="C619" t="str">
            <v>BOLIVIA</v>
          </cell>
          <cell r="D619">
            <v>9.41</v>
          </cell>
          <cell r="E619">
            <v>182.6</v>
          </cell>
        </row>
        <row r="620">
          <cell r="C620" t="str">
            <v>CHILE</v>
          </cell>
          <cell r="D620">
            <v>23.39</v>
          </cell>
          <cell r="E620">
            <v>193.03</v>
          </cell>
        </row>
        <row r="621">
          <cell r="C621" t="str">
            <v>COLOMBIA</v>
          </cell>
          <cell r="D621">
            <v>14.52</v>
          </cell>
          <cell r="E621">
            <v>897.52</v>
          </cell>
        </row>
        <row r="622">
          <cell r="C622" t="str">
            <v>COSTA RICA</v>
          </cell>
          <cell r="D622">
            <v>27.82</v>
          </cell>
          <cell r="E622">
            <v>125.32</v>
          </cell>
        </row>
        <row r="623">
          <cell r="C623" t="str">
            <v>REPUBLICA DOMINICANA</v>
          </cell>
          <cell r="D623">
            <v>12.22</v>
          </cell>
          <cell r="E623">
            <v>68.52</v>
          </cell>
        </row>
        <row r="624">
          <cell r="C624" t="str">
            <v>ECUADOR</v>
          </cell>
          <cell r="D624">
            <v>52.75</v>
          </cell>
          <cell r="E624">
            <v>186.46</v>
          </cell>
        </row>
        <row r="625">
          <cell r="C625" t="str">
            <v>GUATEMALA</v>
          </cell>
          <cell r="D625">
            <v>50.34</v>
          </cell>
          <cell r="E625">
            <v>145.91</v>
          </cell>
        </row>
        <row r="626">
          <cell r="C626" t="str">
            <v>HONDURAS</v>
          </cell>
          <cell r="D626">
            <v>31.73</v>
          </cell>
          <cell r="E626">
            <v>27.7</v>
          </cell>
        </row>
        <row r="627">
          <cell r="C627" t="str">
            <v>MEXICO</v>
          </cell>
          <cell r="D627">
            <v>12.33</v>
          </cell>
          <cell r="E627">
            <v>36.82</v>
          </cell>
        </row>
        <row r="628">
          <cell r="C628" t="str">
            <v>PUERTO RICO</v>
          </cell>
          <cell r="D628">
            <v>292.39999999999998</v>
          </cell>
          <cell r="E628">
            <v>1072.19</v>
          </cell>
        </row>
        <row r="629">
          <cell r="C629" t="str">
            <v>EL SALVADOR</v>
          </cell>
          <cell r="D629">
            <v>29.95</v>
          </cell>
          <cell r="E629">
            <v>153.5</v>
          </cell>
        </row>
        <row r="630">
          <cell r="C630" t="str">
            <v>ESTADOS UNIDOS</v>
          </cell>
          <cell r="D630">
            <v>615.84</v>
          </cell>
          <cell r="E630">
            <v>642.71</v>
          </cell>
        </row>
        <row r="631">
          <cell r="A631">
            <v>4823906000</v>
          </cell>
          <cell r="B631" t="str">
            <v>Patrones, modelos y plantillas, de papel, cartón, guata de celulo</v>
          </cell>
          <cell r="C631" t="str">
            <v>ESTADOS UNIDOS</v>
          </cell>
          <cell r="D631">
            <v>0.03</v>
          </cell>
          <cell r="E631">
            <v>1</v>
          </cell>
        </row>
        <row r="632">
          <cell r="A632">
            <v>4823909900</v>
          </cell>
          <cell r="B632" t="str">
            <v>Demás papeles, cartones, cortados en formato; y demás artic. De</v>
          </cell>
          <cell r="C632" t="str">
            <v>ARUBA</v>
          </cell>
          <cell r="D632">
            <v>36.31</v>
          </cell>
          <cell r="E632">
            <v>54</v>
          </cell>
        </row>
        <row r="633">
          <cell r="C633" t="str">
            <v>BOLIVIA</v>
          </cell>
          <cell r="D633">
            <v>320.62</v>
          </cell>
          <cell r="E633">
            <v>668.97</v>
          </cell>
        </row>
        <row r="634">
          <cell r="C634" t="str">
            <v>CHILE</v>
          </cell>
          <cell r="D634">
            <v>10945.52</v>
          </cell>
          <cell r="E634">
            <v>8297.14</v>
          </cell>
        </row>
        <row r="635">
          <cell r="C635" t="str">
            <v>COLOMBIA</v>
          </cell>
          <cell r="D635">
            <v>20450.580000000002</v>
          </cell>
          <cell r="E635">
            <v>52521.36</v>
          </cell>
        </row>
        <row r="636">
          <cell r="C636" t="str">
            <v>ALEMANIA</v>
          </cell>
          <cell r="D636">
            <v>1</v>
          </cell>
          <cell r="E636">
            <v>25</v>
          </cell>
        </row>
        <row r="637">
          <cell r="C637" t="str">
            <v>REPUBLICA DOMINICANA</v>
          </cell>
          <cell r="D637">
            <v>8.93</v>
          </cell>
          <cell r="E637">
            <v>70</v>
          </cell>
        </row>
        <row r="638">
          <cell r="C638" t="str">
            <v>ECUADOR</v>
          </cell>
          <cell r="D638">
            <v>2601.83</v>
          </cell>
          <cell r="E638">
            <v>17556.099999999999</v>
          </cell>
        </row>
        <row r="639">
          <cell r="C639" t="str">
            <v>ITALIA</v>
          </cell>
          <cell r="D639">
            <v>9.09</v>
          </cell>
          <cell r="E639">
            <v>55</v>
          </cell>
        </row>
        <row r="640">
          <cell r="C640" t="str">
            <v>MEXICO</v>
          </cell>
          <cell r="D640">
            <v>14.18</v>
          </cell>
          <cell r="E640">
            <v>390</v>
          </cell>
        </row>
        <row r="641">
          <cell r="C641" t="str">
            <v>ESTADOS UNIDOS</v>
          </cell>
          <cell r="D641">
            <v>13.84</v>
          </cell>
          <cell r="E641">
            <v>56.83</v>
          </cell>
        </row>
        <row r="642">
          <cell r="C642" t="str">
            <v>URUGUAY</v>
          </cell>
          <cell r="D642">
            <v>4.4800000000000004</v>
          </cell>
          <cell r="E642">
            <v>130</v>
          </cell>
        </row>
        <row r="643">
          <cell r="C643" t="str">
            <v>VENEZUELA</v>
          </cell>
          <cell r="D643">
            <v>2576.17</v>
          </cell>
          <cell r="E643">
            <v>4284</v>
          </cell>
        </row>
        <row r="644">
          <cell r="B644" t="str">
            <v/>
          </cell>
          <cell r="D644">
            <v>29898264.720000025</v>
          </cell>
          <cell r="E644">
            <v>23318711.879999995</v>
          </cell>
        </row>
        <row r="645">
          <cell r="B645" t="str">
            <v/>
          </cell>
        </row>
        <row r="646">
          <cell r="A646">
            <v>9401610000</v>
          </cell>
          <cell r="B646" t="str">
            <v>Asientos con relleno y armazón de madera</v>
          </cell>
          <cell r="C646" t="str">
            <v>ANTILLAS HOLANDESAS</v>
          </cell>
          <cell r="D646">
            <v>22384</v>
          </cell>
          <cell r="E646">
            <v>82914</v>
          </cell>
        </row>
        <row r="647">
          <cell r="C647" t="str">
            <v>CHILE</v>
          </cell>
          <cell r="D647">
            <v>1887.17</v>
          </cell>
          <cell r="E647">
            <v>340.2</v>
          </cell>
        </row>
        <row r="648">
          <cell r="C648" t="str">
            <v>COLOMBIA</v>
          </cell>
          <cell r="D648">
            <v>23.36</v>
          </cell>
          <cell r="E648">
            <v>120</v>
          </cell>
        </row>
        <row r="649">
          <cell r="C649" t="str">
            <v>ALEMANIA</v>
          </cell>
          <cell r="D649">
            <v>5</v>
          </cell>
          <cell r="E649">
            <v>170</v>
          </cell>
        </row>
        <row r="650">
          <cell r="C650" t="str">
            <v>REPUBLICA DOMINICANA</v>
          </cell>
          <cell r="D650">
            <v>68.62</v>
          </cell>
          <cell r="E650">
            <v>190</v>
          </cell>
        </row>
        <row r="651">
          <cell r="C651" t="str">
            <v>ECUADOR</v>
          </cell>
          <cell r="D651">
            <v>4.8899999999999997</v>
          </cell>
          <cell r="E651">
            <v>24.8</v>
          </cell>
        </row>
        <row r="652">
          <cell r="C652" t="str">
            <v>ESPAYA</v>
          </cell>
          <cell r="D652">
            <v>476.34</v>
          </cell>
          <cell r="E652">
            <v>735</v>
          </cell>
        </row>
        <row r="653">
          <cell r="C653" t="str">
            <v>REINO UNIDO</v>
          </cell>
          <cell r="D653">
            <v>2465.9299999999998</v>
          </cell>
          <cell r="E653">
            <v>6780</v>
          </cell>
        </row>
        <row r="654">
          <cell r="C654" t="str">
            <v>MEXICO</v>
          </cell>
          <cell r="D654">
            <v>28.38</v>
          </cell>
          <cell r="E654">
            <v>139.80000000000001</v>
          </cell>
        </row>
        <row r="655">
          <cell r="C655" t="str">
            <v>NICARAGUA</v>
          </cell>
          <cell r="D655">
            <v>669.6</v>
          </cell>
          <cell r="E655">
            <v>2778</v>
          </cell>
        </row>
        <row r="656">
          <cell r="A656" t="str">
            <v xml:space="preserve">ELABORACIÓN  </v>
          </cell>
          <cell r="B656" t="str">
            <v>:  Instituto Nacional de Recursos Naturales - INRENA-DGFFS</v>
          </cell>
          <cell r="E656" t="str">
            <v>Continúa…</v>
          </cell>
        </row>
        <row r="657">
          <cell r="C657" t="str">
            <v>PUERTO RICO</v>
          </cell>
          <cell r="D657">
            <v>4331.6000000000004</v>
          </cell>
          <cell r="E657">
            <v>9501.77</v>
          </cell>
        </row>
        <row r="658">
          <cell r="C658" t="str">
            <v>ESTADOS UNIDOS</v>
          </cell>
          <cell r="D658">
            <v>14707.73</v>
          </cell>
          <cell r="E658">
            <v>118642.49</v>
          </cell>
        </row>
        <row r="659">
          <cell r="C659" t="str">
            <v>VENEZUELA</v>
          </cell>
          <cell r="D659">
            <v>229.02</v>
          </cell>
          <cell r="E659">
            <v>1181.46</v>
          </cell>
        </row>
        <row r="660">
          <cell r="A660">
            <v>9401690000</v>
          </cell>
          <cell r="B660" t="str">
            <v>Los demás asientos con armazón de madera</v>
          </cell>
          <cell r="C660" t="str">
            <v>AUSTRALIA</v>
          </cell>
          <cell r="D660">
            <v>0</v>
          </cell>
          <cell r="E660">
            <v>0</v>
          </cell>
        </row>
        <row r="661">
          <cell r="C661" t="str">
            <v>CANADA</v>
          </cell>
          <cell r="D661">
            <v>86.45</v>
          </cell>
          <cell r="E661">
            <v>213.25</v>
          </cell>
        </row>
        <row r="662">
          <cell r="C662" t="str">
            <v>CHILE</v>
          </cell>
          <cell r="D662">
            <v>900</v>
          </cell>
          <cell r="E662">
            <v>4949</v>
          </cell>
        </row>
        <row r="663">
          <cell r="C663" t="str">
            <v>COSTA RICA</v>
          </cell>
          <cell r="D663">
            <v>180.9</v>
          </cell>
          <cell r="E663">
            <v>628</v>
          </cell>
        </row>
        <row r="664">
          <cell r="C664" t="str">
            <v>SUIZA</v>
          </cell>
          <cell r="D664">
            <v>12.66</v>
          </cell>
          <cell r="E664">
            <v>63.99</v>
          </cell>
        </row>
        <row r="665">
          <cell r="C665" t="str">
            <v>ALEMANIA</v>
          </cell>
          <cell r="D665">
            <v>56.7</v>
          </cell>
          <cell r="E665">
            <v>1756.82</v>
          </cell>
        </row>
        <row r="666">
          <cell r="C666" t="str">
            <v>REPUBLICA DOMINICANA</v>
          </cell>
          <cell r="D666">
            <v>182.89</v>
          </cell>
          <cell r="E666">
            <v>375</v>
          </cell>
        </row>
        <row r="667">
          <cell r="C667" t="str">
            <v>ECUADOR</v>
          </cell>
          <cell r="D667">
            <v>266.31</v>
          </cell>
          <cell r="E667">
            <v>2421</v>
          </cell>
        </row>
        <row r="668">
          <cell r="C668" t="str">
            <v>ESPAYA</v>
          </cell>
          <cell r="D668">
            <v>12348.48</v>
          </cell>
          <cell r="E668">
            <v>22354.54</v>
          </cell>
        </row>
        <row r="669">
          <cell r="C669" t="str">
            <v>FRANCIA</v>
          </cell>
          <cell r="D669">
            <v>1617.94</v>
          </cell>
          <cell r="E669">
            <v>8790.56</v>
          </cell>
        </row>
        <row r="670">
          <cell r="C670" t="str">
            <v>REINO UNIDO</v>
          </cell>
          <cell r="D670">
            <v>78</v>
          </cell>
          <cell r="E670">
            <v>426.8</v>
          </cell>
        </row>
        <row r="671">
          <cell r="C671" t="str">
            <v>GUAYANA FRANCESA</v>
          </cell>
          <cell r="D671">
            <v>19.559999999999999</v>
          </cell>
          <cell r="E671">
            <v>225</v>
          </cell>
        </row>
        <row r="672">
          <cell r="C672" t="str">
            <v>GRECIA</v>
          </cell>
          <cell r="D672">
            <v>43.29</v>
          </cell>
          <cell r="E672">
            <v>320</v>
          </cell>
        </row>
        <row r="673">
          <cell r="C673" t="str">
            <v>GUATEMALA</v>
          </cell>
          <cell r="D673">
            <v>10.09</v>
          </cell>
          <cell r="E673">
            <v>24</v>
          </cell>
        </row>
        <row r="674">
          <cell r="C674" t="str">
            <v>HAITI</v>
          </cell>
          <cell r="D674">
            <v>25.83</v>
          </cell>
          <cell r="E674">
            <v>520</v>
          </cell>
        </row>
        <row r="675">
          <cell r="C675" t="str">
            <v>ITALIA</v>
          </cell>
          <cell r="D675">
            <v>16129.99</v>
          </cell>
          <cell r="E675">
            <v>140685.31</v>
          </cell>
        </row>
        <row r="676">
          <cell r="C676" t="str">
            <v>JAPON</v>
          </cell>
          <cell r="D676">
            <v>409.23</v>
          </cell>
          <cell r="E676">
            <v>3634.9</v>
          </cell>
        </row>
        <row r="677">
          <cell r="C677" t="str">
            <v>COREA (SUR), REPUBLICA DE</v>
          </cell>
          <cell r="D677">
            <v>0.36</v>
          </cell>
          <cell r="E677">
            <v>1.65</v>
          </cell>
        </row>
        <row r="678">
          <cell r="C678" t="str">
            <v>MEXICO</v>
          </cell>
          <cell r="D678">
            <v>4.1399999999999997</v>
          </cell>
          <cell r="E678">
            <v>28</v>
          </cell>
        </row>
        <row r="679">
          <cell r="C679" t="str">
            <v>PANAMA</v>
          </cell>
          <cell r="D679">
            <v>59.14</v>
          </cell>
          <cell r="E679">
            <v>265</v>
          </cell>
        </row>
        <row r="680">
          <cell r="C680" t="str">
            <v>PUERTO RICO</v>
          </cell>
          <cell r="D680">
            <v>1750.32</v>
          </cell>
          <cell r="E680">
            <v>15957.98</v>
          </cell>
        </row>
        <row r="681">
          <cell r="C681" t="str">
            <v>ESTADOS UNIDOS</v>
          </cell>
          <cell r="D681">
            <v>82724.73</v>
          </cell>
          <cell r="E681">
            <v>557951.18000000005</v>
          </cell>
        </row>
        <row r="682">
          <cell r="C682" t="str">
            <v>VENEZUELA</v>
          </cell>
          <cell r="D682">
            <v>32.35</v>
          </cell>
          <cell r="E682">
            <v>368</v>
          </cell>
        </row>
        <row r="683">
          <cell r="A683">
            <v>9403300000</v>
          </cell>
          <cell r="B683" t="str">
            <v>Muebles de madera del tipo de los utilizados en oficinas</v>
          </cell>
          <cell r="C683" t="str">
            <v>ANTILLAS HOLANDESAS</v>
          </cell>
          <cell r="D683">
            <v>6169.57</v>
          </cell>
          <cell r="E683">
            <v>21616</v>
          </cell>
        </row>
        <row r="684">
          <cell r="C684" t="str">
            <v>ARGENTINA</v>
          </cell>
          <cell r="D684">
            <v>2.76</v>
          </cell>
          <cell r="E684">
            <v>121.78</v>
          </cell>
        </row>
        <row r="685">
          <cell r="C685" t="str">
            <v>CANADA</v>
          </cell>
          <cell r="D685">
            <v>5.08</v>
          </cell>
          <cell r="E685">
            <v>27.4</v>
          </cell>
        </row>
        <row r="686">
          <cell r="C686" t="str">
            <v>CHILE</v>
          </cell>
          <cell r="D686">
            <v>3034.08</v>
          </cell>
          <cell r="E686">
            <v>558.65</v>
          </cell>
        </row>
        <row r="687">
          <cell r="C687" t="str">
            <v>ALEMANIA</v>
          </cell>
          <cell r="D687">
            <v>188.96</v>
          </cell>
          <cell r="E687">
            <v>1430</v>
          </cell>
        </row>
        <row r="688">
          <cell r="C688" t="str">
            <v>ECUADOR</v>
          </cell>
          <cell r="D688">
            <v>523</v>
          </cell>
          <cell r="E688">
            <v>2652.58</v>
          </cell>
        </row>
        <row r="689">
          <cell r="C689" t="str">
            <v>ESPAYA</v>
          </cell>
          <cell r="D689">
            <v>1087.6199999999999</v>
          </cell>
          <cell r="E689">
            <v>3131</v>
          </cell>
        </row>
        <row r="690">
          <cell r="C690" t="str">
            <v>FRANCIA</v>
          </cell>
          <cell r="D690">
            <v>574.01</v>
          </cell>
          <cell r="E690">
            <v>2861</v>
          </cell>
        </row>
        <row r="691">
          <cell r="C691" t="str">
            <v>REINO UNIDO</v>
          </cell>
          <cell r="D691">
            <v>772.82</v>
          </cell>
          <cell r="E691">
            <v>2940</v>
          </cell>
        </row>
        <row r="692">
          <cell r="C692" t="str">
            <v>ITALIA</v>
          </cell>
          <cell r="D692">
            <v>742.4</v>
          </cell>
          <cell r="E692">
            <v>6394</v>
          </cell>
        </row>
        <row r="693">
          <cell r="C693" t="str">
            <v>JAPON</v>
          </cell>
          <cell r="D693">
            <v>367.28</v>
          </cell>
          <cell r="E693">
            <v>2520</v>
          </cell>
        </row>
        <row r="694">
          <cell r="A694" t="str">
            <v xml:space="preserve">ELABORACIÓN  </v>
          </cell>
          <cell r="B694" t="str">
            <v>:  Instituto Nacional de Recursos Naturales - INRENA-DGFFS</v>
          </cell>
          <cell r="E694" t="str">
            <v>Continúa…</v>
          </cell>
        </row>
        <row r="695">
          <cell r="C695" t="str">
            <v>PUERTO RICO</v>
          </cell>
          <cell r="D695">
            <v>246.28</v>
          </cell>
          <cell r="E695">
            <v>2060</v>
          </cell>
        </row>
        <row r="696">
          <cell r="C696" t="str">
            <v>ARABIA SAUDITA</v>
          </cell>
          <cell r="D696">
            <v>204.51</v>
          </cell>
          <cell r="E696">
            <v>1498.5</v>
          </cell>
        </row>
        <row r="697">
          <cell r="C697" t="str">
            <v>ESTADOS UNIDOS</v>
          </cell>
          <cell r="D697">
            <v>46291.17</v>
          </cell>
          <cell r="E697">
            <v>321890.87</v>
          </cell>
        </row>
        <row r="698">
          <cell r="C698" t="str">
            <v>VENEZUELA</v>
          </cell>
          <cell r="D698">
            <v>32.950000000000003</v>
          </cell>
          <cell r="E698">
            <v>170</v>
          </cell>
        </row>
        <row r="699">
          <cell r="C699" t="str">
            <v>SUDAFRICA, REPUBLICA DE</v>
          </cell>
          <cell r="D699">
            <v>23</v>
          </cell>
          <cell r="E699">
            <v>5</v>
          </cell>
        </row>
        <row r="700">
          <cell r="A700">
            <v>9403400000</v>
          </cell>
          <cell r="B700" t="str">
            <v>Muebles de madera del tipo de los utilizados en cocinas</v>
          </cell>
          <cell r="C700" t="str">
            <v>ALEMANIA</v>
          </cell>
          <cell r="D700">
            <v>14.71</v>
          </cell>
          <cell r="E700">
            <v>238</v>
          </cell>
        </row>
        <row r="701">
          <cell r="C701" t="str">
            <v>REPUBLICA DOMINICANA</v>
          </cell>
          <cell r="D701">
            <v>16.7</v>
          </cell>
          <cell r="E701">
            <v>100</v>
          </cell>
        </row>
        <row r="702">
          <cell r="C702" t="str">
            <v>ESPAYA</v>
          </cell>
          <cell r="D702">
            <v>106.62</v>
          </cell>
          <cell r="E702">
            <v>622</v>
          </cell>
        </row>
        <row r="703">
          <cell r="C703" t="str">
            <v>FRANCIA</v>
          </cell>
          <cell r="D703">
            <v>940.26</v>
          </cell>
          <cell r="E703">
            <v>4705</v>
          </cell>
        </row>
        <row r="704">
          <cell r="C704" t="str">
            <v>ITALIA</v>
          </cell>
          <cell r="D704">
            <v>47.93</v>
          </cell>
          <cell r="E704">
            <v>290</v>
          </cell>
        </row>
        <row r="705">
          <cell r="C705" t="str">
            <v>JAPON</v>
          </cell>
          <cell r="D705">
            <v>2195.3200000000002</v>
          </cell>
          <cell r="E705">
            <v>7382.33</v>
          </cell>
        </row>
        <row r="706">
          <cell r="C706" t="str">
            <v>PUERTO RICO</v>
          </cell>
          <cell r="D706">
            <v>10.4</v>
          </cell>
          <cell r="E706">
            <v>130</v>
          </cell>
        </row>
        <row r="707">
          <cell r="C707" t="str">
            <v>ESTADOS UNIDOS</v>
          </cell>
          <cell r="D707">
            <v>8143.02</v>
          </cell>
          <cell r="E707">
            <v>35223.01</v>
          </cell>
        </row>
        <row r="708">
          <cell r="A708">
            <v>9403500000</v>
          </cell>
          <cell r="B708" t="str">
            <v>Muebles de madera del tipo de los utilizados en dormitorios</v>
          </cell>
          <cell r="C708" t="str">
            <v>ANTILLAS HOLANDESAS</v>
          </cell>
          <cell r="D708">
            <v>19049.47</v>
          </cell>
          <cell r="E708">
            <v>65439</v>
          </cell>
        </row>
        <row r="709">
          <cell r="C709" t="str">
            <v>ARGENTINA</v>
          </cell>
          <cell r="D709">
            <v>69.569999999999993</v>
          </cell>
          <cell r="E709">
            <v>80</v>
          </cell>
        </row>
        <row r="710">
          <cell r="C710" t="str">
            <v>BRASIL</v>
          </cell>
          <cell r="D710">
            <v>15</v>
          </cell>
          <cell r="E710">
            <v>1</v>
          </cell>
        </row>
        <row r="711">
          <cell r="C711" t="str">
            <v>CANADA</v>
          </cell>
          <cell r="D711">
            <v>66.08</v>
          </cell>
          <cell r="E711">
            <v>167.8</v>
          </cell>
        </row>
        <row r="712">
          <cell r="C712" t="str">
            <v>CHILE</v>
          </cell>
          <cell r="D712">
            <v>13153.43</v>
          </cell>
          <cell r="E712">
            <v>5143.59</v>
          </cell>
        </row>
        <row r="713">
          <cell r="C713" t="str">
            <v>COLOMBIA</v>
          </cell>
          <cell r="D713">
            <v>16.239999999999998</v>
          </cell>
          <cell r="E713">
            <v>83.4</v>
          </cell>
        </row>
        <row r="714">
          <cell r="C714" t="str">
            <v>COSTA RICA</v>
          </cell>
          <cell r="D714">
            <v>94.77</v>
          </cell>
          <cell r="E714">
            <v>329</v>
          </cell>
        </row>
        <row r="715">
          <cell r="C715" t="str">
            <v>ALEMANIA</v>
          </cell>
          <cell r="D715">
            <v>641.58000000000004</v>
          </cell>
          <cell r="E715">
            <v>5981</v>
          </cell>
        </row>
        <row r="716">
          <cell r="C716" t="str">
            <v>REPUBLICA DOMINICANA</v>
          </cell>
          <cell r="D716">
            <v>957.67</v>
          </cell>
          <cell r="E716">
            <v>2425</v>
          </cell>
        </row>
        <row r="717">
          <cell r="C717" t="str">
            <v>ECUADOR</v>
          </cell>
          <cell r="D717">
            <v>4200</v>
          </cell>
          <cell r="E717">
            <v>15705.3</v>
          </cell>
        </row>
        <row r="718">
          <cell r="C718" t="str">
            <v>ESPAYA</v>
          </cell>
          <cell r="D718">
            <v>9577.35</v>
          </cell>
          <cell r="E718">
            <v>13831</v>
          </cell>
        </row>
        <row r="719">
          <cell r="C719" t="str">
            <v>FRANCIA</v>
          </cell>
          <cell r="D719">
            <v>14244.47</v>
          </cell>
          <cell r="E719">
            <v>62270.76</v>
          </cell>
        </row>
        <row r="720">
          <cell r="C720" t="str">
            <v>REINO UNIDO</v>
          </cell>
          <cell r="D720">
            <v>2827.02</v>
          </cell>
          <cell r="E720">
            <v>13999.4</v>
          </cell>
        </row>
        <row r="721">
          <cell r="C721" t="str">
            <v>ITALIA</v>
          </cell>
          <cell r="D721">
            <v>20932.919999999998</v>
          </cell>
          <cell r="E721">
            <v>177063.4</v>
          </cell>
        </row>
        <row r="722">
          <cell r="C722" t="str">
            <v>JAPON</v>
          </cell>
          <cell r="D722">
            <v>5775.16</v>
          </cell>
          <cell r="E722">
            <v>20595.12</v>
          </cell>
        </row>
        <row r="723">
          <cell r="C723" t="str">
            <v>MALTA</v>
          </cell>
          <cell r="D723">
            <v>226.31</v>
          </cell>
          <cell r="E723">
            <v>1620</v>
          </cell>
        </row>
        <row r="724">
          <cell r="C724" t="str">
            <v>MEXICO</v>
          </cell>
          <cell r="D724">
            <v>83.67</v>
          </cell>
          <cell r="E724">
            <v>607</v>
          </cell>
        </row>
        <row r="725">
          <cell r="C725" t="str">
            <v>NICARAGUA</v>
          </cell>
          <cell r="D725">
            <v>758.3</v>
          </cell>
          <cell r="E725">
            <v>3146</v>
          </cell>
        </row>
        <row r="726">
          <cell r="C726" t="str">
            <v>PANAMA</v>
          </cell>
          <cell r="D726">
            <v>339.22</v>
          </cell>
          <cell r="E726">
            <v>1520</v>
          </cell>
        </row>
        <row r="727">
          <cell r="C727" t="str">
            <v>PUERTO RICO</v>
          </cell>
          <cell r="D727">
            <v>2033.45</v>
          </cell>
          <cell r="E727">
            <v>10168.27</v>
          </cell>
        </row>
        <row r="728">
          <cell r="C728" t="str">
            <v>ARABIA SAUDITA</v>
          </cell>
          <cell r="D728">
            <v>417.85</v>
          </cell>
          <cell r="E728">
            <v>2928</v>
          </cell>
        </row>
        <row r="729">
          <cell r="C729" t="str">
            <v>ESTADOS UNIDOS</v>
          </cell>
          <cell r="D729">
            <v>301146.51</v>
          </cell>
          <cell r="E729">
            <v>1626356.47</v>
          </cell>
        </row>
        <row r="730">
          <cell r="C730" t="str">
            <v>VENEZUELA</v>
          </cell>
          <cell r="D730">
            <v>200.65</v>
          </cell>
          <cell r="E730">
            <v>1344</v>
          </cell>
        </row>
        <row r="731">
          <cell r="A731" t="str">
            <v xml:space="preserve">ELABORACIÓN  </v>
          </cell>
          <cell r="B731" t="str">
            <v>:  Instituto Nacional de Recursos Naturales - INRENA-DGFFS</v>
          </cell>
          <cell r="E731" t="str">
            <v>Continúa…</v>
          </cell>
        </row>
        <row r="732">
          <cell r="A732">
            <v>9403600000</v>
          </cell>
          <cell r="B732" t="str">
            <v>Los demás muebles de madera</v>
          </cell>
          <cell r="C732" t="str">
            <v>ANTILLAS HOLANDESAS</v>
          </cell>
          <cell r="D732">
            <v>9149.52</v>
          </cell>
          <cell r="E732">
            <v>33880</v>
          </cell>
        </row>
        <row r="733">
          <cell r="C733" t="str">
            <v>ARGENTINA</v>
          </cell>
          <cell r="D733">
            <v>44.12</v>
          </cell>
          <cell r="E733">
            <v>208</v>
          </cell>
        </row>
        <row r="734">
          <cell r="C734" t="str">
            <v>AUSTRIA</v>
          </cell>
          <cell r="D734">
            <v>25.96</v>
          </cell>
          <cell r="E734">
            <v>195</v>
          </cell>
        </row>
        <row r="735">
          <cell r="C735" t="str">
            <v>AUSTRALIA</v>
          </cell>
          <cell r="D735">
            <v>2101.9299999999998</v>
          </cell>
          <cell r="E735">
            <v>11557.36</v>
          </cell>
        </row>
        <row r="736">
          <cell r="C736" t="str">
            <v>ARUBA</v>
          </cell>
          <cell r="D736">
            <v>362.33</v>
          </cell>
          <cell r="E736">
            <v>685</v>
          </cell>
        </row>
        <row r="737">
          <cell r="C737" t="str">
            <v>BARBADOS</v>
          </cell>
          <cell r="D737">
            <v>4.6100000000000003</v>
          </cell>
          <cell r="E737">
            <v>20</v>
          </cell>
        </row>
        <row r="738">
          <cell r="C738" t="str">
            <v>BOLIVIA</v>
          </cell>
          <cell r="D738">
            <v>1267</v>
          </cell>
          <cell r="E738">
            <v>8640</v>
          </cell>
        </row>
        <row r="739">
          <cell r="C739" t="str">
            <v>BRASIL</v>
          </cell>
          <cell r="D739">
            <v>60</v>
          </cell>
          <cell r="E739">
            <v>4</v>
          </cell>
        </row>
        <row r="740">
          <cell r="C740" t="str">
            <v>CANADA</v>
          </cell>
          <cell r="D740">
            <v>591.61</v>
          </cell>
          <cell r="E740">
            <v>4573.75</v>
          </cell>
        </row>
        <row r="741">
          <cell r="C741" t="str">
            <v>CHILE</v>
          </cell>
          <cell r="D741">
            <v>3613.89</v>
          </cell>
          <cell r="E741">
            <v>5393.82</v>
          </cell>
        </row>
        <row r="742">
          <cell r="C742" t="str">
            <v>COLOMBIA</v>
          </cell>
          <cell r="D742">
            <v>236.77</v>
          </cell>
          <cell r="E742">
            <v>1772</v>
          </cell>
        </row>
        <row r="743">
          <cell r="C743" t="str">
            <v>COSTA RICA</v>
          </cell>
          <cell r="D743">
            <v>553.35</v>
          </cell>
          <cell r="E743">
            <v>1921</v>
          </cell>
        </row>
        <row r="744">
          <cell r="C744" t="str">
            <v>SUIZA</v>
          </cell>
          <cell r="D744">
            <v>3.33</v>
          </cell>
          <cell r="E744">
            <v>23.72</v>
          </cell>
        </row>
        <row r="745">
          <cell r="C745" t="str">
            <v>ALEMANIA</v>
          </cell>
          <cell r="D745">
            <v>1875.68</v>
          </cell>
          <cell r="E745">
            <v>22980.080000000002</v>
          </cell>
        </row>
        <row r="746">
          <cell r="C746" t="str">
            <v>REPUBLICA DOMINICANA</v>
          </cell>
          <cell r="D746">
            <v>3018.56</v>
          </cell>
          <cell r="E746">
            <v>7804</v>
          </cell>
        </row>
        <row r="747">
          <cell r="C747" t="str">
            <v>ECUADOR</v>
          </cell>
          <cell r="D747">
            <v>798.72</v>
          </cell>
          <cell r="E747">
            <v>7261.15</v>
          </cell>
        </row>
        <row r="748">
          <cell r="C748" t="str">
            <v>ESPAYA</v>
          </cell>
          <cell r="D748">
            <v>15624.55</v>
          </cell>
          <cell r="E748">
            <v>37448.28</v>
          </cell>
        </row>
        <row r="749">
          <cell r="C749" t="str">
            <v>FRANCIA</v>
          </cell>
          <cell r="D749">
            <v>16526.03</v>
          </cell>
          <cell r="E749">
            <v>87878.92</v>
          </cell>
        </row>
        <row r="750">
          <cell r="C750" t="str">
            <v>REINO UNIDO</v>
          </cell>
          <cell r="D750">
            <v>8562.5400000000009</v>
          </cell>
          <cell r="E750">
            <v>33674.400000000001</v>
          </cell>
        </row>
        <row r="751">
          <cell r="C751" t="str">
            <v>GUAYANA FRANCESA</v>
          </cell>
          <cell r="D751">
            <v>2.93</v>
          </cell>
          <cell r="E751">
            <v>72.8</v>
          </cell>
        </row>
        <row r="752">
          <cell r="C752" t="str">
            <v>GRECIA</v>
          </cell>
          <cell r="D752">
            <v>206.42</v>
          </cell>
          <cell r="E752">
            <v>1526</v>
          </cell>
        </row>
        <row r="753">
          <cell r="C753" t="str">
            <v>GUATEMALA</v>
          </cell>
          <cell r="D753">
            <v>136.99</v>
          </cell>
          <cell r="E753">
            <v>461</v>
          </cell>
        </row>
        <row r="754">
          <cell r="C754" t="str">
            <v>HAITI</v>
          </cell>
          <cell r="D754">
            <v>222.52</v>
          </cell>
          <cell r="E754">
            <v>4480</v>
          </cell>
        </row>
        <row r="755">
          <cell r="C755" t="str">
            <v>ISRAEL</v>
          </cell>
          <cell r="D755">
            <v>34.090000000000003</v>
          </cell>
          <cell r="E755">
            <v>55</v>
          </cell>
        </row>
        <row r="756">
          <cell r="C756" t="str">
            <v>ITALIA</v>
          </cell>
          <cell r="D756">
            <v>37477.769999999997</v>
          </cell>
          <cell r="E756">
            <v>293222.26</v>
          </cell>
        </row>
        <row r="757">
          <cell r="C757" t="str">
            <v>JAPON</v>
          </cell>
          <cell r="D757">
            <v>5110.6899999999996</v>
          </cell>
          <cell r="E757">
            <v>28129.45</v>
          </cell>
        </row>
        <row r="758">
          <cell r="C758" t="str">
            <v>MALTA</v>
          </cell>
          <cell r="D758">
            <v>94.99</v>
          </cell>
          <cell r="E758">
            <v>680</v>
          </cell>
        </row>
        <row r="759">
          <cell r="C759" t="str">
            <v>MEXICO</v>
          </cell>
          <cell r="D759">
            <v>1144.45</v>
          </cell>
          <cell r="E759">
            <v>14516.58</v>
          </cell>
        </row>
        <row r="760">
          <cell r="C760" t="str">
            <v>NICARAGUA</v>
          </cell>
          <cell r="D760">
            <v>988</v>
          </cell>
          <cell r="E760">
            <v>4099</v>
          </cell>
        </row>
        <row r="761">
          <cell r="C761" t="str">
            <v>PAISES BAJOS</v>
          </cell>
          <cell r="D761">
            <v>40</v>
          </cell>
          <cell r="E761">
            <v>110</v>
          </cell>
        </row>
        <row r="762">
          <cell r="C762" t="str">
            <v>PANAMA</v>
          </cell>
          <cell r="D762">
            <v>742.69</v>
          </cell>
          <cell r="E762">
            <v>3752.5</v>
          </cell>
        </row>
        <row r="763">
          <cell r="C763" t="str">
            <v>PUERTO RICO</v>
          </cell>
          <cell r="D763">
            <v>8421.7000000000007</v>
          </cell>
          <cell r="E763">
            <v>30947.98</v>
          </cell>
        </row>
        <row r="764">
          <cell r="C764" t="str">
            <v>ARABIA SAUDITA</v>
          </cell>
          <cell r="D764">
            <v>378.61</v>
          </cell>
          <cell r="E764">
            <v>2225.6999999999998</v>
          </cell>
        </row>
        <row r="765">
          <cell r="C765" t="str">
            <v>ESTADOS UNIDOS</v>
          </cell>
          <cell r="D765">
            <v>655893.35</v>
          </cell>
          <cell r="E765">
            <v>4433575.0599999996</v>
          </cell>
        </row>
        <row r="766">
          <cell r="C766" t="str">
            <v>VENEZUELA</v>
          </cell>
          <cell r="D766">
            <v>1378.56</v>
          </cell>
          <cell r="E766">
            <v>7808.01</v>
          </cell>
        </row>
        <row r="767">
          <cell r="C767" t="str">
            <v>SUDAFRICA, REPUBLICA DE</v>
          </cell>
          <cell r="D767">
            <v>1.68</v>
          </cell>
          <cell r="E767">
            <v>10</v>
          </cell>
        </row>
        <row r="768">
          <cell r="A768" t="str">
            <v xml:space="preserve">ELABORACIÓN  </v>
          </cell>
          <cell r="B768" t="str">
            <v>:  Instituto Nacional de Recursos Naturales - INRENA-DGFFS</v>
          </cell>
          <cell r="E768" t="str">
            <v>Continúa…</v>
          </cell>
        </row>
        <row r="769">
          <cell r="A769">
            <v>9403901000</v>
          </cell>
          <cell r="B769" t="str">
            <v>Partes para muebles de madera</v>
          </cell>
          <cell r="C769" t="str">
            <v>ANTILLAS HOLANDESAS</v>
          </cell>
          <cell r="D769">
            <v>6007.88</v>
          </cell>
          <cell r="E769">
            <v>23203</v>
          </cell>
        </row>
        <row r="770">
          <cell r="C770" t="str">
            <v>AUSTRALIA</v>
          </cell>
          <cell r="D770">
            <v>31.84</v>
          </cell>
          <cell r="E770">
            <v>108.4</v>
          </cell>
        </row>
        <row r="771">
          <cell r="C771" t="str">
            <v>CHILE</v>
          </cell>
          <cell r="D771">
            <v>4064.12</v>
          </cell>
          <cell r="E771">
            <v>732.64</v>
          </cell>
        </row>
        <row r="772">
          <cell r="C772" t="str">
            <v>COLOMBIA</v>
          </cell>
          <cell r="D772">
            <v>0.66</v>
          </cell>
          <cell r="E772">
            <v>5</v>
          </cell>
        </row>
        <row r="773">
          <cell r="C773" t="str">
            <v>ALEMANIA</v>
          </cell>
          <cell r="D773">
            <v>16.25</v>
          </cell>
          <cell r="E773">
            <v>139.86000000000001</v>
          </cell>
        </row>
        <row r="774">
          <cell r="C774" t="str">
            <v>ECUADOR</v>
          </cell>
          <cell r="D774">
            <v>1278.1099999999999</v>
          </cell>
          <cell r="E774">
            <v>6482.45</v>
          </cell>
        </row>
        <row r="775">
          <cell r="C775" t="str">
            <v>ESPAYA</v>
          </cell>
          <cell r="D775">
            <v>8273.7900000000009</v>
          </cell>
          <cell r="E775">
            <v>11020</v>
          </cell>
        </row>
        <row r="776">
          <cell r="C776" t="str">
            <v>FRANCIA</v>
          </cell>
          <cell r="D776">
            <v>221.34</v>
          </cell>
          <cell r="E776">
            <v>1143</v>
          </cell>
        </row>
        <row r="777">
          <cell r="C777" t="str">
            <v>REINO UNIDO</v>
          </cell>
          <cell r="D777">
            <v>32.99</v>
          </cell>
          <cell r="E777">
            <v>315</v>
          </cell>
        </row>
        <row r="778">
          <cell r="C778" t="str">
            <v>ITALIA</v>
          </cell>
          <cell r="D778">
            <v>1134.26</v>
          </cell>
          <cell r="E778">
            <v>9448</v>
          </cell>
        </row>
        <row r="779">
          <cell r="C779" t="str">
            <v>JAPON</v>
          </cell>
          <cell r="D779">
            <v>4907.26</v>
          </cell>
          <cell r="E779">
            <v>18550.169999999998</v>
          </cell>
        </row>
        <row r="780">
          <cell r="C780" t="str">
            <v>MEXICO</v>
          </cell>
          <cell r="D780">
            <v>0.61</v>
          </cell>
          <cell r="E780">
            <v>3</v>
          </cell>
        </row>
        <row r="781">
          <cell r="C781" t="str">
            <v>PUERTO RICO</v>
          </cell>
          <cell r="D781">
            <v>44.46</v>
          </cell>
          <cell r="E781">
            <v>224.9</v>
          </cell>
        </row>
        <row r="782">
          <cell r="C782" t="str">
            <v>ARABIA SAUDITA</v>
          </cell>
          <cell r="D782">
            <v>5.24</v>
          </cell>
          <cell r="E782">
            <v>20.100000000000001</v>
          </cell>
        </row>
        <row r="783">
          <cell r="C783" t="str">
            <v>ESTADOS UNIDOS</v>
          </cell>
          <cell r="D783">
            <v>15409.93</v>
          </cell>
          <cell r="E783">
            <v>111166.11</v>
          </cell>
        </row>
        <row r="784">
          <cell r="C784" t="str">
            <v>VENEZUELA</v>
          </cell>
          <cell r="D784">
            <v>108.82</v>
          </cell>
          <cell r="E784">
            <v>810</v>
          </cell>
        </row>
        <row r="785">
          <cell r="A785">
            <v>9403909000</v>
          </cell>
          <cell r="B785" t="str">
            <v>Partes para los demás muebles</v>
          </cell>
          <cell r="C785" t="str">
            <v>BOLIVIA</v>
          </cell>
          <cell r="D785">
            <v>291.20999999999998</v>
          </cell>
          <cell r="E785">
            <v>3335.91</v>
          </cell>
        </row>
        <row r="786">
          <cell r="C786" t="str">
            <v>ECUADOR</v>
          </cell>
          <cell r="D786">
            <v>3677.34</v>
          </cell>
          <cell r="E786">
            <v>17507.43</v>
          </cell>
        </row>
        <row r="787">
          <cell r="C787" t="str">
            <v>ESTADOS UNIDOS</v>
          </cell>
          <cell r="D787">
            <v>14.28</v>
          </cell>
          <cell r="E787">
            <v>90</v>
          </cell>
        </row>
        <row r="788">
          <cell r="A788">
            <v>9405990000</v>
          </cell>
          <cell r="B788" t="str">
            <v>Las demás partes</v>
          </cell>
          <cell r="C788" t="str">
            <v>AUSTRALIA</v>
          </cell>
          <cell r="D788">
            <v>1.32</v>
          </cell>
          <cell r="E788">
            <v>31</v>
          </cell>
        </row>
        <row r="789">
          <cell r="C789" t="str">
            <v>BOLIVIA</v>
          </cell>
          <cell r="D789">
            <v>71</v>
          </cell>
          <cell r="E789">
            <v>6</v>
          </cell>
        </row>
        <row r="790">
          <cell r="C790" t="str">
            <v>CHILE</v>
          </cell>
          <cell r="D790">
            <v>21.49</v>
          </cell>
          <cell r="E790">
            <v>268.86</v>
          </cell>
        </row>
        <row r="791">
          <cell r="C791" t="str">
            <v>ECUADOR</v>
          </cell>
          <cell r="D791">
            <v>150</v>
          </cell>
          <cell r="E791">
            <v>2030</v>
          </cell>
        </row>
        <row r="792">
          <cell r="C792" t="str">
            <v>ESPAYA</v>
          </cell>
          <cell r="D792">
            <v>42.32</v>
          </cell>
          <cell r="E792">
            <v>105</v>
          </cell>
        </row>
        <row r="793">
          <cell r="C793" t="str">
            <v>FRANCIA</v>
          </cell>
          <cell r="D793">
            <v>3.46</v>
          </cell>
          <cell r="E793">
            <v>15</v>
          </cell>
        </row>
        <row r="794">
          <cell r="C794" t="str">
            <v>ITALIA</v>
          </cell>
          <cell r="D794">
            <v>15.04</v>
          </cell>
          <cell r="E794">
            <v>171.5</v>
          </cell>
        </row>
        <row r="795">
          <cell r="C795" t="str">
            <v>JAPON</v>
          </cell>
          <cell r="D795">
            <v>9.81</v>
          </cell>
          <cell r="E795">
            <v>33.200000000000003</v>
          </cell>
        </row>
        <row r="796">
          <cell r="C796" t="str">
            <v>PANAMA</v>
          </cell>
          <cell r="D796">
            <v>40</v>
          </cell>
          <cell r="E796">
            <v>100</v>
          </cell>
        </row>
        <row r="797">
          <cell r="C797" t="str">
            <v>EL SALVADOR</v>
          </cell>
          <cell r="D797">
            <v>1250</v>
          </cell>
          <cell r="E797">
            <v>12597</v>
          </cell>
        </row>
        <row r="798">
          <cell r="C798" t="str">
            <v>ESTADOS UNIDOS</v>
          </cell>
          <cell r="D798">
            <v>7239.27</v>
          </cell>
          <cell r="E798">
            <v>74818.27</v>
          </cell>
        </row>
        <row r="799">
          <cell r="A799">
            <v>9406000000</v>
          </cell>
          <cell r="B799" t="str">
            <v>Construcciones prefabricadas.</v>
          </cell>
          <cell r="C799" t="str">
            <v>ECUADOR</v>
          </cell>
          <cell r="D799">
            <v>2844.8</v>
          </cell>
          <cell r="E799">
            <v>14428.45</v>
          </cell>
        </row>
        <row r="800">
          <cell r="C800" t="str">
            <v>PERU</v>
          </cell>
          <cell r="D800">
            <v>10378.799999999999</v>
          </cell>
          <cell r="E800">
            <v>5052.07</v>
          </cell>
        </row>
        <row r="801">
          <cell r="C801" t="str">
            <v>ESTADOS UNIDOS</v>
          </cell>
          <cell r="D801">
            <v>7542.5</v>
          </cell>
          <cell r="E801">
            <v>37041.14</v>
          </cell>
        </row>
        <row r="802">
          <cell r="B802" t="str">
            <v/>
          </cell>
          <cell r="D802">
            <v>1484614.2800000005</v>
          </cell>
          <cell r="E802">
            <v>8877443.4099999964</v>
          </cell>
        </row>
        <row r="803">
          <cell r="B803" t="str">
            <v/>
          </cell>
        </row>
        <row r="804">
          <cell r="A804">
            <v>9614200000</v>
          </cell>
          <cell r="B804" t="str">
            <v>Pipas y cazoletas</v>
          </cell>
          <cell r="C804" t="str">
            <v>EMIRATOS ARABES UNIDOS</v>
          </cell>
          <cell r="D804">
            <v>3.2</v>
          </cell>
          <cell r="E804">
            <v>42</v>
          </cell>
        </row>
        <row r="805">
          <cell r="C805" t="str">
            <v>ARGENTINA</v>
          </cell>
          <cell r="D805">
            <v>15.73</v>
          </cell>
          <cell r="E805">
            <v>56.98</v>
          </cell>
        </row>
        <row r="806">
          <cell r="A806" t="str">
            <v xml:space="preserve">ELABORACIÓN  </v>
          </cell>
          <cell r="B806" t="str">
            <v>:  Instituto Nacional de Recursos Naturales - INRENA-DGFFS</v>
          </cell>
          <cell r="E806" t="str">
            <v>Continúa…</v>
          </cell>
        </row>
        <row r="807">
          <cell r="C807" t="str">
            <v>AUSTRIA</v>
          </cell>
          <cell r="D807">
            <v>5.42</v>
          </cell>
          <cell r="E807">
            <v>34</v>
          </cell>
        </row>
        <row r="808">
          <cell r="C808" t="str">
            <v>ARUBA</v>
          </cell>
          <cell r="D808">
            <v>234.02</v>
          </cell>
          <cell r="E808">
            <v>348</v>
          </cell>
        </row>
        <row r="809">
          <cell r="C809" t="str">
            <v>BARBADOS</v>
          </cell>
          <cell r="D809">
            <v>8.19</v>
          </cell>
          <cell r="E809">
            <v>42</v>
          </cell>
        </row>
        <row r="810">
          <cell r="C810" t="str">
            <v>CANADA</v>
          </cell>
          <cell r="D810">
            <v>2.87</v>
          </cell>
          <cell r="E810">
            <v>25</v>
          </cell>
        </row>
        <row r="811">
          <cell r="C811" t="str">
            <v>ALEMANIA</v>
          </cell>
          <cell r="D811">
            <v>7.91</v>
          </cell>
          <cell r="E811">
            <v>28.68</v>
          </cell>
        </row>
        <row r="812">
          <cell r="C812" t="str">
            <v>REPUBLICA DOMINICANA</v>
          </cell>
          <cell r="D812">
            <v>646.36</v>
          </cell>
          <cell r="E812">
            <v>2316.04</v>
          </cell>
        </row>
        <row r="813">
          <cell r="C813" t="str">
            <v>ESPAYA</v>
          </cell>
          <cell r="D813">
            <v>4852.5200000000004</v>
          </cell>
          <cell r="E813">
            <v>65242.09</v>
          </cell>
        </row>
        <row r="814">
          <cell r="C814" t="str">
            <v>FRANCIA</v>
          </cell>
          <cell r="D814">
            <v>1419.64</v>
          </cell>
          <cell r="E814">
            <v>14181.9</v>
          </cell>
        </row>
        <row r="815">
          <cell r="C815" t="str">
            <v>REINO UNIDO</v>
          </cell>
          <cell r="D815">
            <v>2.48</v>
          </cell>
          <cell r="E815">
            <v>7.05</v>
          </cell>
        </row>
        <row r="816">
          <cell r="C816" t="str">
            <v>GUAYANA FRANCESA</v>
          </cell>
          <cell r="D816">
            <v>21.69</v>
          </cell>
          <cell r="E816">
            <v>318.3</v>
          </cell>
        </row>
        <row r="817">
          <cell r="C817" t="str">
            <v>HUNGRIA</v>
          </cell>
          <cell r="D817">
            <v>19.78</v>
          </cell>
          <cell r="E817">
            <v>114</v>
          </cell>
        </row>
        <row r="818">
          <cell r="C818" t="str">
            <v>ISRAEL</v>
          </cell>
          <cell r="D818">
            <v>377.82</v>
          </cell>
          <cell r="E818">
            <v>1668.85</v>
          </cell>
        </row>
        <row r="819">
          <cell r="C819" t="str">
            <v>ITALIA</v>
          </cell>
          <cell r="D819">
            <v>445.3</v>
          </cell>
          <cell r="E819">
            <v>2344.4699999999998</v>
          </cell>
        </row>
        <row r="820">
          <cell r="C820" t="str">
            <v>COREA</v>
          </cell>
          <cell r="D820">
            <v>3.13</v>
          </cell>
          <cell r="E820">
            <v>3</v>
          </cell>
        </row>
        <row r="821">
          <cell r="C821" t="str">
            <v>PAISES BAJOS</v>
          </cell>
          <cell r="D821">
            <v>162.68</v>
          </cell>
          <cell r="E821">
            <v>620.5</v>
          </cell>
        </row>
        <row r="822">
          <cell r="C822" t="str">
            <v>NORUEGA</v>
          </cell>
          <cell r="D822">
            <v>13.48</v>
          </cell>
          <cell r="E822">
            <v>75</v>
          </cell>
        </row>
        <row r="823">
          <cell r="C823" t="str">
            <v>PANAMA</v>
          </cell>
          <cell r="D823">
            <v>13.1</v>
          </cell>
          <cell r="E823">
            <v>11</v>
          </cell>
        </row>
        <row r="824">
          <cell r="C824" t="str">
            <v>FILIPINAS</v>
          </cell>
          <cell r="D824">
            <v>5.43</v>
          </cell>
          <cell r="E824">
            <v>20</v>
          </cell>
        </row>
        <row r="825">
          <cell r="C825" t="str">
            <v>PORTUGAL</v>
          </cell>
          <cell r="D825">
            <v>5.66</v>
          </cell>
          <cell r="E825">
            <v>20</v>
          </cell>
        </row>
        <row r="826">
          <cell r="C826" t="str">
            <v>RUMANIA</v>
          </cell>
          <cell r="D826">
            <v>3.34</v>
          </cell>
          <cell r="E826">
            <v>12.88</v>
          </cell>
        </row>
        <row r="827">
          <cell r="C827" t="str">
            <v>ESTADOS UNIDOS</v>
          </cell>
          <cell r="D827">
            <v>1213.26</v>
          </cell>
          <cell r="E827">
            <v>8079</v>
          </cell>
        </row>
        <row r="828">
          <cell r="C828" t="str">
            <v>VENEZUELA</v>
          </cell>
          <cell r="D828">
            <v>87.01</v>
          </cell>
          <cell r="E828">
            <v>624.80999999999995</v>
          </cell>
        </row>
        <row r="829">
          <cell r="C829" t="str">
            <v>SUDAFRICA</v>
          </cell>
          <cell r="D829">
            <v>2.63</v>
          </cell>
          <cell r="E829">
            <v>20.3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showGridLines="0" topLeftCell="A34" zoomScale="158" zoomScaleNormal="100" workbookViewId="0">
      <selection activeCell="E7" sqref="E7:K34"/>
    </sheetView>
  </sheetViews>
  <sheetFormatPr baseColWidth="10" defaultColWidth="11.5" defaultRowHeight="13" x14ac:dyDescent="0.15"/>
  <cols>
    <col min="1" max="1" width="24" style="21" customWidth="1"/>
    <col min="2" max="2" width="21" style="21" customWidth="1"/>
    <col min="3" max="3" width="17" style="36" customWidth="1"/>
    <col min="4" max="4" width="4.6640625" style="21" customWidth="1"/>
    <col min="5" max="5" width="11.83203125" style="21" bestFit="1" customWidth="1"/>
    <col min="6" max="6" width="9.6640625" style="21" customWidth="1"/>
    <col min="7" max="7" width="8.6640625" style="21" customWidth="1"/>
    <col min="8" max="8" width="3.33203125" style="21" customWidth="1"/>
    <col min="9" max="9" width="13.33203125" style="21" customWidth="1"/>
    <col min="10" max="16384" width="11.5" style="21"/>
  </cols>
  <sheetData>
    <row r="1" spans="1:11" ht="18.75" customHeight="1" x14ac:dyDescent="0.15">
      <c r="A1" s="19" t="s">
        <v>0</v>
      </c>
      <c r="B1" s="19"/>
      <c r="C1" s="20"/>
    </row>
    <row r="2" spans="1:11" ht="7.5" customHeight="1" x14ac:dyDescent="0.15">
      <c r="A2" s="22"/>
      <c r="B2" s="22"/>
      <c r="C2" s="23"/>
    </row>
    <row r="3" spans="1:11" s="26" customFormat="1" x14ac:dyDescent="0.15">
      <c r="A3" s="24" t="s">
        <v>1</v>
      </c>
      <c r="B3" s="25" t="s">
        <v>2</v>
      </c>
      <c r="C3" s="25"/>
    </row>
    <row r="4" spans="1:11" s="26" customFormat="1" ht="12" x14ac:dyDescent="0.15">
      <c r="B4" s="25" t="s">
        <v>3</v>
      </c>
      <c r="C4" s="25"/>
    </row>
    <row r="5" spans="1:11" s="30" customFormat="1" ht="15" customHeight="1" thickBot="1" x14ac:dyDescent="0.2">
      <c r="A5" s="27" t="s">
        <v>4</v>
      </c>
      <c r="B5" s="28"/>
      <c r="C5" s="29"/>
    </row>
    <row r="6" spans="1:11" s="30" customFormat="1" ht="10.5" customHeight="1" x14ac:dyDescent="0.15">
      <c r="A6" s="31" t="s">
        <v>5</v>
      </c>
      <c r="B6" s="31" t="s">
        <v>6</v>
      </c>
      <c r="C6" s="29" t="s">
        <v>7</v>
      </c>
    </row>
    <row r="7" spans="1:11" s="30" customFormat="1" ht="39" x14ac:dyDescent="0.15">
      <c r="A7" s="37"/>
      <c r="B7" s="37"/>
      <c r="C7" s="29" t="s">
        <v>8</v>
      </c>
      <c r="E7" s="45" t="s">
        <v>183</v>
      </c>
      <c r="F7" s="46" t="s">
        <v>184</v>
      </c>
      <c r="G7" s="46" t="s">
        <v>193</v>
      </c>
      <c r="I7" s="45" t="s">
        <v>183</v>
      </c>
      <c r="J7" s="46" t="s">
        <v>184</v>
      </c>
      <c r="K7" s="46" t="s">
        <v>192</v>
      </c>
    </row>
    <row r="8" spans="1:11" s="32" customFormat="1" ht="13" customHeight="1" x14ac:dyDescent="0.15">
      <c r="A8" s="38" t="s">
        <v>66</v>
      </c>
      <c r="B8" s="39" t="s">
        <v>67</v>
      </c>
      <c r="C8" s="40">
        <v>16313.511018181804</v>
      </c>
      <c r="E8" s="38" t="s">
        <v>151</v>
      </c>
      <c r="F8" s="41">
        <f>SUM(C8)</f>
        <v>16313.511018181804</v>
      </c>
      <c r="G8" s="47">
        <f>F8/$F$33</f>
        <v>2.2180132314294859E-2</v>
      </c>
      <c r="I8" s="38" t="s">
        <v>189</v>
      </c>
      <c r="J8" s="41">
        <v>143592.12414545444</v>
      </c>
      <c r="K8" s="47">
        <v>0.11092463630561375</v>
      </c>
    </row>
    <row r="9" spans="1:11" s="32" customFormat="1" ht="13" customHeight="1" x14ac:dyDescent="0.15">
      <c r="A9" s="38" t="s">
        <v>83</v>
      </c>
      <c r="B9" s="39" t="s">
        <v>84</v>
      </c>
      <c r="C9" s="40">
        <v>59.454000000000001</v>
      </c>
      <c r="E9" s="38" t="s">
        <v>179</v>
      </c>
      <c r="F9" s="41">
        <f>SUM(C9:C23)</f>
        <v>4531.2043090909101</v>
      </c>
      <c r="G9" s="47">
        <f t="shared" ref="G9:G31" si="0">F9/$F$33</f>
        <v>6.1607039101960756E-3</v>
      </c>
      <c r="I9" s="38" t="s">
        <v>156</v>
      </c>
      <c r="J9" s="41">
        <v>83436.124151727287</v>
      </c>
      <c r="K9" s="47">
        <v>6.4454243443778494E-2</v>
      </c>
    </row>
    <row r="10" spans="1:11" s="32" customFormat="1" ht="13" customHeight="1" x14ac:dyDescent="0.15">
      <c r="A10" s="38"/>
      <c r="B10" s="39" t="s">
        <v>81</v>
      </c>
      <c r="C10" s="40">
        <v>32.272999999999996</v>
      </c>
      <c r="E10" s="38" t="s">
        <v>152</v>
      </c>
      <c r="F10" s="41">
        <f>SUM(C24:C32)</f>
        <v>16922.092418181815</v>
      </c>
      <c r="G10" s="47">
        <f t="shared" si="0"/>
        <v>2.3007570133227569E-2</v>
      </c>
      <c r="I10" s="38" t="s">
        <v>154</v>
      </c>
      <c r="J10" s="41">
        <v>76283.399127490891</v>
      </c>
      <c r="K10" s="47">
        <v>5.8928777290051429E-2</v>
      </c>
    </row>
    <row r="11" spans="1:11" s="32" customFormat="1" ht="13" customHeight="1" x14ac:dyDescent="0.15">
      <c r="A11" s="38"/>
      <c r="B11" s="39" t="s">
        <v>87</v>
      </c>
      <c r="C11" s="40">
        <v>2.931</v>
      </c>
      <c r="E11" s="38" t="s">
        <v>185</v>
      </c>
      <c r="F11" s="41">
        <f>SUM(C33:C39)</f>
        <v>40141.173109090902</v>
      </c>
      <c r="G11" s="47">
        <f t="shared" si="0"/>
        <v>5.457663465690183E-2</v>
      </c>
      <c r="I11" s="38" t="s">
        <v>159</v>
      </c>
      <c r="J11" s="41">
        <v>70056.202654545443</v>
      </c>
      <c r="K11" s="47">
        <v>5.4118280140045022E-2</v>
      </c>
    </row>
    <row r="12" spans="1:11" s="32" customFormat="1" ht="13" customHeight="1" x14ac:dyDescent="0.15">
      <c r="A12" s="38" t="s">
        <v>12</v>
      </c>
      <c r="B12" s="39" t="s">
        <v>13</v>
      </c>
      <c r="C12" s="40">
        <v>28.064</v>
      </c>
      <c r="E12" s="38" t="s">
        <v>153</v>
      </c>
      <c r="F12" s="41">
        <f>SUM(C40:C45)</f>
        <v>16675.373668509088</v>
      </c>
      <c r="G12" s="47">
        <f t="shared" si="0"/>
        <v>2.2672127045221587E-2</v>
      </c>
      <c r="I12" s="38" t="s">
        <v>160</v>
      </c>
      <c r="J12" s="41">
        <v>67583.578999999998</v>
      </c>
      <c r="K12" s="47">
        <v>5.2208183181500979E-2</v>
      </c>
    </row>
    <row r="13" spans="1:11" s="32" customFormat="1" ht="13" customHeight="1" x14ac:dyDescent="0.15">
      <c r="A13" s="38" t="s">
        <v>79</v>
      </c>
      <c r="B13" s="39" t="s">
        <v>13</v>
      </c>
      <c r="C13" s="40">
        <v>179.06900000000002</v>
      </c>
      <c r="E13" s="38" t="s">
        <v>154</v>
      </c>
      <c r="F13" s="41">
        <f>SUM(C46:C62)</f>
        <v>76283.399127490891</v>
      </c>
      <c r="G13" s="47">
        <f t="shared" si="0"/>
        <v>0.1037162315424414</v>
      </c>
      <c r="I13" s="38" t="s">
        <v>188</v>
      </c>
      <c r="J13" s="41">
        <v>53754.585451727246</v>
      </c>
      <c r="K13" s="47">
        <v>4.1525312592714622E-2</v>
      </c>
    </row>
    <row r="14" spans="1:11" s="32" customFormat="1" ht="13" customHeight="1" x14ac:dyDescent="0.15">
      <c r="A14" s="38"/>
      <c r="B14" s="39" t="s">
        <v>13</v>
      </c>
      <c r="C14" s="40">
        <v>1238.3111636363633</v>
      </c>
      <c r="E14" s="38" t="s">
        <v>155</v>
      </c>
      <c r="F14" s="41">
        <f>SUM(C63:C72)</f>
        <v>6575.5541090909101</v>
      </c>
      <c r="G14" s="47">
        <f t="shared" si="0"/>
        <v>8.9402373294683157E-3</v>
      </c>
      <c r="I14" s="38" t="s">
        <v>185</v>
      </c>
      <c r="J14" s="41">
        <v>40141.173109090902</v>
      </c>
      <c r="K14" s="47">
        <v>3.1008978065511433E-2</v>
      </c>
    </row>
    <row r="15" spans="1:11" s="32" customFormat="1" ht="13" customHeight="1" x14ac:dyDescent="0.15">
      <c r="A15" s="38"/>
      <c r="B15" s="39" t="s">
        <v>14</v>
      </c>
      <c r="C15" s="40">
        <v>317.86400000000003</v>
      </c>
      <c r="E15" s="38" t="s">
        <v>156</v>
      </c>
      <c r="F15" s="41">
        <f>SUM(C73)</f>
        <v>83436.124151727287</v>
      </c>
      <c r="G15" s="47">
        <f t="shared" si="0"/>
        <v>0.1134412004512504</v>
      </c>
      <c r="I15" s="38" t="s">
        <v>158</v>
      </c>
      <c r="J15" s="41">
        <v>34717.198000000004</v>
      </c>
      <c r="K15" s="47">
        <v>2.6818967855082664E-2</v>
      </c>
    </row>
    <row r="16" spans="1:11" s="32" customFormat="1" ht="13" customHeight="1" x14ac:dyDescent="0.15">
      <c r="A16" s="38" t="s">
        <v>9</v>
      </c>
      <c r="B16" s="39" t="s">
        <v>10</v>
      </c>
      <c r="C16" s="40">
        <v>391.61799999999999</v>
      </c>
      <c r="E16" s="38" t="s">
        <v>157</v>
      </c>
      <c r="F16" s="41">
        <f>SUM(C74:C75)</f>
        <v>576.89393580000001</v>
      </c>
      <c r="G16" s="47">
        <f t="shared" si="0"/>
        <v>7.8435499342216009E-4</v>
      </c>
      <c r="I16" s="38" t="s">
        <v>182</v>
      </c>
      <c r="J16" s="41">
        <v>24172.741119490915</v>
      </c>
      <c r="K16" s="47">
        <v>1.8673395446627394E-2</v>
      </c>
    </row>
    <row r="17" spans="1:11" s="32" customFormat="1" ht="13" customHeight="1" x14ac:dyDescent="0.15">
      <c r="A17" s="38"/>
      <c r="B17" s="39" t="s">
        <v>10</v>
      </c>
      <c r="C17" s="40">
        <v>938.6347272727271</v>
      </c>
      <c r="E17" s="38" t="s">
        <v>188</v>
      </c>
      <c r="F17" s="41">
        <f>SUM(C76:C77)</f>
        <v>53754.585451727246</v>
      </c>
      <c r="G17" s="47">
        <f t="shared" si="0"/>
        <v>7.3085666015767575E-2</v>
      </c>
      <c r="I17" s="38" t="s">
        <v>186</v>
      </c>
      <c r="J17" s="41">
        <v>19035.691309090915</v>
      </c>
      <c r="K17" s="47">
        <v>1.4705034470748059E-2</v>
      </c>
    </row>
    <row r="18" spans="1:11" s="32" customFormat="1" ht="13" customHeight="1" x14ac:dyDescent="0.15">
      <c r="A18" s="38" t="s">
        <v>82</v>
      </c>
      <c r="B18" s="39" t="s">
        <v>10</v>
      </c>
      <c r="C18" s="40">
        <v>618.26800000000026</v>
      </c>
      <c r="E18" s="38" t="s">
        <v>189</v>
      </c>
      <c r="F18" s="41">
        <f>SUM(C78:C79)</f>
        <v>143592.12414545444</v>
      </c>
      <c r="G18" s="47">
        <f t="shared" si="0"/>
        <v>0.19523034062300834</v>
      </c>
      <c r="I18" s="38" t="s">
        <v>35</v>
      </c>
      <c r="J18" s="41">
        <v>18831.12169090908</v>
      </c>
      <c r="K18" s="47">
        <v>1.454700483903224E-2</v>
      </c>
    </row>
    <row r="19" spans="1:11" s="32" customFormat="1" ht="13" customHeight="1" x14ac:dyDescent="0.15">
      <c r="A19" s="38" t="s">
        <v>88</v>
      </c>
      <c r="B19" s="39" t="s">
        <v>89</v>
      </c>
      <c r="C19" s="40">
        <v>192.952</v>
      </c>
      <c r="E19" s="38" t="s">
        <v>158</v>
      </c>
      <c r="F19" s="41">
        <f>SUM(C80:C84)</f>
        <v>34717.198000000004</v>
      </c>
      <c r="G19" s="47">
        <f t="shared" si="0"/>
        <v>4.7202104094167932E-2</v>
      </c>
      <c r="I19" s="38" t="s">
        <v>152</v>
      </c>
      <c r="J19" s="41">
        <v>16922.092418181815</v>
      </c>
      <c r="K19" s="47">
        <v>1.3072283443034662E-2</v>
      </c>
    </row>
    <row r="20" spans="1:11" s="32" customFormat="1" ht="13" customHeight="1" x14ac:dyDescent="0.15">
      <c r="A20" s="38"/>
      <c r="B20" s="39" t="s">
        <v>85</v>
      </c>
      <c r="C20" s="40">
        <v>6.766</v>
      </c>
      <c r="E20" s="38" t="s">
        <v>159</v>
      </c>
      <c r="F20" s="41">
        <f>SUM(C85:C87)</f>
        <v>70056.202654545443</v>
      </c>
      <c r="G20" s="47">
        <f t="shared" si="0"/>
        <v>9.5249627292559078E-2</v>
      </c>
      <c r="I20" s="38" t="s">
        <v>153</v>
      </c>
      <c r="J20" s="41">
        <v>16675.373668509088</v>
      </c>
      <c r="K20" s="47">
        <v>1.2881693689313205E-2</v>
      </c>
    </row>
    <row r="21" spans="1:11" s="32" customFormat="1" ht="13" customHeight="1" x14ac:dyDescent="0.15">
      <c r="A21" s="38"/>
      <c r="B21" s="39" t="s">
        <v>86</v>
      </c>
      <c r="C21" s="40">
        <v>375.91909090909087</v>
      </c>
      <c r="E21" s="38" t="s">
        <v>35</v>
      </c>
      <c r="F21" s="41">
        <f>SUM(C88)</f>
        <v>18831.12169090908</v>
      </c>
      <c r="G21" s="47">
        <f t="shared" si="0"/>
        <v>2.5603119418342285E-2</v>
      </c>
      <c r="I21" s="38" t="s">
        <v>151</v>
      </c>
      <c r="J21" s="41">
        <v>16313.511018181804</v>
      </c>
      <c r="K21" s="47">
        <v>1.2602155496539627E-2</v>
      </c>
    </row>
    <row r="22" spans="1:11" s="32" customFormat="1" ht="13" customHeight="1" x14ac:dyDescent="0.15">
      <c r="A22" s="38" t="s">
        <v>90</v>
      </c>
      <c r="B22" s="39" t="s">
        <v>91</v>
      </c>
      <c r="C22" s="40">
        <v>78.63600000000001</v>
      </c>
      <c r="E22" s="38" t="s">
        <v>181</v>
      </c>
      <c r="F22" s="41">
        <f>SUM(C89:C92)</f>
        <v>2463.0440000000008</v>
      </c>
      <c r="G22" s="47">
        <f t="shared" si="0"/>
        <v>3.3487973100973121E-3</v>
      </c>
      <c r="I22" s="38" t="s">
        <v>187</v>
      </c>
      <c r="J22" s="41">
        <v>12970.924896800003</v>
      </c>
      <c r="K22" s="47">
        <v>1.0020014226320069E-2</v>
      </c>
    </row>
    <row r="23" spans="1:11" s="32" customFormat="1" ht="13" customHeight="1" x14ac:dyDescent="0.15">
      <c r="A23" s="38"/>
      <c r="B23" s="39" t="s">
        <v>80</v>
      </c>
      <c r="C23" s="40">
        <v>70.444327272727278</v>
      </c>
      <c r="E23" s="38" t="s">
        <v>160</v>
      </c>
      <c r="F23" s="41">
        <f>SUM(C93)</f>
        <v>67583.578999999998</v>
      </c>
      <c r="G23" s="47">
        <f t="shared" si="0"/>
        <v>9.1887805318114135E-2</v>
      </c>
      <c r="I23" s="38" t="s">
        <v>180</v>
      </c>
      <c r="J23" s="41">
        <v>11743.419000000011</v>
      </c>
      <c r="K23" s="47">
        <v>9.0717683111916827E-3</v>
      </c>
    </row>
    <row r="24" spans="1:11" s="32" customFormat="1" ht="13" customHeight="1" x14ac:dyDescent="0.15">
      <c r="A24" s="38" t="s">
        <v>104</v>
      </c>
      <c r="B24" s="39" t="s">
        <v>105</v>
      </c>
      <c r="C24" s="40">
        <v>63.809000000000005</v>
      </c>
      <c r="E24" s="38" t="s">
        <v>186</v>
      </c>
      <c r="F24" s="41">
        <f>SUM(C94)</f>
        <v>19035.691309090915</v>
      </c>
      <c r="G24" s="47">
        <f t="shared" si="0"/>
        <v>2.5881255816674983E-2</v>
      </c>
      <c r="I24" s="38" t="s">
        <v>161</v>
      </c>
      <c r="J24" s="41">
        <v>8943.7209999999995</v>
      </c>
      <c r="K24" s="47">
        <v>6.9090070576498632E-3</v>
      </c>
    </row>
    <row r="25" spans="1:11" s="32" customFormat="1" ht="13" customHeight="1" x14ac:dyDescent="0.15">
      <c r="A25" s="38"/>
      <c r="B25" s="39" t="s">
        <v>106</v>
      </c>
      <c r="C25" s="40">
        <v>15987.186545454544</v>
      </c>
      <c r="E25" s="38" t="s">
        <v>190</v>
      </c>
      <c r="F25" s="41">
        <f>SUM(C95:C96)</f>
        <v>4804.3969636363654</v>
      </c>
      <c r="G25" s="47">
        <f t="shared" si="0"/>
        <v>6.5321413780935903E-3</v>
      </c>
      <c r="I25" s="38" t="s">
        <v>155</v>
      </c>
      <c r="J25" s="41">
        <v>6575.5541090909101</v>
      </c>
      <c r="K25" s="47">
        <v>5.0796027456209399E-3</v>
      </c>
    </row>
    <row r="26" spans="1:11" s="32" customFormat="1" ht="13" customHeight="1" x14ac:dyDescent="0.15">
      <c r="A26" s="38" t="s">
        <v>114</v>
      </c>
      <c r="B26" s="39" t="s">
        <v>115</v>
      </c>
      <c r="C26" s="40">
        <v>54.85199999999999</v>
      </c>
      <c r="E26" s="38" t="s">
        <v>180</v>
      </c>
      <c r="F26" s="41">
        <f>SUM(C97:C98)</f>
        <v>11743.419000000011</v>
      </c>
      <c r="G26" s="47">
        <f t="shared" si="0"/>
        <v>1.5966556000845167E-2</v>
      </c>
      <c r="I26" s="38" t="s">
        <v>190</v>
      </c>
      <c r="J26" s="41">
        <v>4804.3969636363654</v>
      </c>
      <c r="K26" s="47">
        <v>3.7113872994825334E-3</v>
      </c>
    </row>
    <row r="27" spans="1:11" s="32" customFormat="1" ht="13" customHeight="1" x14ac:dyDescent="0.15">
      <c r="A27" s="38"/>
      <c r="B27" s="39" t="s">
        <v>107</v>
      </c>
      <c r="C27" s="40">
        <v>5.915</v>
      </c>
      <c r="E27" s="38" t="s">
        <v>161</v>
      </c>
      <c r="F27" s="41">
        <f>SUM(C99:C100)</f>
        <v>8943.7209999999995</v>
      </c>
      <c r="G27" s="47">
        <f t="shared" si="0"/>
        <v>1.2160038077704187E-2</v>
      </c>
      <c r="I27" s="38" t="s">
        <v>179</v>
      </c>
      <c r="J27" s="41">
        <v>4531.2043090909101</v>
      </c>
      <c r="K27" s="47">
        <v>3.5003465057958059E-3</v>
      </c>
    </row>
    <row r="28" spans="1:11" s="32" customFormat="1" ht="13" customHeight="1" x14ac:dyDescent="0.15">
      <c r="A28" s="38" t="s">
        <v>108</v>
      </c>
      <c r="B28" s="39" t="s">
        <v>109</v>
      </c>
      <c r="C28" s="40">
        <v>522.9634727272728</v>
      </c>
      <c r="E28" s="38" t="s">
        <v>191</v>
      </c>
      <c r="F28" s="38"/>
      <c r="G28" s="47">
        <f t="shared" si="0"/>
        <v>0</v>
      </c>
      <c r="I28" s="38" t="s">
        <v>181</v>
      </c>
      <c r="J28" s="41">
        <v>2463.0440000000008</v>
      </c>
      <c r="K28" s="47">
        <v>1.9026966940608005E-3</v>
      </c>
    </row>
    <row r="29" spans="1:11" s="32" customFormat="1" ht="13" customHeight="1" x14ac:dyDescent="0.15">
      <c r="A29" s="38"/>
      <c r="B29" s="39" t="s">
        <v>110</v>
      </c>
      <c r="C29" s="40">
        <v>189.28669090909094</v>
      </c>
      <c r="E29" s="38" t="s">
        <v>187</v>
      </c>
      <c r="F29" s="41">
        <f>SUM(C101:C106)</f>
        <v>12970.924896800003</v>
      </c>
      <c r="G29" s="47">
        <f t="shared" si="0"/>
        <v>1.7635494292378897E-2</v>
      </c>
      <c r="I29" s="38" t="s">
        <v>162</v>
      </c>
      <c r="J29" s="41">
        <v>1376.9934909090912</v>
      </c>
      <c r="K29" s="47">
        <v>1.0637247905014966E-3</v>
      </c>
    </row>
    <row r="30" spans="1:11" s="22" customFormat="1" ht="13" customHeight="1" x14ac:dyDescent="0.15">
      <c r="A30" s="38"/>
      <c r="B30" s="39" t="s">
        <v>111</v>
      </c>
      <c r="C30" s="40">
        <v>21.84969090909091</v>
      </c>
      <c r="E30" s="38" t="s">
        <v>162</v>
      </c>
      <c r="F30" s="41">
        <f>SUM(C107)</f>
        <v>1376.9934909090912</v>
      </c>
      <c r="G30" s="47">
        <f t="shared" si="0"/>
        <v>1.8721842152953298E-3</v>
      </c>
      <c r="I30" s="38" t="s">
        <v>157</v>
      </c>
      <c r="J30" s="41">
        <v>576.89393580000001</v>
      </c>
      <c r="K30" s="47">
        <v>4.4564944210106816E-4</v>
      </c>
    </row>
    <row r="31" spans="1:11" s="32" customFormat="1" ht="13" customHeight="1" x14ac:dyDescent="0.15">
      <c r="A31" s="38"/>
      <c r="B31" s="39" t="s">
        <v>112</v>
      </c>
      <c r="C31" s="40">
        <v>67.28430909090909</v>
      </c>
      <c r="E31" s="38" t="s">
        <v>182</v>
      </c>
      <c r="F31" s="41">
        <f>SUM(C108:C114)</f>
        <v>24172.741119490915</v>
      </c>
      <c r="G31" s="47">
        <f t="shared" si="0"/>
        <v>3.2865677770526971E-2</v>
      </c>
      <c r="I31" s="38" t="s">
        <v>191</v>
      </c>
      <c r="J31" s="38"/>
      <c r="K31" s="47">
        <v>0</v>
      </c>
    </row>
    <row r="32" spans="1:11" s="32" customFormat="1" ht="13" customHeight="1" x14ac:dyDescent="0.15">
      <c r="A32" s="38"/>
      <c r="B32" s="39" t="s">
        <v>113</v>
      </c>
      <c r="C32" s="40">
        <v>8.9457090909090908</v>
      </c>
    </row>
    <row r="33" spans="1:11" s="32" customFormat="1" ht="13" customHeight="1" x14ac:dyDescent="0.15">
      <c r="A33" s="38" t="s">
        <v>52</v>
      </c>
      <c r="B33" s="39" t="s">
        <v>53</v>
      </c>
      <c r="C33" s="40">
        <v>10090.73932727272</v>
      </c>
      <c r="F33" s="49">
        <f>SUM(F8:F31)</f>
        <v>735501.06856972713</v>
      </c>
      <c r="G33" s="50"/>
      <c r="I33" s="32" t="s">
        <v>194</v>
      </c>
      <c r="J33" s="34">
        <f>SUM(J8:J31)</f>
        <v>735501.06856972701</v>
      </c>
      <c r="K33" s="48">
        <f>F33/J34</f>
        <v>0.56817314333231783</v>
      </c>
    </row>
    <row r="34" spans="1:11" s="32" customFormat="1" ht="13" customHeight="1" x14ac:dyDescent="0.15">
      <c r="A34" s="38"/>
      <c r="B34" s="39" t="s">
        <v>53</v>
      </c>
      <c r="C34" s="40">
        <v>6.3790000000000004</v>
      </c>
      <c r="I34" s="32" t="s">
        <v>195</v>
      </c>
      <c r="J34" s="9">
        <v>1294501.6447909456</v>
      </c>
    </row>
    <row r="35" spans="1:11" s="32" customFormat="1" ht="13" customHeight="1" x14ac:dyDescent="0.15">
      <c r="A35" s="38"/>
      <c r="B35" s="39" t="s">
        <v>53</v>
      </c>
      <c r="C35" s="40">
        <v>4558.9816909090923</v>
      </c>
    </row>
    <row r="36" spans="1:11" s="32" customFormat="1" ht="13" customHeight="1" x14ac:dyDescent="0.15">
      <c r="A36" s="38" t="s">
        <v>50</v>
      </c>
      <c r="B36" s="39" t="s">
        <v>51</v>
      </c>
      <c r="C36" s="40">
        <v>50.003999999999998</v>
      </c>
    </row>
    <row r="37" spans="1:11" s="32" customFormat="1" ht="13" customHeight="1" x14ac:dyDescent="0.15">
      <c r="A37" s="38"/>
      <c r="B37" s="39" t="s">
        <v>51</v>
      </c>
      <c r="C37" s="40">
        <v>1928.6689999999999</v>
      </c>
    </row>
    <row r="38" spans="1:11" s="32" customFormat="1" ht="13" customHeight="1" x14ac:dyDescent="0.15">
      <c r="A38" s="38" t="s">
        <v>94</v>
      </c>
      <c r="B38" s="39" t="s">
        <v>51</v>
      </c>
      <c r="C38" s="40">
        <v>9.8880000000000017</v>
      </c>
    </row>
    <row r="39" spans="1:11" s="32" customFormat="1" ht="13" customHeight="1" x14ac:dyDescent="0.15">
      <c r="A39" s="38"/>
      <c r="B39" s="39" t="s">
        <v>51</v>
      </c>
      <c r="C39" s="40">
        <v>23496.512090909087</v>
      </c>
    </row>
    <row r="40" spans="1:11" s="32" customFormat="1" ht="13" customHeight="1" x14ac:dyDescent="0.15">
      <c r="A40" s="38" t="s">
        <v>15</v>
      </c>
      <c r="B40" s="39" t="s">
        <v>16</v>
      </c>
      <c r="C40" s="40">
        <v>139.83499999999998</v>
      </c>
    </row>
    <row r="41" spans="1:11" s="32" customFormat="1" ht="13" customHeight="1" x14ac:dyDescent="0.15">
      <c r="A41" s="38" t="s">
        <v>68</v>
      </c>
      <c r="B41" s="39" t="s">
        <v>16</v>
      </c>
      <c r="C41" s="40">
        <v>454.20140582727277</v>
      </c>
    </row>
    <row r="42" spans="1:11" s="32" customFormat="1" ht="13" customHeight="1" x14ac:dyDescent="0.15">
      <c r="A42" s="38" t="s">
        <v>31</v>
      </c>
      <c r="B42" s="39" t="s">
        <v>32</v>
      </c>
      <c r="C42" s="40">
        <v>2.4580000000000002</v>
      </c>
    </row>
    <row r="43" spans="1:11" s="32" customFormat="1" ht="13" customHeight="1" x14ac:dyDescent="0.15">
      <c r="A43" s="38"/>
      <c r="B43" s="39" t="s">
        <v>33</v>
      </c>
      <c r="C43" s="40">
        <v>15343.390262681818</v>
      </c>
    </row>
    <row r="44" spans="1:11" s="32" customFormat="1" ht="13" customHeight="1" x14ac:dyDescent="0.15">
      <c r="A44" s="38"/>
      <c r="B44" s="39" t="s">
        <v>33</v>
      </c>
      <c r="C44" s="40">
        <v>268.59600000000012</v>
      </c>
    </row>
    <row r="45" spans="1:11" s="22" customFormat="1" ht="13" customHeight="1" x14ac:dyDescent="0.15">
      <c r="A45" s="38" t="s">
        <v>54</v>
      </c>
      <c r="B45" s="39" t="s">
        <v>33</v>
      </c>
      <c r="C45" s="40">
        <v>466.89299999999997</v>
      </c>
    </row>
    <row r="46" spans="1:11" s="32" customFormat="1" ht="13" customHeight="1" x14ac:dyDescent="0.15">
      <c r="A46" s="38"/>
      <c r="B46" s="39" t="s">
        <v>21</v>
      </c>
      <c r="C46" s="40">
        <v>21948.355781818183</v>
      </c>
    </row>
    <row r="47" spans="1:11" s="32" customFormat="1" ht="13" customHeight="1" x14ac:dyDescent="0.15">
      <c r="A47" s="38"/>
      <c r="B47" s="39" t="s">
        <v>21</v>
      </c>
      <c r="C47" s="40">
        <v>2121.0709999999985</v>
      </c>
    </row>
    <row r="48" spans="1:11" s="32" customFormat="1" ht="13" customHeight="1" x14ac:dyDescent="0.15">
      <c r="A48" s="38"/>
      <c r="B48" s="39" t="s">
        <v>21</v>
      </c>
      <c r="C48" s="40">
        <v>594.55281840000009</v>
      </c>
    </row>
    <row r="49" spans="1:3" s="32" customFormat="1" ht="13" customHeight="1" x14ac:dyDescent="0.15">
      <c r="A49" s="38" t="s">
        <v>97</v>
      </c>
      <c r="B49" s="39" t="s">
        <v>21</v>
      </c>
      <c r="C49" s="40">
        <v>150.03</v>
      </c>
    </row>
    <row r="50" spans="1:3" s="32" customFormat="1" ht="13" customHeight="1" x14ac:dyDescent="0.15">
      <c r="A50" s="38"/>
      <c r="B50" s="39" t="s">
        <v>22</v>
      </c>
      <c r="C50" s="40">
        <v>2445.6420000000007</v>
      </c>
    </row>
    <row r="51" spans="1:3" s="32" customFormat="1" ht="13" customHeight="1" x14ac:dyDescent="0.15">
      <c r="A51" s="38"/>
      <c r="B51" s="39" t="s">
        <v>22</v>
      </c>
      <c r="C51" s="40">
        <v>16.59189090909091</v>
      </c>
    </row>
    <row r="52" spans="1:3" s="32" customFormat="1" ht="13" customHeight="1" x14ac:dyDescent="0.15">
      <c r="A52" s="38"/>
      <c r="B52" s="39" t="s">
        <v>22</v>
      </c>
      <c r="C52" s="40">
        <v>161.19900000000001</v>
      </c>
    </row>
    <row r="53" spans="1:3" s="32" customFormat="1" ht="13" customHeight="1" x14ac:dyDescent="0.15">
      <c r="A53" s="38" t="s">
        <v>77</v>
      </c>
      <c r="B53" s="39" t="s">
        <v>22</v>
      </c>
      <c r="C53" s="40">
        <v>1656.4486000000002</v>
      </c>
    </row>
    <row r="54" spans="1:3" s="32" customFormat="1" ht="13" customHeight="1" x14ac:dyDescent="0.15">
      <c r="A54" s="38"/>
      <c r="B54" s="39" t="s">
        <v>23</v>
      </c>
      <c r="C54" s="40">
        <v>45938.926999999996</v>
      </c>
    </row>
    <row r="55" spans="1:3" s="32" customFormat="1" ht="13" customHeight="1" x14ac:dyDescent="0.15">
      <c r="A55" s="38" t="s">
        <v>25</v>
      </c>
      <c r="B55" s="39" t="s">
        <v>23</v>
      </c>
      <c r="C55" s="40">
        <v>306.44499999999999</v>
      </c>
    </row>
    <row r="56" spans="1:3" s="32" customFormat="1" ht="13" customHeight="1" x14ac:dyDescent="0.15">
      <c r="A56" s="38" t="s">
        <v>26</v>
      </c>
      <c r="B56" s="39" t="s">
        <v>23</v>
      </c>
      <c r="C56" s="40">
        <v>144.99699999999999</v>
      </c>
    </row>
    <row r="57" spans="1:3" s="32" customFormat="1" ht="13" customHeight="1" x14ac:dyDescent="0.15">
      <c r="A57" s="38"/>
      <c r="B57" s="39" t="s">
        <v>23</v>
      </c>
      <c r="C57" s="40">
        <v>19.809000000000001</v>
      </c>
    </row>
    <row r="58" spans="1:3" s="32" customFormat="1" ht="13" customHeight="1" x14ac:dyDescent="0.15">
      <c r="A58" s="38"/>
      <c r="B58" s="39" t="s">
        <v>23</v>
      </c>
      <c r="C58" s="40">
        <v>301.8252727272727</v>
      </c>
    </row>
    <row r="59" spans="1:3" s="32" customFormat="1" ht="13" customHeight="1" x14ac:dyDescent="0.15">
      <c r="A59" s="38"/>
      <c r="B59" s="39" t="s">
        <v>23</v>
      </c>
      <c r="C59" s="40">
        <v>455.661</v>
      </c>
    </row>
    <row r="60" spans="1:3" s="32" customFormat="1" ht="13" customHeight="1" x14ac:dyDescent="0.15">
      <c r="A60" s="38"/>
      <c r="B60" s="39" t="s">
        <v>27</v>
      </c>
      <c r="C60" s="40">
        <v>2.9529999999999998</v>
      </c>
    </row>
    <row r="61" spans="1:3" s="32" customFormat="1" ht="13" customHeight="1" x14ac:dyDescent="0.15">
      <c r="A61" s="38"/>
      <c r="B61" s="39" t="s">
        <v>78</v>
      </c>
      <c r="C61" s="40">
        <v>0.66876363636363634</v>
      </c>
    </row>
    <row r="62" spans="1:3" s="32" customFormat="1" ht="13" customHeight="1" x14ac:dyDescent="0.15">
      <c r="A62" s="38"/>
      <c r="B62" s="39" t="s">
        <v>24</v>
      </c>
      <c r="C62" s="40">
        <v>18.222000000000001</v>
      </c>
    </row>
    <row r="63" spans="1:3" s="32" customFormat="1" ht="13" customHeight="1" x14ac:dyDescent="0.15">
      <c r="A63" s="38" t="s">
        <v>36</v>
      </c>
      <c r="B63" s="39" t="s">
        <v>37</v>
      </c>
      <c r="C63" s="40">
        <v>140.15399999999997</v>
      </c>
    </row>
    <row r="64" spans="1:3" s="32" customFormat="1" ht="13" customHeight="1" x14ac:dyDescent="0.15">
      <c r="A64" s="38" t="s">
        <v>39</v>
      </c>
      <c r="B64" s="39" t="s">
        <v>37</v>
      </c>
      <c r="C64" s="40">
        <v>71.263999999999996</v>
      </c>
    </row>
    <row r="65" spans="1:3" s="32" customFormat="1" ht="13" customHeight="1" x14ac:dyDescent="0.15">
      <c r="A65" s="38"/>
      <c r="B65" s="39" t="s">
        <v>37</v>
      </c>
      <c r="C65" s="40">
        <v>266.48700000000002</v>
      </c>
    </row>
    <row r="66" spans="1:3" s="32" customFormat="1" ht="13" customHeight="1" x14ac:dyDescent="0.15">
      <c r="A66" s="38" t="s">
        <v>40</v>
      </c>
      <c r="B66" s="39" t="s">
        <v>41</v>
      </c>
      <c r="C66" s="40">
        <v>182.96600000000001</v>
      </c>
    </row>
    <row r="67" spans="1:3" s="32" customFormat="1" ht="13" customHeight="1" x14ac:dyDescent="0.15">
      <c r="A67" s="38" t="s">
        <v>42</v>
      </c>
      <c r="B67" s="39" t="s">
        <v>41</v>
      </c>
      <c r="C67" s="40">
        <v>175.62</v>
      </c>
    </row>
    <row r="68" spans="1:3" s="32" customFormat="1" ht="13" customHeight="1" x14ac:dyDescent="0.15">
      <c r="A68" s="38" t="s">
        <v>44</v>
      </c>
      <c r="B68" s="39" t="s">
        <v>45</v>
      </c>
      <c r="C68" s="40">
        <v>826.70000000000016</v>
      </c>
    </row>
    <row r="69" spans="1:3" s="32" customFormat="1" ht="12" x14ac:dyDescent="0.15">
      <c r="A69" s="38" t="s">
        <v>46</v>
      </c>
      <c r="B69" s="39" t="s">
        <v>45</v>
      </c>
      <c r="C69" s="40">
        <v>4.024</v>
      </c>
    </row>
    <row r="70" spans="1:3" s="32" customFormat="1" ht="12" x14ac:dyDescent="0.15">
      <c r="A70" s="38" t="s">
        <v>47</v>
      </c>
      <c r="B70" s="39" t="s">
        <v>45</v>
      </c>
      <c r="C70" s="40">
        <v>186.51299999999998</v>
      </c>
    </row>
    <row r="71" spans="1:3" s="32" customFormat="1" ht="12" x14ac:dyDescent="0.15">
      <c r="A71" s="38"/>
      <c r="B71" s="39" t="s">
        <v>38</v>
      </c>
      <c r="C71" s="40">
        <v>4719.9461090909099</v>
      </c>
    </row>
    <row r="72" spans="1:3" s="32" customFormat="1" ht="12" x14ac:dyDescent="0.15">
      <c r="A72" s="38" t="s">
        <v>43</v>
      </c>
      <c r="B72" s="39" t="s">
        <v>38</v>
      </c>
      <c r="C72" s="40">
        <v>1.88</v>
      </c>
    </row>
    <row r="73" spans="1:3" s="32" customFormat="1" ht="12" x14ac:dyDescent="0.15">
      <c r="A73" s="38" t="s">
        <v>116</v>
      </c>
      <c r="B73" s="39" t="s">
        <v>117</v>
      </c>
      <c r="C73" s="40">
        <v>83436.124151727287</v>
      </c>
    </row>
    <row r="74" spans="1:3" s="32" customFormat="1" ht="12" x14ac:dyDescent="0.15">
      <c r="A74" s="38"/>
      <c r="B74" s="39" t="s">
        <v>72</v>
      </c>
      <c r="C74" s="40">
        <v>26.171467900000003</v>
      </c>
    </row>
    <row r="75" spans="1:3" s="32" customFormat="1" ht="12" x14ac:dyDescent="0.15">
      <c r="A75" s="38"/>
      <c r="B75" s="39" t="s">
        <v>73</v>
      </c>
      <c r="C75" s="40">
        <v>550.72246789999997</v>
      </c>
    </row>
    <row r="76" spans="1:3" s="32" customFormat="1" ht="12" x14ac:dyDescent="0.15">
      <c r="A76" s="38"/>
      <c r="B76" s="39" t="s">
        <v>56</v>
      </c>
      <c r="C76" s="40">
        <v>26504.329876636337</v>
      </c>
    </row>
    <row r="77" spans="1:3" s="32" customFormat="1" ht="12" x14ac:dyDescent="0.15">
      <c r="A77" s="38"/>
      <c r="B77" s="39" t="s">
        <v>57</v>
      </c>
      <c r="C77" s="40">
        <v>27250.255575090909</v>
      </c>
    </row>
    <row r="78" spans="1:3" s="32" customFormat="1" ht="12" x14ac:dyDescent="0.15">
      <c r="A78" s="38"/>
      <c r="B78" s="39" t="s">
        <v>49</v>
      </c>
      <c r="C78" s="40">
        <v>236.80592727272727</v>
      </c>
    </row>
    <row r="79" spans="1:3" s="32" customFormat="1" ht="12" x14ac:dyDescent="0.15">
      <c r="A79" s="38"/>
      <c r="B79" s="39" t="s">
        <v>49</v>
      </c>
      <c r="C79" s="40">
        <v>143355.3182181817</v>
      </c>
    </row>
    <row r="80" spans="1:3" s="32" customFormat="1" ht="12" x14ac:dyDescent="0.15">
      <c r="A80" s="38"/>
      <c r="B80" s="39" t="s">
        <v>59</v>
      </c>
      <c r="C80" s="40">
        <v>93.007000000000005</v>
      </c>
    </row>
    <row r="81" spans="1:3" s="32" customFormat="1" ht="12" x14ac:dyDescent="0.15">
      <c r="A81" s="38"/>
      <c r="B81" s="39" t="s">
        <v>60</v>
      </c>
      <c r="C81" s="40">
        <v>34107.536000000007</v>
      </c>
    </row>
    <row r="82" spans="1:3" s="32" customFormat="1" ht="12" x14ac:dyDescent="0.15">
      <c r="A82" s="38"/>
      <c r="B82" s="39" t="s">
        <v>61</v>
      </c>
      <c r="C82" s="40">
        <v>335.77800000000002</v>
      </c>
    </row>
    <row r="83" spans="1:3" s="32" customFormat="1" ht="12" x14ac:dyDescent="0.15">
      <c r="A83" s="38"/>
      <c r="B83" s="39" t="s">
        <v>62</v>
      </c>
      <c r="C83" s="40">
        <v>46.412999999999997</v>
      </c>
    </row>
    <row r="84" spans="1:3" s="32" customFormat="1" ht="12" x14ac:dyDescent="0.15">
      <c r="A84" s="38"/>
      <c r="B84" s="39" t="s">
        <v>63</v>
      </c>
      <c r="C84" s="40">
        <v>134.464</v>
      </c>
    </row>
    <row r="85" spans="1:3" s="32" customFormat="1" ht="12" x14ac:dyDescent="0.15">
      <c r="A85" s="38" t="s">
        <v>18</v>
      </c>
      <c r="B85" s="39" t="s">
        <v>19</v>
      </c>
      <c r="C85" s="40">
        <v>37705.104054545445</v>
      </c>
    </row>
    <row r="86" spans="1:3" s="32" customFormat="1" ht="12" x14ac:dyDescent="0.15">
      <c r="A86" s="38" t="s">
        <v>20</v>
      </c>
      <c r="B86" s="39" t="s">
        <v>19</v>
      </c>
      <c r="C86" s="40">
        <v>32349.053599999996</v>
      </c>
    </row>
    <row r="87" spans="1:3" s="32" customFormat="1" ht="12" x14ac:dyDescent="0.15">
      <c r="A87" s="38" t="s">
        <v>75</v>
      </c>
      <c r="B87" s="39" t="s">
        <v>19</v>
      </c>
      <c r="C87" s="40">
        <v>2.0449999999999999</v>
      </c>
    </row>
    <row r="88" spans="1:3" s="32" customFormat="1" ht="12" x14ac:dyDescent="0.15">
      <c r="A88" s="38" t="s">
        <v>34</v>
      </c>
      <c r="B88" s="39" t="s">
        <v>35</v>
      </c>
      <c r="C88" s="40">
        <v>18831.12169090908</v>
      </c>
    </row>
    <row r="89" spans="1:3" s="32" customFormat="1" ht="12" x14ac:dyDescent="0.15">
      <c r="A89" s="38" t="s">
        <v>58</v>
      </c>
      <c r="B89" s="39" t="s">
        <v>165</v>
      </c>
      <c r="C89" s="40">
        <v>154.28399999999999</v>
      </c>
    </row>
    <row r="90" spans="1:3" s="32" customFormat="1" ht="12" x14ac:dyDescent="0.15">
      <c r="A90" s="38"/>
      <c r="B90" s="39" t="s">
        <v>166</v>
      </c>
      <c r="C90" s="40">
        <v>1256.288</v>
      </c>
    </row>
    <row r="91" spans="1:3" s="32" customFormat="1" ht="12" x14ac:dyDescent="0.15">
      <c r="A91" s="38"/>
      <c r="B91" s="39" t="s">
        <v>168</v>
      </c>
      <c r="C91" s="40">
        <v>1049.5030000000004</v>
      </c>
    </row>
    <row r="92" spans="1:3" s="32" customFormat="1" ht="12" x14ac:dyDescent="0.15">
      <c r="A92" s="38"/>
      <c r="B92" s="39" t="s">
        <v>177</v>
      </c>
      <c r="C92" s="40">
        <v>2.9689999999999999</v>
      </c>
    </row>
    <row r="93" spans="1:3" s="32" customFormat="1" ht="12" x14ac:dyDescent="0.15">
      <c r="A93" s="38"/>
      <c r="B93" s="39" t="s">
        <v>30</v>
      </c>
      <c r="C93" s="40">
        <v>67583.578999999998</v>
      </c>
    </row>
    <row r="94" spans="1:3" s="32" customFormat="1" ht="12" x14ac:dyDescent="0.15">
      <c r="A94" s="38" t="s">
        <v>149</v>
      </c>
      <c r="B94" s="39" t="s">
        <v>150</v>
      </c>
      <c r="C94" s="40">
        <v>19035.691309090915</v>
      </c>
    </row>
    <row r="95" spans="1:3" s="32" customFormat="1" ht="12" x14ac:dyDescent="0.15">
      <c r="A95" s="38"/>
      <c r="B95" s="39" t="s">
        <v>65</v>
      </c>
      <c r="C95" s="40">
        <v>4789.1929636363657</v>
      </c>
    </row>
    <row r="96" spans="1:3" s="32" customFormat="1" ht="12" x14ac:dyDescent="0.15">
      <c r="A96" s="38"/>
      <c r="B96" s="39" t="s">
        <v>65</v>
      </c>
      <c r="C96" s="40">
        <v>15.204000000000001</v>
      </c>
    </row>
    <row r="97" spans="1:3" s="32" customFormat="1" ht="12" x14ac:dyDescent="0.15">
      <c r="A97" s="38" t="s">
        <v>99</v>
      </c>
      <c r="B97" s="39" t="s">
        <v>100</v>
      </c>
      <c r="C97" s="40">
        <v>7019.8370000000095</v>
      </c>
    </row>
    <row r="98" spans="1:3" s="32" customFormat="1" ht="12" x14ac:dyDescent="0.15">
      <c r="A98" s="38"/>
      <c r="B98" s="39" t="s">
        <v>101</v>
      </c>
      <c r="C98" s="40">
        <v>4723.5820000000012</v>
      </c>
    </row>
    <row r="99" spans="1:3" s="32" customFormat="1" ht="12" x14ac:dyDescent="0.15">
      <c r="A99" s="38" t="s">
        <v>69</v>
      </c>
      <c r="B99" s="39" t="s">
        <v>70</v>
      </c>
      <c r="C99" s="40">
        <v>2610.681</v>
      </c>
    </row>
    <row r="100" spans="1:3" s="32" customFormat="1" ht="12" x14ac:dyDescent="0.15">
      <c r="A100" s="38" t="s">
        <v>121</v>
      </c>
      <c r="B100" s="39" t="s">
        <v>70</v>
      </c>
      <c r="C100" s="40">
        <v>6333.04</v>
      </c>
    </row>
    <row r="101" spans="1:3" s="32" customFormat="1" ht="12" x14ac:dyDescent="0.15">
      <c r="A101" s="38"/>
      <c r="B101" s="39" t="s">
        <v>98</v>
      </c>
      <c r="C101" s="40">
        <v>11408.873078618184</v>
      </c>
    </row>
    <row r="102" spans="1:3" s="32" customFormat="1" ht="12" customHeight="1" x14ac:dyDescent="0.15">
      <c r="A102" s="38"/>
      <c r="B102" s="39" t="s">
        <v>98</v>
      </c>
      <c r="C102" s="40">
        <v>55.156999999999996</v>
      </c>
    </row>
    <row r="103" spans="1:3" s="32" customFormat="1" ht="12" customHeight="1" x14ac:dyDescent="0.15">
      <c r="A103" s="38"/>
      <c r="B103" s="39" t="s">
        <v>98</v>
      </c>
      <c r="C103" s="40">
        <v>1.4259999999999999</v>
      </c>
    </row>
    <row r="104" spans="1:3" s="32" customFormat="1" ht="12" x14ac:dyDescent="0.15">
      <c r="A104" s="38" t="s">
        <v>103</v>
      </c>
      <c r="B104" s="39" t="s">
        <v>98</v>
      </c>
      <c r="C104" s="40">
        <v>1453.88</v>
      </c>
    </row>
    <row r="105" spans="1:3" s="32" customFormat="1" ht="12" x14ac:dyDescent="0.15">
      <c r="A105" s="38" t="s">
        <v>118</v>
      </c>
      <c r="B105" s="39" t="s">
        <v>98</v>
      </c>
      <c r="C105" s="40">
        <v>1.541818181818182</v>
      </c>
    </row>
    <row r="106" spans="1:3" s="32" customFormat="1" ht="12" x14ac:dyDescent="0.15">
      <c r="A106" s="38" t="s">
        <v>119</v>
      </c>
      <c r="B106" s="39" t="s">
        <v>98</v>
      </c>
      <c r="C106" s="40">
        <v>50.046999999999997</v>
      </c>
    </row>
    <row r="107" spans="1:3" s="32" customFormat="1" ht="12" x14ac:dyDescent="0.15">
      <c r="A107" s="38" t="s">
        <v>28</v>
      </c>
      <c r="B107" s="39" t="s">
        <v>29</v>
      </c>
      <c r="C107" s="40">
        <v>1376.9934909090912</v>
      </c>
    </row>
    <row r="108" spans="1:3" x14ac:dyDescent="0.15">
      <c r="A108" s="38" t="s">
        <v>58</v>
      </c>
      <c r="B108" s="39" t="s">
        <v>178</v>
      </c>
      <c r="C108" s="40">
        <v>3916.3890000000001</v>
      </c>
    </row>
    <row r="109" spans="1:3" x14ac:dyDescent="0.15">
      <c r="A109" s="38"/>
      <c r="B109" s="39" t="s">
        <v>169</v>
      </c>
      <c r="C109" s="40">
        <v>5544.8469999999988</v>
      </c>
    </row>
    <row r="110" spans="1:3" x14ac:dyDescent="0.15">
      <c r="A110" s="38"/>
      <c r="B110" s="39" t="s">
        <v>170</v>
      </c>
      <c r="C110" s="40">
        <v>480.71499999999997</v>
      </c>
    </row>
    <row r="111" spans="1:3" x14ac:dyDescent="0.15">
      <c r="A111" s="38"/>
      <c r="B111" s="39" t="s">
        <v>171</v>
      </c>
      <c r="C111" s="40">
        <v>651.29579159999992</v>
      </c>
    </row>
    <row r="112" spans="1:3" x14ac:dyDescent="0.15">
      <c r="A112" s="38"/>
      <c r="B112" s="39" t="s">
        <v>173</v>
      </c>
      <c r="C112" s="40">
        <v>169.77121879999999</v>
      </c>
    </row>
    <row r="113" spans="1:3" x14ac:dyDescent="0.15">
      <c r="A113" s="38"/>
      <c r="B113" s="39" t="s">
        <v>175</v>
      </c>
      <c r="C113" s="40">
        <v>6.0990000000000002</v>
      </c>
    </row>
    <row r="114" spans="1:3" x14ac:dyDescent="0.15">
      <c r="A114" s="38"/>
      <c r="B114" s="39" t="s">
        <v>176</v>
      </c>
      <c r="C114" s="40">
        <v>13403.624109090913</v>
      </c>
    </row>
    <row r="115" spans="1:3" s="32" customFormat="1" ht="12" x14ac:dyDescent="0.15">
      <c r="A115" s="42" t="s">
        <v>122</v>
      </c>
      <c r="B115" s="43"/>
      <c r="C115" s="44">
        <f>SUM(C8:C114)</f>
        <v>735501.06856972724</v>
      </c>
    </row>
    <row r="116" spans="1:3" s="32" customFormat="1" ht="12" x14ac:dyDescent="0.15">
      <c r="A116" s="35" t="s">
        <v>123</v>
      </c>
      <c r="C116" s="33"/>
    </row>
    <row r="117" spans="1:3" s="32" customFormat="1" ht="36" x14ac:dyDescent="0.15">
      <c r="A117" s="35" t="s">
        <v>124</v>
      </c>
      <c r="C117" s="33"/>
    </row>
    <row r="118" spans="1:3" s="32" customFormat="1" ht="36" x14ac:dyDescent="0.15">
      <c r="A118" s="35" t="s">
        <v>125</v>
      </c>
      <c r="C118" s="33"/>
    </row>
    <row r="119" spans="1:3" s="32" customFormat="1" ht="11" x14ac:dyDescent="0.15">
      <c r="C119" s="33"/>
    </row>
  </sheetData>
  <autoFilter ref="A7:C118" xr:uid="{00000000-0009-0000-0000-000000000000}">
    <sortState xmlns:xlrd2="http://schemas.microsoft.com/office/spreadsheetml/2017/richdata2" ref="A9:C118">
      <sortCondition ref="B99"/>
    </sortState>
  </autoFilter>
  <sortState xmlns:xlrd2="http://schemas.microsoft.com/office/spreadsheetml/2017/richdata2" ref="I8:K31">
    <sortCondition descending="1" ref="K15"/>
  </sortState>
  <mergeCells count="5">
    <mergeCell ref="B3:C3"/>
    <mergeCell ref="B4:C4"/>
    <mergeCell ref="A5:B5"/>
    <mergeCell ref="A6:A7"/>
    <mergeCell ref="B6:B7"/>
  </mergeCells>
  <conditionalFormatting sqref="A1:A1048576">
    <cfRule type="duplicateValues" dxfId="3" priority="3"/>
  </conditionalFormatting>
  <conditionalFormatting sqref="A103">
    <cfRule type="duplicateValues" dxfId="2" priority="2"/>
  </conditionalFormatting>
  <conditionalFormatting sqref="A104:A114">
    <cfRule type="duplicateValues" dxfId="1" priority="6"/>
  </conditionalFormatting>
  <printOptions horizontalCentered="1"/>
  <pageMargins left="0.78740157480314965" right="0.78740157480314965" top="0.59055118110236227" bottom="0.78740157480314965" header="0.39370078740157483" footer="0.19685039370078741"/>
  <pageSetup paperSize="9" orientation="portrait" r:id="rId1"/>
  <headerFooter scaleWithDoc="0" alignWithMargins="0">
    <oddFooter xml:space="preserve">&amp;R&amp;8&amp;P+15&amp;10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8"/>
  <sheetViews>
    <sheetView showGridLines="0" topLeftCell="A5" zoomScale="150" zoomScaleNormal="100" workbookViewId="0">
      <selection activeCell="E7" sqref="E7:K34"/>
    </sheetView>
  </sheetViews>
  <sheetFormatPr baseColWidth="10" defaultColWidth="11.5" defaultRowHeight="13" x14ac:dyDescent="0.15"/>
  <cols>
    <col min="1" max="1" width="17" customWidth="1"/>
    <col min="2" max="2" width="21.33203125" customWidth="1"/>
    <col min="3" max="3" width="11.1640625" style="11" customWidth="1"/>
    <col min="4" max="4" width="5" customWidth="1"/>
    <col min="8" max="8" width="4.33203125" customWidth="1"/>
  </cols>
  <sheetData>
    <row r="1" spans="1:11" ht="24" customHeight="1" x14ac:dyDescent="0.15">
      <c r="A1" s="1" t="s">
        <v>0</v>
      </c>
      <c r="B1" s="1"/>
      <c r="C1" s="8"/>
    </row>
    <row r="2" spans="1:11" ht="8.25" customHeight="1" x14ac:dyDescent="0.15">
      <c r="A2" s="2"/>
      <c r="B2" s="3"/>
      <c r="C2" s="3"/>
    </row>
    <row r="3" spans="1:11" s="5" customFormat="1" ht="12" customHeight="1" x14ac:dyDescent="0.15">
      <c r="A3" s="17" t="s">
        <v>148</v>
      </c>
      <c r="B3" s="18" t="s">
        <v>147</v>
      </c>
      <c r="C3" s="18"/>
    </row>
    <row r="4" spans="1:11" s="5" customFormat="1" x14ac:dyDescent="0.15">
      <c r="B4" s="18" t="s">
        <v>146</v>
      </c>
      <c r="C4" s="18"/>
    </row>
    <row r="5" spans="1:11" s="5" customFormat="1" ht="12" customHeight="1" x14ac:dyDescent="0.15">
      <c r="A5" s="54" t="s">
        <v>4</v>
      </c>
      <c r="B5" s="54"/>
      <c r="C5" s="55" t="s">
        <v>145</v>
      </c>
    </row>
    <row r="6" spans="1:11" s="5" customFormat="1" ht="12" customHeight="1" x14ac:dyDescent="0.15">
      <c r="A6" s="56" t="s">
        <v>5</v>
      </c>
      <c r="B6" s="56" t="s">
        <v>6</v>
      </c>
      <c r="C6" s="55" t="s">
        <v>144</v>
      </c>
    </row>
    <row r="7" spans="1:11" s="5" customFormat="1" ht="43" customHeight="1" x14ac:dyDescent="0.15">
      <c r="A7" s="56"/>
      <c r="B7" s="56"/>
      <c r="C7" s="55" t="s">
        <v>8</v>
      </c>
      <c r="E7" s="45" t="s">
        <v>183</v>
      </c>
      <c r="F7" s="46" t="s">
        <v>184</v>
      </c>
      <c r="G7" s="46" t="s">
        <v>193</v>
      </c>
      <c r="H7" s="30"/>
      <c r="I7" s="45" t="s">
        <v>183</v>
      </c>
      <c r="J7" s="46" t="s">
        <v>184</v>
      </c>
      <c r="K7" s="46" t="s">
        <v>192</v>
      </c>
    </row>
    <row r="8" spans="1:11" s="6" customFormat="1" ht="12" customHeight="1" x14ac:dyDescent="0.15">
      <c r="A8" s="57" t="s">
        <v>66</v>
      </c>
      <c r="B8" s="58" t="s">
        <v>67</v>
      </c>
      <c r="C8" s="59">
        <v>5907.8139999999958</v>
      </c>
      <c r="E8" s="38" t="s">
        <v>151</v>
      </c>
      <c r="F8" s="41">
        <f>SUM(C8)</f>
        <v>5907.8139999999958</v>
      </c>
      <c r="G8" s="47">
        <f>F8/$F$33</f>
        <v>1.5029868450707392E-2</v>
      </c>
      <c r="H8" s="32"/>
      <c r="I8" s="38" t="s">
        <v>156</v>
      </c>
      <c r="J8" s="41">
        <v>80760.618300000031</v>
      </c>
      <c r="K8" s="47">
        <f>J8/$J$34</f>
        <v>0.13538011105686337</v>
      </c>
    </row>
    <row r="9" spans="1:11" s="6" customFormat="1" ht="12" customHeight="1" x14ac:dyDescent="0.15">
      <c r="A9" s="57" t="s">
        <v>79</v>
      </c>
      <c r="B9" s="58" t="s">
        <v>81</v>
      </c>
      <c r="C9" s="59">
        <v>5.8949999999999996</v>
      </c>
      <c r="E9" s="38" t="s">
        <v>179</v>
      </c>
      <c r="F9" s="41">
        <f>SUM(C9:C20)</f>
        <v>3417.9754999999996</v>
      </c>
      <c r="G9" s="47">
        <f t="shared" ref="G9:G31" si="0">F9/$F$33</f>
        <v>8.6955550958003839E-3</v>
      </c>
      <c r="H9" s="32"/>
      <c r="I9" s="38" t="s">
        <v>189</v>
      </c>
      <c r="J9" s="41">
        <v>58773.052999999927</v>
      </c>
      <c r="K9" s="47">
        <f>J9/$J$34</f>
        <v>9.8522059510915166E-2</v>
      </c>
    </row>
    <row r="10" spans="1:11" s="6" customFormat="1" ht="12" customHeight="1" x14ac:dyDescent="0.15">
      <c r="A10" s="57" t="s">
        <v>12</v>
      </c>
      <c r="B10" s="58" t="s">
        <v>13</v>
      </c>
      <c r="C10" s="59">
        <v>51.751000000000012</v>
      </c>
      <c r="E10" s="38" t="s">
        <v>152</v>
      </c>
      <c r="F10" s="41">
        <f>SUM(C21:C29)</f>
        <v>9150.0470000000005</v>
      </c>
      <c r="G10" s="47">
        <f t="shared" si="0"/>
        <v>2.327832303586232E-2</v>
      </c>
      <c r="H10" s="32"/>
      <c r="I10" s="38" t="s">
        <v>154</v>
      </c>
      <c r="J10" s="41">
        <v>43265.256100000021</v>
      </c>
      <c r="K10" s="47">
        <f>J10/$J$34</f>
        <v>7.2526130916479581E-2</v>
      </c>
    </row>
    <row r="11" spans="1:11" s="6" customFormat="1" ht="12" customHeight="1" x14ac:dyDescent="0.15">
      <c r="A11" s="57" t="s">
        <v>12</v>
      </c>
      <c r="B11" s="58" t="s">
        <v>13</v>
      </c>
      <c r="C11" s="59">
        <v>14.521000000000001</v>
      </c>
      <c r="E11" s="38" t="s">
        <v>185</v>
      </c>
      <c r="F11" s="41">
        <f>SUM(C30:C38)</f>
        <v>26156.522500000028</v>
      </c>
      <c r="G11" s="47">
        <f t="shared" si="0"/>
        <v>6.6543918326299495E-2</v>
      </c>
      <c r="H11" s="32"/>
      <c r="I11" s="38" t="s">
        <v>188</v>
      </c>
      <c r="J11" s="41">
        <v>33851.904699999999</v>
      </c>
      <c r="K11" s="47">
        <f>J11/$J$34</f>
        <v>5.674640331192652E-2</v>
      </c>
    </row>
    <row r="12" spans="1:11" s="6" customFormat="1" ht="12" customHeight="1" x14ac:dyDescent="0.15">
      <c r="A12" s="57" t="s">
        <v>83</v>
      </c>
      <c r="B12" s="58" t="s">
        <v>13</v>
      </c>
      <c r="C12" s="59">
        <v>1059.7439999999997</v>
      </c>
      <c r="E12" s="38" t="s">
        <v>153</v>
      </c>
      <c r="F12" s="41">
        <f>SUM(C39:C43)</f>
        <v>11719.179999999998</v>
      </c>
      <c r="G12" s="47">
        <f t="shared" si="0"/>
        <v>2.9814366828434535E-2</v>
      </c>
      <c r="H12" s="32"/>
      <c r="I12" s="38" t="s">
        <v>159</v>
      </c>
      <c r="J12" s="41">
        <v>27711.819099999993</v>
      </c>
      <c r="K12" s="47">
        <f>J12/$J$34</f>
        <v>4.6453695208345198E-2</v>
      </c>
    </row>
    <row r="13" spans="1:11" s="6" customFormat="1" ht="12" customHeight="1" x14ac:dyDescent="0.15">
      <c r="A13" s="57" t="s">
        <v>83</v>
      </c>
      <c r="B13" s="57" t="s">
        <v>14</v>
      </c>
      <c r="C13" s="60">
        <v>629.82939999999996</v>
      </c>
      <c r="E13" s="38" t="s">
        <v>154</v>
      </c>
      <c r="F13" s="41">
        <f>SUM(C44:C61)</f>
        <v>43265.256100000021</v>
      </c>
      <c r="G13" s="47">
        <f t="shared" si="0"/>
        <v>0.11006966496730708</v>
      </c>
      <c r="H13" s="32"/>
      <c r="I13" s="38" t="s">
        <v>185</v>
      </c>
      <c r="J13" s="41">
        <v>26156.522500000028</v>
      </c>
      <c r="K13" s="47">
        <f>J13/$J$34</f>
        <v>4.3846530591895534E-2</v>
      </c>
    </row>
    <row r="14" spans="1:11" s="6" customFormat="1" ht="12" customHeight="1" x14ac:dyDescent="0.15">
      <c r="A14" s="57" t="s">
        <v>9</v>
      </c>
      <c r="B14" s="58" t="s">
        <v>10</v>
      </c>
      <c r="C14" s="60">
        <v>308.22700000000003</v>
      </c>
      <c r="E14" s="38" t="s">
        <v>155</v>
      </c>
      <c r="F14" s="41">
        <f>SUM(C62:C72)</f>
        <v>5187.2522405660357</v>
      </c>
      <c r="G14" s="47">
        <f t="shared" si="0"/>
        <v>1.3196711811906188E-2</v>
      </c>
      <c r="H14" s="32"/>
      <c r="I14" s="38" t="s">
        <v>182</v>
      </c>
      <c r="J14" s="41">
        <v>23140.459200000005</v>
      </c>
      <c r="K14" s="47">
        <f>J14/$J$34</f>
        <v>3.8790663102226591E-2</v>
      </c>
    </row>
    <row r="15" spans="1:11" s="6" customFormat="1" ht="12" customHeight="1" x14ac:dyDescent="0.15">
      <c r="A15" s="57" t="s">
        <v>9</v>
      </c>
      <c r="B15" s="58" t="s">
        <v>10</v>
      </c>
      <c r="C15" s="59">
        <v>435.23400000000009</v>
      </c>
      <c r="E15" s="38" t="s">
        <v>156</v>
      </c>
      <c r="F15" s="41">
        <f>SUM(C73:C77)</f>
        <v>80760.618300000031</v>
      </c>
      <c r="G15" s="47">
        <f t="shared" si="0"/>
        <v>0.20546033931447288</v>
      </c>
      <c r="H15" s="32"/>
      <c r="I15" s="38" t="s">
        <v>35</v>
      </c>
      <c r="J15" s="41">
        <v>16847.341000000004</v>
      </c>
      <c r="K15" s="47">
        <f>J15/$J$34</f>
        <v>2.8241424392275206E-2</v>
      </c>
    </row>
    <row r="16" spans="1:11" s="10" customFormat="1" ht="12" customHeight="1" x14ac:dyDescent="0.15">
      <c r="A16" s="57" t="s">
        <v>82</v>
      </c>
      <c r="B16" s="58" t="s">
        <v>10</v>
      </c>
      <c r="C16" s="59">
        <v>169.7</v>
      </c>
      <c r="E16" s="38" t="s">
        <v>157</v>
      </c>
      <c r="F16" s="41">
        <f>SUM(C78:C80)</f>
        <v>1378.0619999999997</v>
      </c>
      <c r="G16" s="47">
        <f t="shared" si="0"/>
        <v>3.5058806145418153E-3</v>
      </c>
      <c r="H16" s="32"/>
      <c r="I16" s="38" t="s">
        <v>153</v>
      </c>
      <c r="J16" s="41">
        <v>11719.179999999998</v>
      </c>
      <c r="K16" s="47">
        <f>J16/$J$34</f>
        <v>1.964501911069905E-2</v>
      </c>
    </row>
    <row r="17" spans="1:11" s="6" customFormat="1" ht="12" customHeight="1" x14ac:dyDescent="0.15">
      <c r="A17" s="57" t="s">
        <v>88</v>
      </c>
      <c r="B17" s="58" t="s">
        <v>89</v>
      </c>
      <c r="C17" s="59">
        <v>30.308</v>
      </c>
      <c r="E17" s="38" t="s">
        <v>188</v>
      </c>
      <c r="F17" s="41">
        <f>SUM(C81:C83)</f>
        <v>33851.904699999999</v>
      </c>
      <c r="G17" s="47">
        <f t="shared" si="0"/>
        <v>8.6121478172278887E-2</v>
      </c>
      <c r="H17" s="32"/>
      <c r="I17" s="38" t="s">
        <v>158</v>
      </c>
      <c r="J17" s="41">
        <v>9465.667199999998</v>
      </c>
      <c r="K17" s="47">
        <f>J17/$J$34</f>
        <v>1.5867425283980378E-2</v>
      </c>
    </row>
    <row r="18" spans="1:11" s="6" customFormat="1" ht="12" customHeight="1" x14ac:dyDescent="0.15">
      <c r="A18" s="57" t="s">
        <v>88</v>
      </c>
      <c r="B18" s="58" t="s">
        <v>86</v>
      </c>
      <c r="C18" s="59">
        <v>438.32709999999992</v>
      </c>
      <c r="E18" s="38" t="s">
        <v>189</v>
      </c>
      <c r="F18" s="41">
        <f>SUM(C84)</f>
        <v>58773.052999999927</v>
      </c>
      <c r="G18" s="47">
        <f t="shared" si="0"/>
        <v>0.14952252305784389</v>
      </c>
      <c r="H18" s="32"/>
      <c r="I18" s="38" t="s">
        <v>152</v>
      </c>
      <c r="J18" s="41">
        <v>9150.0470000000005</v>
      </c>
      <c r="K18" s="47">
        <f>J18/$J$34</f>
        <v>1.5338346896181691E-2</v>
      </c>
    </row>
    <row r="19" spans="1:11" s="6" customFormat="1" ht="12" customHeight="1" x14ac:dyDescent="0.15">
      <c r="A19" s="57" t="s">
        <v>92</v>
      </c>
      <c r="B19" s="58" t="s">
        <v>86</v>
      </c>
      <c r="C19" s="59">
        <v>1.3420000000000001</v>
      </c>
      <c r="E19" s="38" t="s">
        <v>158</v>
      </c>
      <c r="F19" s="41">
        <f>SUM(C85:C89)</f>
        <v>9465.667199999998</v>
      </c>
      <c r="G19" s="47">
        <f t="shared" si="0"/>
        <v>2.408128164058243E-2</v>
      </c>
      <c r="H19" s="32"/>
      <c r="I19" s="38" t="s">
        <v>180</v>
      </c>
      <c r="J19" s="41">
        <v>7571.0843037499972</v>
      </c>
      <c r="K19" s="47">
        <f>J19/$J$34</f>
        <v>1.2691510484170592E-2</v>
      </c>
    </row>
    <row r="20" spans="1:11" s="6" customFormat="1" ht="12" customHeight="1" x14ac:dyDescent="0.15">
      <c r="A20" s="57" t="s">
        <v>90</v>
      </c>
      <c r="B20" s="58" t="s">
        <v>143</v>
      </c>
      <c r="C20" s="59">
        <v>273.09700000000004</v>
      </c>
      <c r="E20" s="38" t="s">
        <v>159</v>
      </c>
      <c r="F20" s="41">
        <f>SUM(C90:C91)</f>
        <v>27711.819099999993</v>
      </c>
      <c r="G20" s="47">
        <f t="shared" si="0"/>
        <v>7.0500695452294315E-2</v>
      </c>
      <c r="H20" s="32"/>
      <c r="I20" s="38" t="s">
        <v>186</v>
      </c>
      <c r="J20" s="41">
        <v>6890.3469999999979</v>
      </c>
      <c r="K20" s="47">
        <f>J20/$J$34</f>
        <v>1.1550381382856807E-2</v>
      </c>
    </row>
    <row r="21" spans="1:11" s="6" customFormat="1" ht="12" customHeight="1" x14ac:dyDescent="0.15">
      <c r="A21" s="57" t="s">
        <v>104</v>
      </c>
      <c r="B21" s="58" t="s">
        <v>105</v>
      </c>
      <c r="C21" s="59">
        <v>4.6530000000000005</v>
      </c>
      <c r="E21" s="38" t="s">
        <v>35</v>
      </c>
      <c r="F21" s="41">
        <f>SUM(C92:C94)</f>
        <v>16847.341000000004</v>
      </c>
      <c r="G21" s="47">
        <f t="shared" si="0"/>
        <v>4.2860746627129652E-2</v>
      </c>
      <c r="H21" s="32"/>
      <c r="I21" s="38" t="s">
        <v>151</v>
      </c>
      <c r="J21" s="41">
        <v>5907.8139999999958</v>
      </c>
      <c r="K21" s="47">
        <f>J21/$J$34</f>
        <v>9.9033480953834088E-3</v>
      </c>
    </row>
    <row r="22" spans="1:11" s="6" customFormat="1" ht="12" customHeight="1" x14ac:dyDescent="0.15">
      <c r="A22" s="57" t="s">
        <v>104</v>
      </c>
      <c r="B22" s="58" t="s">
        <v>106</v>
      </c>
      <c r="C22" s="59">
        <v>8583.3690000000006</v>
      </c>
      <c r="E22" s="38" t="s">
        <v>181</v>
      </c>
      <c r="F22" s="41">
        <f>SUM(C95:C100)</f>
        <v>1618.1059999999998</v>
      </c>
      <c r="G22" s="47">
        <f t="shared" si="0"/>
        <v>4.1165683820276579E-3</v>
      </c>
      <c r="H22" s="32"/>
      <c r="I22" s="38" t="s">
        <v>187</v>
      </c>
      <c r="J22" s="41">
        <v>5713.9011000000028</v>
      </c>
      <c r="K22" s="47">
        <f>J22/$J$34</f>
        <v>9.5782892920958963E-3</v>
      </c>
    </row>
    <row r="23" spans="1:11" s="6" customFormat="1" ht="12" customHeight="1" x14ac:dyDescent="0.15">
      <c r="A23" s="57" t="s">
        <v>114</v>
      </c>
      <c r="B23" s="58" t="s">
        <v>115</v>
      </c>
      <c r="C23" s="59">
        <v>15.134</v>
      </c>
      <c r="E23" s="38" t="s">
        <v>160</v>
      </c>
      <c r="F23" s="41">
        <f>SUM(C101)</f>
        <v>5611.3250000000025</v>
      </c>
      <c r="G23" s="47">
        <f t="shared" si="0"/>
        <v>1.4275580880536482E-2</v>
      </c>
      <c r="H23" s="32"/>
      <c r="I23" s="38" t="s">
        <v>161</v>
      </c>
      <c r="J23" s="41">
        <v>5646.5625000000009</v>
      </c>
      <c r="K23" s="47">
        <f>J23/$J$34</f>
        <v>9.4654086909030013E-3</v>
      </c>
    </row>
    <row r="24" spans="1:11" s="6" customFormat="1" ht="12" customHeight="1" x14ac:dyDescent="0.15">
      <c r="A24" s="57" t="s">
        <v>114</v>
      </c>
      <c r="B24" s="58" t="s">
        <v>109</v>
      </c>
      <c r="C24" s="59">
        <v>1.3839999999999999</v>
      </c>
      <c r="E24" s="38" t="s">
        <v>186</v>
      </c>
      <c r="F24" s="41">
        <f>SUM(C102)</f>
        <v>6890.3469999999979</v>
      </c>
      <c r="G24" s="47">
        <f t="shared" si="0"/>
        <v>1.7529497203149315E-2</v>
      </c>
      <c r="H24" s="32"/>
      <c r="I24" s="38" t="s">
        <v>160</v>
      </c>
      <c r="J24" s="41">
        <v>5611.3250000000025</v>
      </c>
      <c r="K24" s="47">
        <f>J24/$J$34</f>
        <v>9.4063395955470783E-3</v>
      </c>
    </row>
    <row r="25" spans="1:11" s="6" customFormat="1" ht="12" customHeight="1" x14ac:dyDescent="0.15">
      <c r="A25" s="57" t="s">
        <v>108</v>
      </c>
      <c r="B25" s="58" t="s">
        <v>109</v>
      </c>
      <c r="C25" s="59">
        <v>200.52699999999999</v>
      </c>
      <c r="E25" s="38" t="s">
        <v>190</v>
      </c>
      <c r="F25" s="41">
        <f>SUM(C103)</f>
        <v>2641.8929999999991</v>
      </c>
      <c r="G25" s="47">
        <f t="shared" si="0"/>
        <v>6.7211500312712481E-3</v>
      </c>
      <c r="H25" s="32"/>
      <c r="I25" s="38" t="s">
        <v>155</v>
      </c>
      <c r="J25" s="41">
        <v>5187.2522405660357</v>
      </c>
      <c r="K25" s="47">
        <f>J25/$J$34</f>
        <v>8.6954607231850903E-3</v>
      </c>
    </row>
    <row r="26" spans="1:11" s="6" customFormat="1" ht="12" customHeight="1" x14ac:dyDescent="0.15">
      <c r="A26" s="57" t="s">
        <v>108</v>
      </c>
      <c r="B26" s="58" t="s">
        <v>110</v>
      </c>
      <c r="C26" s="59">
        <v>324.23900000000003</v>
      </c>
      <c r="E26" s="38" t="s">
        <v>180</v>
      </c>
      <c r="F26" s="41">
        <f>SUM(C104:C108)</f>
        <v>7571.0843037499972</v>
      </c>
      <c r="G26" s="47">
        <f t="shared" si="0"/>
        <v>1.9261337800170773E-2</v>
      </c>
      <c r="H26" s="32"/>
      <c r="I26" s="38" t="s">
        <v>179</v>
      </c>
      <c r="J26" s="41">
        <v>3417.9754999999996</v>
      </c>
      <c r="K26" s="47">
        <f>J26/$J$34</f>
        <v>5.7295983180906127E-3</v>
      </c>
    </row>
    <row r="27" spans="1:11" s="6" customFormat="1" ht="12" customHeight="1" x14ac:dyDescent="0.15">
      <c r="A27" s="57" t="s">
        <v>141</v>
      </c>
      <c r="B27" s="58" t="s">
        <v>142</v>
      </c>
      <c r="C27" s="59">
        <v>2.6429999999999998</v>
      </c>
      <c r="E27" s="38" t="s">
        <v>161</v>
      </c>
      <c r="F27" s="41">
        <f>SUM(C109:C117)</f>
        <v>5646.5625000000009</v>
      </c>
      <c r="G27" s="47">
        <f t="shared" si="0"/>
        <v>1.4365227404535337E-2</v>
      </c>
      <c r="H27" s="32"/>
      <c r="I27" s="38" t="s">
        <v>190</v>
      </c>
      <c r="J27" s="41">
        <v>2641.8929999999991</v>
      </c>
      <c r="K27" s="47">
        <f>J27/$J$34</f>
        <v>4.4286407814729386E-3</v>
      </c>
    </row>
    <row r="28" spans="1:11" s="6" customFormat="1" ht="12" customHeight="1" x14ac:dyDescent="0.15">
      <c r="A28" s="57" t="s">
        <v>141</v>
      </c>
      <c r="B28" s="58" t="s">
        <v>112</v>
      </c>
      <c r="C28" s="59">
        <v>16.884</v>
      </c>
      <c r="E28" s="38" t="s">
        <v>191</v>
      </c>
      <c r="F28" s="38"/>
      <c r="G28" s="47">
        <f t="shared" si="0"/>
        <v>0</v>
      </c>
      <c r="H28" s="32"/>
      <c r="I28" s="38" t="s">
        <v>181</v>
      </c>
      <c r="J28" s="41">
        <v>1618.1059999999998</v>
      </c>
      <c r="K28" s="47">
        <f>J28/$J$34</f>
        <v>2.7124528587441099E-3</v>
      </c>
    </row>
    <row r="29" spans="1:11" s="6" customFormat="1" ht="12" customHeight="1" x14ac:dyDescent="0.15">
      <c r="A29" s="57" t="s">
        <v>141</v>
      </c>
      <c r="B29" s="58" t="s">
        <v>113</v>
      </c>
      <c r="C29" s="59">
        <v>1.214</v>
      </c>
      <c r="E29" s="38" t="s">
        <v>187</v>
      </c>
      <c r="F29" s="41">
        <f>SUM(C118:C122)</f>
        <v>5713.9011000000028</v>
      </c>
      <c r="G29" s="47">
        <f t="shared" si="0"/>
        <v>1.4536541244079852E-2</v>
      </c>
      <c r="H29" s="32"/>
      <c r="I29" s="38" t="s">
        <v>157</v>
      </c>
      <c r="J29" s="41">
        <v>1378.0619999999997</v>
      </c>
      <c r="K29" s="47">
        <f>J29/$J$34</f>
        <v>2.310063871851798E-3</v>
      </c>
    </row>
    <row r="30" spans="1:11" s="6" customFormat="1" ht="12" customHeight="1" x14ac:dyDescent="0.15">
      <c r="A30" s="57" t="s">
        <v>34</v>
      </c>
      <c r="B30" s="58" t="s">
        <v>53</v>
      </c>
      <c r="C30" s="59">
        <v>1.5150000000000001</v>
      </c>
      <c r="E30" s="38" t="s">
        <v>162</v>
      </c>
      <c r="F30" s="41">
        <f>SUM(C123:C125)</f>
        <v>645.38000000000011</v>
      </c>
      <c r="G30" s="47">
        <f t="shared" si="0"/>
        <v>1.6418892843812526E-3</v>
      </c>
      <c r="H30" s="22"/>
      <c r="I30" s="38" t="s">
        <v>162</v>
      </c>
      <c r="J30" s="41">
        <v>645.38000000000011</v>
      </c>
      <c r="K30" s="47">
        <f>J30/$J$34</f>
        <v>1.0818591773198258E-3</v>
      </c>
    </row>
    <row r="31" spans="1:11" s="6" customFormat="1" ht="12" customHeight="1" x14ac:dyDescent="0.15">
      <c r="A31" s="57" t="s">
        <v>52</v>
      </c>
      <c r="B31" s="58" t="s">
        <v>53</v>
      </c>
      <c r="C31" s="59">
        <v>9874.1045000000086</v>
      </c>
      <c r="E31" s="38" t="s">
        <v>182</v>
      </c>
      <c r="F31" s="41">
        <f>SUM(C126:C133)</f>
        <v>23140.459200000005</v>
      </c>
      <c r="G31" s="47">
        <f t="shared" si="0"/>
        <v>5.8870854374386522E-2</v>
      </c>
      <c r="H31" s="32"/>
      <c r="I31" s="38" t="s">
        <v>191</v>
      </c>
      <c r="J31" s="38"/>
      <c r="K31" s="47">
        <f>J31/$J$34</f>
        <v>0</v>
      </c>
    </row>
    <row r="32" spans="1:11" s="6" customFormat="1" ht="12" customHeight="1" x14ac:dyDescent="0.15">
      <c r="A32" s="57" t="s">
        <v>52</v>
      </c>
      <c r="B32" s="58" t="s">
        <v>53</v>
      </c>
      <c r="C32" s="59">
        <v>6.3079999999999998</v>
      </c>
      <c r="E32" s="32"/>
      <c r="F32" s="32"/>
      <c r="G32" s="32"/>
      <c r="H32" s="32"/>
      <c r="I32" s="32"/>
      <c r="J32" s="32"/>
      <c r="K32" s="32"/>
    </row>
    <row r="33" spans="1:11" s="10" customFormat="1" ht="12" customHeight="1" thickBot="1" x14ac:dyDescent="0.2">
      <c r="A33" s="57" t="s">
        <v>74</v>
      </c>
      <c r="B33" s="58" t="s">
        <v>53</v>
      </c>
      <c r="C33" s="59">
        <v>2277.7639999999997</v>
      </c>
      <c r="D33" s="6"/>
      <c r="E33" s="32"/>
      <c r="F33" s="49">
        <f>SUM(F8:F31)</f>
        <v>393071.57074431615</v>
      </c>
      <c r="G33" s="50"/>
      <c r="H33" s="32"/>
      <c r="I33" s="32" t="s">
        <v>194</v>
      </c>
      <c r="J33" s="34">
        <f>SUM(J8:J31)</f>
        <v>393071.57074431615</v>
      </c>
      <c r="K33" s="48">
        <f>SUM(K8:K32)</f>
        <v>0.65891116265340943</v>
      </c>
    </row>
    <row r="34" spans="1:11" s="6" customFormat="1" ht="12" customHeight="1" thickTop="1" x14ac:dyDescent="0.15">
      <c r="A34" s="57" t="s">
        <v>76</v>
      </c>
      <c r="B34" s="58" t="s">
        <v>51</v>
      </c>
      <c r="C34" s="59">
        <v>234.95500000000001</v>
      </c>
      <c r="E34" s="32"/>
      <c r="F34" s="32"/>
      <c r="G34" s="32"/>
      <c r="H34" s="32"/>
      <c r="I34" s="32" t="s">
        <v>195</v>
      </c>
      <c r="J34" s="51">
        <v>596547.14174431679</v>
      </c>
      <c r="K34" s="32"/>
    </row>
    <row r="35" spans="1:11" s="6" customFormat="1" ht="12" customHeight="1" x14ac:dyDescent="0.15">
      <c r="A35" s="57" t="s">
        <v>76</v>
      </c>
      <c r="B35" s="58" t="s">
        <v>51</v>
      </c>
      <c r="C35" s="59">
        <v>13.241</v>
      </c>
    </row>
    <row r="36" spans="1:11" s="6" customFormat="1" ht="12" customHeight="1" x14ac:dyDescent="0.15">
      <c r="A36" s="57" t="s">
        <v>76</v>
      </c>
      <c r="B36" s="58" t="s">
        <v>51</v>
      </c>
      <c r="C36" s="59">
        <v>1446.6790000000012</v>
      </c>
    </row>
    <row r="37" spans="1:11" s="6" customFormat="1" ht="12" customHeight="1" x14ac:dyDescent="0.15">
      <c r="A37" s="57" t="s">
        <v>95</v>
      </c>
      <c r="B37" s="58" t="s">
        <v>51</v>
      </c>
      <c r="C37" s="59">
        <v>0.29400000000000004</v>
      </c>
    </row>
    <row r="38" spans="1:11" s="6" customFormat="1" ht="12" customHeight="1" x14ac:dyDescent="0.15">
      <c r="A38" s="57" t="s">
        <v>95</v>
      </c>
      <c r="B38" s="58" t="s">
        <v>51</v>
      </c>
      <c r="C38" s="59">
        <v>12301.662000000018</v>
      </c>
    </row>
    <row r="39" spans="1:11" s="6" customFormat="1" ht="12" customHeight="1" x14ac:dyDescent="0.15">
      <c r="A39" s="57" t="s">
        <v>17</v>
      </c>
      <c r="B39" s="58" t="s">
        <v>16</v>
      </c>
      <c r="C39" s="59">
        <v>41.265000000000008</v>
      </c>
    </row>
    <row r="40" spans="1:11" s="6" customFormat="1" ht="12" customHeight="1" x14ac:dyDescent="0.15">
      <c r="A40" s="57" t="s">
        <v>68</v>
      </c>
      <c r="B40" s="58" t="s">
        <v>16</v>
      </c>
      <c r="C40" s="59">
        <v>447.05899999999997</v>
      </c>
    </row>
    <row r="41" spans="1:11" s="6" customFormat="1" ht="12" customHeight="1" x14ac:dyDescent="0.15">
      <c r="A41" s="57" t="s">
        <v>68</v>
      </c>
      <c r="B41" s="61" t="s">
        <v>33</v>
      </c>
      <c r="C41" s="59">
        <v>1.246</v>
      </c>
    </row>
    <row r="42" spans="1:11" s="6" customFormat="1" ht="12" customHeight="1" x14ac:dyDescent="0.15">
      <c r="A42" s="57" t="s">
        <v>31</v>
      </c>
      <c r="B42" s="58" t="s">
        <v>33</v>
      </c>
      <c r="C42" s="59">
        <v>11227.266999999998</v>
      </c>
    </row>
    <row r="43" spans="1:11" s="6" customFormat="1" ht="12" customHeight="1" x14ac:dyDescent="0.15">
      <c r="A43" s="57" t="s">
        <v>31</v>
      </c>
      <c r="B43" s="58" t="s">
        <v>33</v>
      </c>
      <c r="C43" s="59">
        <v>2.343</v>
      </c>
    </row>
    <row r="44" spans="1:11" s="6" customFormat="1" ht="12" customHeight="1" x14ac:dyDescent="0.15">
      <c r="A44" s="62" t="s">
        <v>11</v>
      </c>
      <c r="B44" s="61" t="s">
        <v>21</v>
      </c>
      <c r="C44" s="60">
        <v>0.316</v>
      </c>
    </row>
    <row r="45" spans="1:11" s="6" customFormat="1" ht="12" customHeight="1" x14ac:dyDescent="0.15">
      <c r="A45" s="62" t="s">
        <v>11</v>
      </c>
      <c r="B45" s="58" t="s">
        <v>21</v>
      </c>
      <c r="C45" s="60">
        <v>13306.982100000014</v>
      </c>
    </row>
    <row r="46" spans="1:11" s="6" customFormat="1" ht="12" customHeight="1" x14ac:dyDescent="0.15">
      <c r="A46" s="62" t="s">
        <v>11</v>
      </c>
      <c r="B46" s="58" t="s">
        <v>21</v>
      </c>
      <c r="C46" s="59">
        <v>666.01300000000003</v>
      </c>
    </row>
    <row r="47" spans="1:11" s="6" customFormat="1" ht="12" customHeight="1" x14ac:dyDescent="0.15">
      <c r="A47" s="62" t="s">
        <v>11</v>
      </c>
      <c r="B47" s="58" t="s">
        <v>21</v>
      </c>
      <c r="C47" s="59">
        <v>119.62799999999999</v>
      </c>
    </row>
    <row r="48" spans="1:11" s="6" customFormat="1" ht="12" customHeight="1" x14ac:dyDescent="0.15">
      <c r="A48" s="62" t="s">
        <v>11</v>
      </c>
      <c r="B48" s="58" t="s">
        <v>21</v>
      </c>
      <c r="C48" s="60">
        <v>2524.679000000001</v>
      </c>
    </row>
    <row r="49" spans="1:3" s="6" customFormat="1" ht="12" customHeight="1" x14ac:dyDescent="0.15">
      <c r="A49" s="57" t="s">
        <v>96</v>
      </c>
      <c r="B49" s="58" t="s">
        <v>21</v>
      </c>
      <c r="C49" s="59">
        <v>249.86899999999997</v>
      </c>
    </row>
    <row r="50" spans="1:3" s="6" customFormat="1" ht="12" customHeight="1" x14ac:dyDescent="0.15">
      <c r="A50" s="57" t="s">
        <v>97</v>
      </c>
      <c r="B50" s="58" t="s">
        <v>21</v>
      </c>
      <c r="C50" s="59">
        <v>1019.2379999999998</v>
      </c>
    </row>
    <row r="51" spans="1:3" s="6" customFormat="1" ht="12" customHeight="1" x14ac:dyDescent="0.15">
      <c r="A51" s="57" t="s">
        <v>97</v>
      </c>
      <c r="B51" s="58" t="s">
        <v>22</v>
      </c>
      <c r="C51" s="59">
        <v>1296.8979999999992</v>
      </c>
    </row>
    <row r="52" spans="1:3" s="6" customFormat="1" ht="12" customHeight="1" x14ac:dyDescent="0.15">
      <c r="A52" s="57" t="s">
        <v>97</v>
      </c>
      <c r="B52" s="58" t="s">
        <v>22</v>
      </c>
      <c r="C52" s="59">
        <v>9.7880000000000003</v>
      </c>
    </row>
    <row r="53" spans="1:3" s="6" customFormat="1" ht="12" customHeight="1" x14ac:dyDescent="0.15">
      <c r="A53" s="57" t="s">
        <v>97</v>
      </c>
      <c r="B53" s="58" t="s">
        <v>22</v>
      </c>
      <c r="C53" s="59">
        <v>26.646000000000001</v>
      </c>
    </row>
    <row r="54" spans="1:3" s="6" customFormat="1" ht="12" customHeight="1" x14ac:dyDescent="0.15">
      <c r="A54" s="57" t="s">
        <v>77</v>
      </c>
      <c r="B54" s="58" t="s">
        <v>22</v>
      </c>
      <c r="C54" s="59">
        <v>753.75300000000016</v>
      </c>
    </row>
    <row r="55" spans="1:3" s="6" customFormat="1" ht="12" customHeight="1" x14ac:dyDescent="0.15">
      <c r="A55" s="57" t="s">
        <v>77</v>
      </c>
      <c r="B55" s="61" t="s">
        <v>23</v>
      </c>
      <c r="C55" s="59">
        <v>21353.267999999993</v>
      </c>
    </row>
    <row r="56" spans="1:3" s="6" customFormat="1" ht="12" customHeight="1" x14ac:dyDescent="0.15">
      <c r="A56" s="57" t="s">
        <v>77</v>
      </c>
      <c r="B56" s="61" t="s">
        <v>23</v>
      </c>
      <c r="C56" s="59">
        <v>1290.2739999999999</v>
      </c>
    </row>
    <row r="57" spans="1:3" s="6" customFormat="1" ht="12" customHeight="1" x14ac:dyDescent="0.15">
      <c r="A57" s="57" t="s">
        <v>26</v>
      </c>
      <c r="B57" s="61" t="s">
        <v>23</v>
      </c>
      <c r="C57" s="59">
        <v>0.63300000000000001</v>
      </c>
    </row>
    <row r="58" spans="1:3" s="6" customFormat="1" ht="12" customHeight="1" x14ac:dyDescent="0.15">
      <c r="A58" s="57" t="s">
        <v>26</v>
      </c>
      <c r="B58" s="57" t="s">
        <v>23</v>
      </c>
      <c r="C58" s="60">
        <v>42.465999999999994</v>
      </c>
    </row>
    <row r="59" spans="1:3" s="6" customFormat="1" ht="12" customHeight="1" x14ac:dyDescent="0.15">
      <c r="A59" s="57" t="s">
        <v>26</v>
      </c>
      <c r="B59" s="58" t="s">
        <v>23</v>
      </c>
      <c r="C59" s="59">
        <v>42.800000000000004</v>
      </c>
    </row>
    <row r="60" spans="1:3" s="6" customFormat="1" ht="12" customHeight="1" x14ac:dyDescent="0.15">
      <c r="A60" s="57" t="s">
        <v>26</v>
      </c>
      <c r="B60" s="58" t="s">
        <v>23</v>
      </c>
      <c r="C60" s="59">
        <v>561.65800000000002</v>
      </c>
    </row>
    <row r="61" spans="1:3" s="6" customFormat="1" ht="12" customHeight="1" x14ac:dyDescent="0.15">
      <c r="A61" s="57" t="s">
        <v>26</v>
      </c>
      <c r="B61" s="58" t="s">
        <v>78</v>
      </c>
      <c r="C61" s="59">
        <v>0.34699999999999998</v>
      </c>
    </row>
    <row r="62" spans="1:3" s="6" customFormat="1" ht="12" customHeight="1" x14ac:dyDescent="0.15">
      <c r="A62" s="57" t="s">
        <v>140</v>
      </c>
      <c r="B62" s="61" t="s">
        <v>37</v>
      </c>
      <c r="C62" s="59">
        <v>48.031000000000006</v>
      </c>
    </row>
    <row r="63" spans="1:3" s="6" customFormat="1" ht="12" customHeight="1" x14ac:dyDescent="0.15">
      <c r="A63" s="57" t="s">
        <v>36</v>
      </c>
      <c r="B63" s="58" t="s">
        <v>37</v>
      </c>
      <c r="C63" s="59">
        <v>53.558000000000007</v>
      </c>
    </row>
    <row r="64" spans="1:3" s="6" customFormat="1" ht="12" customHeight="1" x14ac:dyDescent="0.15">
      <c r="A64" s="57" t="s">
        <v>36</v>
      </c>
      <c r="B64" s="58" t="s">
        <v>37</v>
      </c>
      <c r="C64" s="59">
        <v>93.193000000000012</v>
      </c>
    </row>
    <row r="65" spans="1:3" s="6" customFormat="1" ht="12" customHeight="1" x14ac:dyDescent="0.15">
      <c r="A65" s="57" t="s">
        <v>139</v>
      </c>
      <c r="B65" s="58" t="s">
        <v>37</v>
      </c>
      <c r="C65" s="59">
        <v>2.1549999999999998</v>
      </c>
    </row>
    <row r="66" spans="1:3" s="6" customFormat="1" ht="12" customHeight="1" x14ac:dyDescent="0.15">
      <c r="A66" s="57" t="s">
        <v>139</v>
      </c>
      <c r="B66" s="58" t="s">
        <v>41</v>
      </c>
      <c r="C66" s="59">
        <v>9.9870000000000001</v>
      </c>
    </row>
    <row r="67" spans="1:3" s="6" customFormat="1" ht="12" customHeight="1" x14ac:dyDescent="0.15">
      <c r="A67" s="57" t="s">
        <v>42</v>
      </c>
      <c r="B67" s="58" t="s">
        <v>41</v>
      </c>
      <c r="C67" s="59">
        <v>59.490999999999993</v>
      </c>
    </row>
    <row r="68" spans="1:3" s="6" customFormat="1" ht="12" customHeight="1" x14ac:dyDescent="0.15">
      <c r="A68" s="57" t="s">
        <v>42</v>
      </c>
      <c r="B68" s="61" t="s">
        <v>45</v>
      </c>
      <c r="C68" s="59">
        <v>9.41</v>
      </c>
    </row>
    <row r="69" spans="1:3" s="6" customFormat="1" ht="12" customHeight="1" x14ac:dyDescent="0.15">
      <c r="A69" s="57" t="s">
        <v>42</v>
      </c>
      <c r="B69" s="58" t="s">
        <v>45</v>
      </c>
      <c r="C69" s="59">
        <v>13.063999999999998</v>
      </c>
    </row>
    <row r="70" spans="1:3" s="6" customFormat="1" ht="12" customHeight="1" x14ac:dyDescent="0.15">
      <c r="A70" s="57" t="s">
        <v>138</v>
      </c>
      <c r="B70" s="58" t="s">
        <v>45</v>
      </c>
      <c r="C70" s="59">
        <v>56.692</v>
      </c>
    </row>
    <row r="71" spans="1:3" s="6" customFormat="1" ht="12" customHeight="1" x14ac:dyDescent="0.15">
      <c r="A71" s="57" t="s">
        <v>47</v>
      </c>
      <c r="B71" s="58" t="s">
        <v>45</v>
      </c>
      <c r="C71" s="59">
        <v>520.89674056603781</v>
      </c>
    </row>
    <row r="72" spans="1:3" s="6" customFormat="1" ht="12" customHeight="1" x14ac:dyDescent="0.15">
      <c r="A72" s="57" t="s">
        <v>47</v>
      </c>
      <c r="B72" s="58" t="s">
        <v>38</v>
      </c>
      <c r="C72" s="59">
        <v>4320.7744999999977</v>
      </c>
    </row>
    <row r="73" spans="1:3" s="6" customFormat="1" ht="12" customHeight="1" x14ac:dyDescent="0.15">
      <c r="A73" s="57" t="s">
        <v>71</v>
      </c>
      <c r="B73" s="58" t="s">
        <v>137</v>
      </c>
      <c r="C73" s="59">
        <v>13.365</v>
      </c>
    </row>
    <row r="74" spans="1:3" s="6" customFormat="1" ht="12" customHeight="1" x14ac:dyDescent="0.15">
      <c r="A74" s="57" t="s">
        <v>136</v>
      </c>
      <c r="B74" s="58" t="s">
        <v>117</v>
      </c>
      <c r="C74" s="59">
        <v>49.25800000000001</v>
      </c>
    </row>
    <row r="75" spans="1:3" s="6" customFormat="1" ht="12" customHeight="1" x14ac:dyDescent="0.15">
      <c r="A75" s="57" t="s">
        <v>136</v>
      </c>
      <c r="B75" s="58" t="s">
        <v>117</v>
      </c>
      <c r="C75" s="59">
        <v>2.4649999999999999</v>
      </c>
    </row>
    <row r="76" spans="1:3" s="6" customFormat="1" ht="12" customHeight="1" x14ac:dyDescent="0.15">
      <c r="A76" s="57" t="s">
        <v>136</v>
      </c>
      <c r="B76" s="58" t="s">
        <v>117</v>
      </c>
      <c r="C76" s="59">
        <v>0.74670000000000003</v>
      </c>
    </row>
    <row r="77" spans="1:3" s="6" customFormat="1" ht="12" customHeight="1" x14ac:dyDescent="0.15">
      <c r="A77" s="57" t="s">
        <v>116</v>
      </c>
      <c r="B77" s="58" t="s">
        <v>117</v>
      </c>
      <c r="C77" s="59">
        <v>80694.783600000024</v>
      </c>
    </row>
    <row r="78" spans="1:3" s="6" customFormat="1" ht="12" customHeight="1" x14ac:dyDescent="0.15">
      <c r="A78" s="57" t="s">
        <v>93</v>
      </c>
      <c r="B78" s="58" t="s">
        <v>72</v>
      </c>
      <c r="C78" s="59">
        <v>47.550000000000004</v>
      </c>
    </row>
    <row r="79" spans="1:3" s="6" customFormat="1" ht="12" customHeight="1" x14ac:dyDescent="0.15">
      <c r="A79" s="57" t="s">
        <v>58</v>
      </c>
      <c r="B79" s="58" t="s">
        <v>73</v>
      </c>
      <c r="C79" s="59">
        <v>40.086999999999996</v>
      </c>
    </row>
    <row r="80" spans="1:3" s="6" customFormat="1" ht="12" customHeight="1" x14ac:dyDescent="0.15">
      <c r="A80" s="57" t="s">
        <v>58</v>
      </c>
      <c r="B80" s="58" t="s">
        <v>73</v>
      </c>
      <c r="C80" s="59">
        <v>1290.4249999999997</v>
      </c>
    </row>
    <row r="81" spans="1:3" s="6" customFormat="1" ht="12" customHeight="1" x14ac:dyDescent="0.15">
      <c r="A81" s="57" t="s">
        <v>54</v>
      </c>
      <c r="B81" s="58" t="s">
        <v>55</v>
      </c>
      <c r="C81" s="59">
        <v>210.88200000000001</v>
      </c>
    </row>
    <row r="82" spans="1:3" s="6" customFormat="1" ht="12" customHeight="1" x14ac:dyDescent="0.15">
      <c r="A82" s="57" t="s">
        <v>54</v>
      </c>
      <c r="B82" s="58" t="s">
        <v>56</v>
      </c>
      <c r="C82" s="59">
        <v>14042.295699999995</v>
      </c>
    </row>
    <row r="83" spans="1:3" s="6" customFormat="1" ht="12" customHeight="1" x14ac:dyDescent="0.15">
      <c r="A83" s="57" t="s">
        <v>54</v>
      </c>
      <c r="B83" s="58" t="s">
        <v>57</v>
      </c>
      <c r="C83" s="59">
        <v>19598.727000000003</v>
      </c>
    </row>
    <row r="84" spans="1:3" s="6" customFormat="1" ht="12" customHeight="1" x14ac:dyDescent="0.15">
      <c r="A84" s="57" t="s">
        <v>48</v>
      </c>
      <c r="B84" s="58" t="s">
        <v>49</v>
      </c>
      <c r="C84" s="59">
        <v>58773.052999999927</v>
      </c>
    </row>
    <row r="85" spans="1:3" s="6" customFormat="1" ht="12" customHeight="1" x14ac:dyDescent="0.15">
      <c r="A85" s="57"/>
      <c r="B85" s="58" t="s">
        <v>135</v>
      </c>
      <c r="C85" s="59">
        <v>1571.7104999999997</v>
      </c>
    </row>
    <row r="86" spans="1:3" s="6" customFormat="1" ht="12" customHeight="1" x14ac:dyDescent="0.15">
      <c r="A86" s="57"/>
      <c r="B86" s="58" t="s">
        <v>61</v>
      </c>
      <c r="C86" s="59">
        <v>908.06870000000004</v>
      </c>
    </row>
    <row r="87" spans="1:3" s="6" customFormat="1" ht="12" customHeight="1" x14ac:dyDescent="0.15">
      <c r="A87" s="57"/>
      <c r="B87" s="58" t="s">
        <v>62</v>
      </c>
      <c r="C87" s="59">
        <v>6804.7049999999972</v>
      </c>
    </row>
    <row r="88" spans="1:3" s="6" customFormat="1" ht="12" customHeight="1" x14ac:dyDescent="0.15">
      <c r="A88" s="57"/>
      <c r="B88" s="58" t="s">
        <v>63</v>
      </c>
      <c r="C88" s="59">
        <v>164.74300000000002</v>
      </c>
    </row>
    <row r="89" spans="1:3" s="6" customFormat="1" ht="12" customHeight="1" x14ac:dyDescent="0.15">
      <c r="A89" s="57"/>
      <c r="B89" s="58" t="s">
        <v>134</v>
      </c>
      <c r="C89" s="59">
        <v>16.439999999999998</v>
      </c>
    </row>
    <row r="90" spans="1:3" s="6" customFormat="1" ht="12" customHeight="1" x14ac:dyDescent="0.15">
      <c r="A90" s="57" t="s">
        <v>18</v>
      </c>
      <c r="B90" s="58" t="s">
        <v>19</v>
      </c>
      <c r="C90" s="59">
        <v>11844.814099999994</v>
      </c>
    </row>
    <row r="91" spans="1:3" s="6" customFormat="1" ht="12" customHeight="1" x14ac:dyDescent="0.15">
      <c r="A91" s="57" t="s">
        <v>20</v>
      </c>
      <c r="B91" s="58" t="s">
        <v>19</v>
      </c>
      <c r="C91" s="59">
        <v>15867.004999999999</v>
      </c>
    </row>
    <row r="92" spans="1:3" s="6" customFormat="1" ht="12" customHeight="1" x14ac:dyDescent="0.15">
      <c r="A92" s="57"/>
      <c r="B92" s="58" t="s">
        <v>35</v>
      </c>
      <c r="C92" s="59">
        <v>16836.047000000002</v>
      </c>
    </row>
    <row r="93" spans="1:3" s="6" customFormat="1" ht="12" customHeight="1" x14ac:dyDescent="0.15">
      <c r="A93" s="57"/>
      <c r="B93" s="58" t="s">
        <v>35</v>
      </c>
      <c r="C93" s="59">
        <v>8.7330000000000005</v>
      </c>
    </row>
    <row r="94" spans="1:3" s="6" customFormat="1" ht="12" customHeight="1" x14ac:dyDescent="0.15">
      <c r="A94" s="57" t="s">
        <v>64</v>
      </c>
      <c r="B94" s="58" t="s">
        <v>35</v>
      </c>
      <c r="C94" s="59">
        <v>2.5609999999999999</v>
      </c>
    </row>
    <row r="95" spans="1:3" s="6" customFormat="1" ht="12" customHeight="1" x14ac:dyDescent="0.15">
      <c r="A95" s="57" t="s">
        <v>58</v>
      </c>
      <c r="B95" s="58" t="s">
        <v>163</v>
      </c>
      <c r="C95" s="63">
        <v>8.3330000000000002</v>
      </c>
    </row>
    <row r="96" spans="1:3" s="6" customFormat="1" ht="12" customHeight="1" x14ac:dyDescent="0.15">
      <c r="A96" s="57"/>
      <c r="B96" s="58" t="s">
        <v>164</v>
      </c>
      <c r="C96" s="63">
        <v>37.497</v>
      </c>
    </row>
    <row r="97" spans="1:3" s="6" customFormat="1" ht="12" customHeight="1" x14ac:dyDescent="0.15">
      <c r="A97" s="57"/>
      <c r="B97" s="58" t="s">
        <v>165</v>
      </c>
      <c r="C97" s="63">
        <v>71.781000000000006</v>
      </c>
    </row>
    <row r="98" spans="1:3" s="6" customFormat="1" ht="12" customHeight="1" x14ac:dyDescent="0.15">
      <c r="A98" s="57"/>
      <c r="B98" s="58" t="s">
        <v>166</v>
      </c>
      <c r="C98" s="63">
        <v>227.22799999999998</v>
      </c>
    </row>
    <row r="99" spans="1:3" s="6" customFormat="1" ht="12" customHeight="1" x14ac:dyDescent="0.15">
      <c r="A99" s="57"/>
      <c r="B99" s="58" t="s">
        <v>167</v>
      </c>
      <c r="C99" s="63">
        <v>28.011000000000003</v>
      </c>
    </row>
    <row r="100" spans="1:3" s="6" customFormat="1" ht="12" customHeight="1" x14ac:dyDescent="0.15">
      <c r="A100" s="57"/>
      <c r="B100" s="58" t="s">
        <v>168</v>
      </c>
      <c r="C100" s="63">
        <v>1245.2559999999996</v>
      </c>
    </row>
    <row r="101" spans="1:3" s="6" customFormat="1" ht="12" customHeight="1" x14ac:dyDescent="0.15">
      <c r="A101" s="57"/>
      <c r="B101" s="58" t="s">
        <v>30</v>
      </c>
      <c r="C101" s="59">
        <v>5611.3250000000025</v>
      </c>
    </row>
    <row r="102" spans="1:3" s="6" customFormat="1" ht="12" customHeight="1" x14ac:dyDescent="0.15">
      <c r="A102" s="57" t="s">
        <v>149</v>
      </c>
      <c r="B102" s="58" t="s">
        <v>150</v>
      </c>
      <c r="C102" s="63">
        <v>6890.3469999999979</v>
      </c>
    </row>
    <row r="103" spans="1:3" s="6" customFormat="1" ht="12" customHeight="1" x14ac:dyDescent="0.15">
      <c r="A103" s="57"/>
      <c r="B103" s="58" t="s">
        <v>65</v>
      </c>
      <c r="C103" s="59">
        <v>2641.8929999999991</v>
      </c>
    </row>
    <row r="104" spans="1:3" s="6" customFormat="1" ht="12" customHeight="1" x14ac:dyDescent="0.15">
      <c r="A104" s="57" t="s">
        <v>99</v>
      </c>
      <c r="B104" s="58" t="s">
        <v>133</v>
      </c>
      <c r="C104" s="59">
        <v>338.22500000000002</v>
      </c>
    </row>
    <row r="105" spans="1:3" s="6" customFormat="1" ht="12" customHeight="1" x14ac:dyDescent="0.15">
      <c r="A105" s="57"/>
      <c r="B105" s="58" t="s">
        <v>132</v>
      </c>
      <c r="C105" s="59">
        <v>91.130999999999986</v>
      </c>
    </row>
    <row r="106" spans="1:3" s="6" customFormat="1" ht="12" customHeight="1" x14ac:dyDescent="0.15">
      <c r="A106" s="57"/>
      <c r="B106" s="58" t="s">
        <v>100</v>
      </c>
      <c r="C106" s="59">
        <v>557.48049999999989</v>
      </c>
    </row>
    <row r="107" spans="1:3" s="6" customFormat="1" ht="12" customHeight="1" x14ac:dyDescent="0.15">
      <c r="A107" s="57"/>
      <c r="B107" s="58" t="s">
        <v>101</v>
      </c>
      <c r="C107" s="59">
        <v>36.119999999999997</v>
      </c>
    </row>
    <row r="108" spans="1:3" s="6" customFormat="1" ht="12" customHeight="1" x14ac:dyDescent="0.15">
      <c r="A108" s="57"/>
      <c r="B108" s="58" t="s">
        <v>102</v>
      </c>
      <c r="C108" s="59">
        <v>6548.1278037499969</v>
      </c>
    </row>
    <row r="109" spans="1:3" s="6" customFormat="1" ht="12" customHeight="1" x14ac:dyDescent="0.15">
      <c r="A109" s="57"/>
      <c r="B109" s="58" t="s">
        <v>70</v>
      </c>
      <c r="C109" s="59">
        <v>2.3039999999999998</v>
      </c>
    </row>
    <row r="110" spans="1:3" s="6" customFormat="1" ht="12" customHeight="1" x14ac:dyDescent="0.15">
      <c r="A110" s="64" t="s">
        <v>131</v>
      </c>
      <c r="B110" s="65" t="s">
        <v>70</v>
      </c>
      <c r="C110" s="59">
        <v>1.1200000000000001</v>
      </c>
    </row>
    <row r="111" spans="1:3" s="6" customFormat="1" ht="12" customHeight="1" x14ac:dyDescent="0.15">
      <c r="A111" s="57"/>
      <c r="B111" s="58" t="s">
        <v>70</v>
      </c>
      <c r="C111" s="59">
        <v>4.0869999999999997</v>
      </c>
    </row>
    <row r="112" spans="1:3" s="6" customFormat="1" ht="12" customHeight="1" x14ac:dyDescent="0.15">
      <c r="A112" s="57"/>
      <c r="B112" s="58" t="s">
        <v>70</v>
      </c>
      <c r="C112" s="59">
        <v>1688.0094999999997</v>
      </c>
    </row>
    <row r="113" spans="1:3" s="6" customFormat="1" ht="12" customHeight="1" x14ac:dyDescent="0.15">
      <c r="A113" s="57"/>
      <c r="B113" s="58" t="s">
        <v>70</v>
      </c>
      <c r="C113" s="59">
        <v>1.708</v>
      </c>
    </row>
    <row r="114" spans="1:3" s="6" customFormat="1" ht="12" customHeight="1" x14ac:dyDescent="0.15">
      <c r="A114" s="57"/>
      <c r="B114" s="58" t="s">
        <v>70</v>
      </c>
      <c r="C114" s="59">
        <v>0.75</v>
      </c>
    </row>
    <row r="115" spans="1:3" s="6" customFormat="1" ht="12" customHeight="1" x14ac:dyDescent="0.15">
      <c r="A115" s="57"/>
      <c r="B115" s="58" t="s">
        <v>70</v>
      </c>
      <c r="C115" s="59">
        <v>0.21199999999999999</v>
      </c>
    </row>
    <row r="116" spans="1:3" s="6" customFormat="1" ht="12" customHeight="1" x14ac:dyDescent="0.15">
      <c r="A116" s="57" t="s">
        <v>120</v>
      </c>
      <c r="B116" s="58" t="s">
        <v>70</v>
      </c>
      <c r="C116" s="59">
        <v>2.4359999999999999</v>
      </c>
    </row>
    <row r="117" spans="1:3" s="6" customFormat="1" ht="12" customHeight="1" x14ac:dyDescent="0.15">
      <c r="A117" s="57"/>
      <c r="B117" s="58" t="s">
        <v>70</v>
      </c>
      <c r="C117" s="59">
        <v>3945.9360000000015</v>
      </c>
    </row>
    <row r="118" spans="1:3" s="6" customFormat="1" ht="12" customHeight="1" x14ac:dyDescent="0.15">
      <c r="A118" s="57"/>
      <c r="B118" s="58" t="s">
        <v>98</v>
      </c>
      <c r="C118" s="59">
        <v>1.583</v>
      </c>
    </row>
    <row r="119" spans="1:3" s="6" customFormat="1" ht="12" customHeight="1" x14ac:dyDescent="0.15">
      <c r="A119" s="57"/>
      <c r="B119" s="58" t="s">
        <v>98</v>
      </c>
      <c r="C119" s="59">
        <v>5276.2891000000027</v>
      </c>
    </row>
    <row r="120" spans="1:3" x14ac:dyDescent="0.15">
      <c r="A120" s="57"/>
      <c r="B120" s="58" t="s">
        <v>98</v>
      </c>
      <c r="C120" s="59">
        <v>76.015000000000001</v>
      </c>
    </row>
    <row r="121" spans="1:3" x14ac:dyDescent="0.15">
      <c r="A121" s="57"/>
      <c r="B121" s="58" t="s">
        <v>98</v>
      </c>
      <c r="C121" s="59">
        <v>351.87900000000002</v>
      </c>
    </row>
    <row r="122" spans="1:3" x14ac:dyDescent="0.15">
      <c r="A122" s="57"/>
      <c r="B122" s="58" t="s">
        <v>98</v>
      </c>
      <c r="C122" s="59">
        <v>8.1349999999999998</v>
      </c>
    </row>
    <row r="123" spans="1:3" x14ac:dyDescent="0.15">
      <c r="A123" s="57" t="s">
        <v>28</v>
      </c>
      <c r="B123" s="58" t="s">
        <v>29</v>
      </c>
      <c r="C123" s="59">
        <v>495.78200000000015</v>
      </c>
    </row>
    <row r="124" spans="1:3" x14ac:dyDescent="0.15">
      <c r="A124" s="57" t="s">
        <v>130</v>
      </c>
      <c r="B124" s="58" t="s">
        <v>128</v>
      </c>
      <c r="C124" s="59">
        <v>1.716</v>
      </c>
    </row>
    <row r="125" spans="1:3" x14ac:dyDescent="0.15">
      <c r="A125" s="57" t="s">
        <v>129</v>
      </c>
      <c r="B125" s="58" t="s">
        <v>128</v>
      </c>
      <c r="C125" s="59">
        <v>147.88200000000001</v>
      </c>
    </row>
    <row r="126" spans="1:3" x14ac:dyDescent="0.15">
      <c r="A126" s="57" t="s">
        <v>196</v>
      </c>
      <c r="B126" s="58" t="s">
        <v>169</v>
      </c>
      <c r="C126" s="63">
        <v>7172.1180000000004</v>
      </c>
    </row>
    <row r="127" spans="1:3" x14ac:dyDescent="0.15">
      <c r="A127" s="57"/>
      <c r="B127" s="58" t="s">
        <v>170</v>
      </c>
      <c r="C127" s="63">
        <v>9.4</v>
      </c>
    </row>
    <row r="128" spans="1:3" x14ac:dyDescent="0.15">
      <c r="A128" s="57"/>
      <c r="B128" s="58" t="s">
        <v>171</v>
      </c>
      <c r="C128" s="63">
        <v>1683.7612000000004</v>
      </c>
    </row>
    <row r="129" spans="1:4" x14ac:dyDescent="0.15">
      <c r="A129" s="57"/>
      <c r="B129" s="58" t="s">
        <v>172</v>
      </c>
      <c r="C129" s="63">
        <v>1.6759999999999999</v>
      </c>
    </row>
    <row r="130" spans="1:4" x14ac:dyDescent="0.15">
      <c r="A130" s="57"/>
      <c r="B130" s="58" t="s">
        <v>173</v>
      </c>
      <c r="C130" s="63">
        <v>61.661999999999999</v>
      </c>
    </row>
    <row r="131" spans="1:4" x14ac:dyDescent="0.15">
      <c r="A131" s="57"/>
      <c r="B131" s="58" t="s">
        <v>174</v>
      </c>
      <c r="C131" s="63">
        <v>62.145999999999994</v>
      </c>
    </row>
    <row r="132" spans="1:4" x14ac:dyDescent="0.15">
      <c r="A132" s="57"/>
      <c r="B132" s="58" t="s">
        <v>175</v>
      </c>
      <c r="C132" s="63">
        <v>2409.009</v>
      </c>
    </row>
    <row r="133" spans="1:4" x14ac:dyDescent="0.15">
      <c r="A133" s="57"/>
      <c r="B133" s="58" t="s">
        <v>176</v>
      </c>
      <c r="C133" s="63">
        <v>11740.687000000005</v>
      </c>
    </row>
    <row r="134" spans="1:4" s="4" customFormat="1" ht="12" customHeight="1" x14ac:dyDescent="0.15">
      <c r="A134" s="52" t="s">
        <v>127</v>
      </c>
      <c r="B134" s="52"/>
      <c r="C134" s="53">
        <f>SUM(C8:C133)</f>
        <v>393071.57074431598</v>
      </c>
      <c r="D134" s="6"/>
    </row>
    <row r="135" spans="1:4" ht="12" customHeight="1" x14ac:dyDescent="0.15">
      <c r="A135" s="16" t="s">
        <v>123</v>
      </c>
      <c r="B135" s="10"/>
      <c r="C135" s="15"/>
    </row>
    <row r="136" spans="1:4" ht="12" customHeight="1" x14ac:dyDescent="0.15">
      <c r="A136" s="10" t="s">
        <v>124</v>
      </c>
      <c r="B136" s="6"/>
      <c r="C136" s="7"/>
    </row>
    <row r="137" spans="1:4" ht="12" customHeight="1" x14ac:dyDescent="0.15">
      <c r="A137" s="14" t="s">
        <v>126</v>
      </c>
      <c r="B137" s="13"/>
      <c r="C137" s="12"/>
    </row>
    <row r="138" spans="1:4" ht="12" customHeight="1" x14ac:dyDescent="0.15"/>
  </sheetData>
  <autoFilter ref="A7:C137" xr:uid="{00000000-0009-0000-0000-000001000000}">
    <sortState xmlns:xlrd2="http://schemas.microsoft.com/office/spreadsheetml/2017/richdata2" ref="A9:C137">
      <sortCondition ref="B104"/>
    </sortState>
  </autoFilter>
  <sortState xmlns:xlrd2="http://schemas.microsoft.com/office/spreadsheetml/2017/richdata2" ref="I8:K31">
    <sortCondition descending="1" ref="K19"/>
  </sortState>
  <mergeCells count="5">
    <mergeCell ref="B3:C3"/>
    <mergeCell ref="B4:C4"/>
    <mergeCell ref="A5:B5"/>
    <mergeCell ref="A6:A7"/>
    <mergeCell ref="B6:B7"/>
  </mergeCells>
  <conditionalFormatting sqref="A120:A133">
    <cfRule type="duplicateValues" dxfId="0" priority="1"/>
  </conditionalFormatting>
  <printOptions horizontalCentered="1"/>
  <pageMargins left="0.78740157480314965" right="0.78740157480314965" top="0.59055118110236227" bottom="0.70866141732283472" header="0.19685039370078741" footer="0.19685039370078741"/>
  <pageSetup paperSize="9" orientation="portrait" r:id="rId1"/>
  <headerFooter>
    <oddFooter xml:space="preserve">&amp;R&amp;8&amp;P+28 &amp;10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175A-615B-3C41-84FC-115B5DA06E54}">
  <dimension ref="A1:O29"/>
  <sheetViews>
    <sheetView showGridLines="0" tabSelected="1" topLeftCell="J1" zoomScale="156" workbookViewId="0">
      <selection activeCell="P9" sqref="P9"/>
    </sheetView>
  </sheetViews>
  <sheetFormatPr baseColWidth="10" defaultRowHeight="13" x14ac:dyDescent="0.15"/>
  <cols>
    <col min="4" max="4" width="3" customWidth="1"/>
    <col min="12" max="12" width="2.83203125" customWidth="1"/>
  </cols>
  <sheetData>
    <row r="1" spans="1:15" ht="41" customHeight="1" x14ac:dyDescent="0.15">
      <c r="A1" s="66" t="s">
        <v>197</v>
      </c>
      <c r="B1" s="67"/>
      <c r="C1" s="67"/>
      <c r="E1" s="66" t="s">
        <v>198</v>
      </c>
      <c r="F1" s="67"/>
      <c r="G1" s="67"/>
      <c r="I1" s="68" t="s">
        <v>199</v>
      </c>
      <c r="J1" s="69"/>
      <c r="K1" s="69"/>
      <c r="M1" s="68" t="s">
        <v>200</v>
      </c>
      <c r="N1" s="69"/>
      <c r="O1" s="69"/>
    </row>
    <row r="2" spans="1:15" ht="39" x14ac:dyDescent="0.15">
      <c r="A2" s="45" t="s">
        <v>183</v>
      </c>
      <c r="B2" s="46" t="s">
        <v>184</v>
      </c>
      <c r="C2" s="46" t="s">
        <v>193</v>
      </c>
      <c r="D2" s="30"/>
      <c r="E2" s="45" t="s">
        <v>183</v>
      </c>
      <c r="F2" s="46" t="s">
        <v>184</v>
      </c>
      <c r="G2" s="46" t="s">
        <v>192</v>
      </c>
      <c r="I2" s="45" t="s">
        <v>183</v>
      </c>
      <c r="J2" s="46" t="s">
        <v>184</v>
      </c>
      <c r="K2" s="46" t="s">
        <v>193</v>
      </c>
      <c r="L2" s="30"/>
      <c r="M2" s="45" t="s">
        <v>183</v>
      </c>
      <c r="N2" s="46" t="s">
        <v>184</v>
      </c>
      <c r="O2" s="46" t="s">
        <v>192</v>
      </c>
    </row>
    <row r="3" spans="1:15" x14ac:dyDescent="0.15">
      <c r="A3" s="38" t="s">
        <v>189</v>
      </c>
      <c r="B3" s="41">
        <v>143592.12414545444</v>
      </c>
      <c r="C3" s="47">
        <v>0.19523034062300834</v>
      </c>
      <c r="D3" s="32"/>
      <c r="E3" s="38" t="s">
        <v>189</v>
      </c>
      <c r="F3" s="41">
        <v>143592.12414545444</v>
      </c>
      <c r="G3" s="47">
        <v>0.11092463630561375</v>
      </c>
      <c r="I3" s="38" t="s">
        <v>156</v>
      </c>
      <c r="J3" s="41">
        <v>80760.618300000031</v>
      </c>
      <c r="K3" s="47">
        <v>0.20546033931447288</v>
      </c>
      <c r="L3" s="32"/>
      <c r="M3" s="38" t="s">
        <v>156</v>
      </c>
      <c r="N3" s="41">
        <v>80760.618300000031</v>
      </c>
      <c r="O3" s="47">
        <v>0.13538011105686337</v>
      </c>
    </row>
    <row r="4" spans="1:15" x14ac:dyDescent="0.15">
      <c r="A4" s="38" t="s">
        <v>156</v>
      </c>
      <c r="B4" s="41">
        <v>83436.124151727287</v>
      </c>
      <c r="C4" s="47">
        <v>0.1134412004512504</v>
      </c>
      <c r="D4" s="32"/>
      <c r="E4" s="38" t="s">
        <v>156</v>
      </c>
      <c r="F4" s="41">
        <v>83436.124151727287</v>
      </c>
      <c r="G4" s="47">
        <v>6.4454243443778494E-2</v>
      </c>
      <c r="I4" s="38" t="s">
        <v>189</v>
      </c>
      <c r="J4" s="41">
        <v>58773.052999999927</v>
      </c>
      <c r="K4" s="47">
        <v>0.14952252305784389</v>
      </c>
      <c r="L4" s="32"/>
      <c r="M4" s="38" t="s">
        <v>189</v>
      </c>
      <c r="N4" s="41">
        <v>58773.052999999927</v>
      </c>
      <c r="O4" s="47">
        <v>9.8522059510915166E-2</v>
      </c>
    </row>
    <row r="5" spans="1:15" x14ac:dyDescent="0.15">
      <c r="A5" s="38" t="s">
        <v>154</v>
      </c>
      <c r="B5" s="41">
        <v>76283.399127490891</v>
      </c>
      <c r="C5" s="47">
        <v>0.1037162315424414</v>
      </c>
      <c r="D5" s="32"/>
      <c r="E5" s="38" t="s">
        <v>154</v>
      </c>
      <c r="F5" s="41">
        <v>76283.399127490891</v>
      </c>
      <c r="G5" s="47">
        <v>5.8928777290051429E-2</v>
      </c>
      <c r="I5" s="38" t="s">
        <v>154</v>
      </c>
      <c r="J5" s="41">
        <v>43265.256100000021</v>
      </c>
      <c r="K5" s="47">
        <v>0.11006966496730708</v>
      </c>
      <c r="L5" s="32"/>
      <c r="M5" s="38" t="s">
        <v>154</v>
      </c>
      <c r="N5" s="41">
        <v>43265.256100000021</v>
      </c>
      <c r="O5" s="47">
        <v>7.2526130916479581E-2</v>
      </c>
    </row>
    <row r="6" spans="1:15" x14ac:dyDescent="0.15">
      <c r="A6" s="38" t="s">
        <v>159</v>
      </c>
      <c r="B6" s="41">
        <v>70056.202654545443</v>
      </c>
      <c r="C6" s="47">
        <v>9.5249627292559078E-2</v>
      </c>
      <c r="D6" s="32"/>
      <c r="E6" s="38" t="s">
        <v>159</v>
      </c>
      <c r="F6" s="41">
        <v>70056.202654545443</v>
      </c>
      <c r="G6" s="47">
        <v>5.4118280140045022E-2</v>
      </c>
      <c r="I6" s="38" t="s">
        <v>188</v>
      </c>
      <c r="J6" s="41">
        <v>33851.904699999999</v>
      </c>
      <c r="K6" s="47">
        <v>8.6121478172278887E-2</v>
      </c>
      <c r="L6" s="32"/>
      <c r="M6" s="38" t="s">
        <v>188</v>
      </c>
      <c r="N6" s="41">
        <v>33851.904699999999</v>
      </c>
      <c r="O6" s="47">
        <v>5.674640331192652E-2</v>
      </c>
    </row>
    <row r="7" spans="1:15" x14ac:dyDescent="0.15">
      <c r="A7" s="38" t="s">
        <v>160</v>
      </c>
      <c r="B7" s="41">
        <v>67583.578999999998</v>
      </c>
      <c r="C7" s="47">
        <v>9.1887805318114135E-2</v>
      </c>
      <c r="D7" s="32"/>
      <c r="E7" s="38" t="s">
        <v>160</v>
      </c>
      <c r="F7" s="41">
        <v>67583.578999999998</v>
      </c>
      <c r="G7" s="47">
        <v>5.2208183181500979E-2</v>
      </c>
      <c r="I7" s="38" t="s">
        <v>159</v>
      </c>
      <c r="J7" s="41">
        <v>27711.819099999993</v>
      </c>
      <c r="K7" s="47">
        <v>7.0500695452294315E-2</v>
      </c>
      <c r="L7" s="32"/>
      <c r="M7" s="38" t="s">
        <v>159</v>
      </c>
      <c r="N7" s="41">
        <v>27711.819099999993</v>
      </c>
      <c r="O7" s="47">
        <v>4.6453695208345198E-2</v>
      </c>
    </row>
    <row r="8" spans="1:15" x14ac:dyDescent="0.15">
      <c r="A8" s="38" t="s">
        <v>188</v>
      </c>
      <c r="B8" s="41">
        <v>53754.585451727246</v>
      </c>
      <c r="C8" s="47">
        <v>7.3085666015767575E-2</v>
      </c>
      <c r="D8" s="32"/>
      <c r="E8" s="38" t="s">
        <v>188</v>
      </c>
      <c r="F8" s="41">
        <v>53754.585451727246</v>
      </c>
      <c r="G8" s="47">
        <v>4.1525312592714622E-2</v>
      </c>
      <c r="I8" s="38" t="s">
        <v>185</v>
      </c>
      <c r="J8" s="41">
        <v>26156.522500000028</v>
      </c>
      <c r="K8" s="47">
        <v>6.6543918326299495E-2</v>
      </c>
      <c r="L8" s="32"/>
      <c r="M8" s="38" t="s">
        <v>185</v>
      </c>
      <c r="N8" s="41">
        <v>26156.522500000028</v>
      </c>
      <c r="O8" s="47">
        <v>4.3846530591895534E-2</v>
      </c>
    </row>
    <row r="9" spans="1:15" x14ac:dyDescent="0.15">
      <c r="A9" s="38" t="s">
        <v>185</v>
      </c>
      <c r="B9" s="41">
        <v>40141.173109090902</v>
      </c>
      <c r="C9" s="47">
        <v>5.457663465690183E-2</v>
      </c>
      <c r="D9" s="32"/>
      <c r="E9" s="38" t="s">
        <v>185</v>
      </c>
      <c r="F9" s="41">
        <v>40141.173109090902</v>
      </c>
      <c r="G9" s="47">
        <v>3.1008978065511433E-2</v>
      </c>
      <c r="I9" s="38" t="s">
        <v>182</v>
      </c>
      <c r="J9" s="41">
        <v>23140.459200000005</v>
      </c>
      <c r="K9" s="47">
        <v>5.8870854374386522E-2</v>
      </c>
      <c r="L9" s="32"/>
      <c r="M9" s="38" t="s">
        <v>182</v>
      </c>
      <c r="N9" s="41">
        <v>23140.459200000005</v>
      </c>
      <c r="O9" s="47">
        <v>3.8790663102226591E-2</v>
      </c>
    </row>
    <row r="10" spans="1:15" x14ac:dyDescent="0.15">
      <c r="A10" s="38" t="s">
        <v>158</v>
      </c>
      <c r="B10" s="41">
        <v>34717.198000000004</v>
      </c>
      <c r="C10" s="47">
        <v>4.7202104094167932E-2</v>
      </c>
      <c r="D10" s="32"/>
      <c r="E10" s="38" t="s">
        <v>158</v>
      </c>
      <c r="F10" s="41">
        <v>34717.198000000004</v>
      </c>
      <c r="G10" s="47">
        <v>2.6818967855082664E-2</v>
      </c>
      <c r="I10" s="38" t="s">
        <v>35</v>
      </c>
      <c r="J10" s="41">
        <v>16847.341000000004</v>
      </c>
      <c r="K10" s="47">
        <v>4.2860746627129652E-2</v>
      </c>
      <c r="L10" s="32"/>
      <c r="M10" s="38" t="s">
        <v>35</v>
      </c>
      <c r="N10" s="41">
        <v>16847.341000000004</v>
      </c>
      <c r="O10" s="47">
        <v>2.8241424392275206E-2</v>
      </c>
    </row>
    <row r="11" spans="1:15" x14ac:dyDescent="0.15">
      <c r="A11" s="38" t="s">
        <v>182</v>
      </c>
      <c r="B11" s="41">
        <v>24172.741119490915</v>
      </c>
      <c r="C11" s="47">
        <v>3.2865677770526971E-2</v>
      </c>
      <c r="D11" s="32"/>
      <c r="E11" s="38" t="s">
        <v>182</v>
      </c>
      <c r="F11" s="41">
        <v>24172.741119490915</v>
      </c>
      <c r="G11" s="47">
        <v>1.8673395446627394E-2</v>
      </c>
      <c r="I11" s="38" t="s">
        <v>153</v>
      </c>
      <c r="J11" s="41">
        <v>11719.179999999998</v>
      </c>
      <c r="K11" s="47">
        <v>2.9814366828434535E-2</v>
      </c>
      <c r="L11" s="32"/>
      <c r="M11" s="38" t="s">
        <v>153</v>
      </c>
      <c r="N11" s="41">
        <v>11719.179999999998</v>
      </c>
      <c r="O11" s="47">
        <v>1.964501911069905E-2</v>
      </c>
    </row>
    <row r="12" spans="1:15" x14ac:dyDescent="0.15">
      <c r="A12" s="38" t="s">
        <v>186</v>
      </c>
      <c r="B12" s="41">
        <v>19035.691309090915</v>
      </c>
      <c r="C12" s="47">
        <v>2.5881255816674983E-2</v>
      </c>
      <c r="D12" s="32"/>
      <c r="E12" s="38" t="s">
        <v>186</v>
      </c>
      <c r="F12" s="41">
        <v>19035.691309090915</v>
      </c>
      <c r="G12" s="47">
        <v>1.4705034470748059E-2</v>
      </c>
      <c r="I12" s="38" t="s">
        <v>158</v>
      </c>
      <c r="J12" s="41">
        <v>9465.667199999998</v>
      </c>
      <c r="K12" s="47">
        <v>2.408128164058243E-2</v>
      </c>
      <c r="L12" s="32"/>
      <c r="M12" s="38" t="s">
        <v>158</v>
      </c>
      <c r="N12" s="41">
        <v>9465.667199999998</v>
      </c>
      <c r="O12" s="47">
        <v>1.5867425283980378E-2</v>
      </c>
    </row>
    <row r="13" spans="1:15" x14ac:dyDescent="0.15">
      <c r="A13" s="38" t="s">
        <v>35</v>
      </c>
      <c r="B13" s="41">
        <v>18831.12169090908</v>
      </c>
      <c r="C13" s="47">
        <v>2.5603119418342285E-2</v>
      </c>
      <c r="D13" s="32"/>
      <c r="E13" s="38" t="s">
        <v>35</v>
      </c>
      <c r="F13" s="41">
        <v>18831.12169090908</v>
      </c>
      <c r="G13" s="47">
        <v>1.454700483903224E-2</v>
      </c>
      <c r="I13" s="38" t="s">
        <v>152</v>
      </c>
      <c r="J13" s="41">
        <v>9150.0470000000005</v>
      </c>
      <c r="K13" s="47">
        <v>2.327832303586232E-2</v>
      </c>
      <c r="L13" s="32"/>
      <c r="M13" s="38" t="s">
        <v>152</v>
      </c>
      <c r="N13" s="41">
        <v>9150.0470000000005</v>
      </c>
      <c r="O13" s="47">
        <v>1.5338346896181691E-2</v>
      </c>
    </row>
    <row r="14" spans="1:15" x14ac:dyDescent="0.15">
      <c r="A14" s="38" t="s">
        <v>152</v>
      </c>
      <c r="B14" s="41">
        <v>16922.092418181815</v>
      </c>
      <c r="C14" s="47">
        <v>2.3007570133227569E-2</v>
      </c>
      <c r="D14" s="32"/>
      <c r="E14" s="38" t="s">
        <v>152</v>
      </c>
      <c r="F14" s="41">
        <v>16922.092418181815</v>
      </c>
      <c r="G14" s="47">
        <v>1.3072283443034662E-2</v>
      </c>
      <c r="I14" s="38" t="s">
        <v>180</v>
      </c>
      <c r="J14" s="41">
        <v>7571.0843037499972</v>
      </c>
      <c r="K14" s="47">
        <v>1.9261337800170773E-2</v>
      </c>
      <c r="L14" s="32"/>
      <c r="M14" s="38" t="s">
        <v>180</v>
      </c>
      <c r="N14" s="41">
        <v>7571.0843037499972</v>
      </c>
      <c r="O14" s="47">
        <v>1.2691510484170592E-2</v>
      </c>
    </row>
    <row r="15" spans="1:15" x14ac:dyDescent="0.15">
      <c r="A15" s="38" t="s">
        <v>153</v>
      </c>
      <c r="B15" s="41">
        <v>16675.373668509088</v>
      </c>
      <c r="C15" s="47">
        <v>2.2672127045221587E-2</v>
      </c>
      <c r="D15" s="32"/>
      <c r="E15" s="38" t="s">
        <v>153</v>
      </c>
      <c r="F15" s="41">
        <v>16675.373668509088</v>
      </c>
      <c r="G15" s="47">
        <v>1.2881693689313205E-2</v>
      </c>
      <c r="I15" s="38" t="s">
        <v>186</v>
      </c>
      <c r="J15" s="41">
        <v>6890.3469999999979</v>
      </c>
      <c r="K15" s="47">
        <v>1.7529497203149315E-2</v>
      </c>
      <c r="L15" s="32"/>
      <c r="M15" s="38" t="s">
        <v>186</v>
      </c>
      <c r="N15" s="41">
        <v>6890.3469999999979</v>
      </c>
      <c r="O15" s="47">
        <v>1.1550381382856807E-2</v>
      </c>
    </row>
    <row r="16" spans="1:15" x14ac:dyDescent="0.15">
      <c r="A16" s="38" t="s">
        <v>151</v>
      </c>
      <c r="B16" s="41">
        <v>16313.511018181804</v>
      </c>
      <c r="C16" s="47">
        <v>2.2180132314294859E-2</v>
      </c>
      <c r="D16" s="32"/>
      <c r="E16" s="38" t="s">
        <v>151</v>
      </c>
      <c r="F16" s="41">
        <v>16313.511018181804</v>
      </c>
      <c r="G16" s="47">
        <v>1.2602155496539627E-2</v>
      </c>
      <c r="I16" s="38" t="s">
        <v>151</v>
      </c>
      <c r="J16" s="41">
        <v>5907.8139999999958</v>
      </c>
      <c r="K16" s="47">
        <v>1.5029868450707392E-2</v>
      </c>
      <c r="L16" s="32"/>
      <c r="M16" s="38" t="s">
        <v>151</v>
      </c>
      <c r="N16" s="41">
        <v>5907.8139999999958</v>
      </c>
      <c r="O16" s="47">
        <v>9.9033480953834088E-3</v>
      </c>
    </row>
    <row r="17" spans="1:15" x14ac:dyDescent="0.15">
      <c r="A17" s="38" t="s">
        <v>187</v>
      </c>
      <c r="B17" s="41">
        <v>12970.924896800003</v>
      </c>
      <c r="C17" s="47">
        <v>1.7635494292378897E-2</v>
      </c>
      <c r="D17" s="32"/>
      <c r="E17" s="38" t="s">
        <v>187</v>
      </c>
      <c r="F17" s="41">
        <v>12970.924896800003</v>
      </c>
      <c r="G17" s="47">
        <v>1.0020014226320069E-2</v>
      </c>
      <c r="I17" s="38" t="s">
        <v>187</v>
      </c>
      <c r="J17" s="41">
        <v>5713.9011000000028</v>
      </c>
      <c r="K17" s="47">
        <v>1.4536541244079852E-2</v>
      </c>
      <c r="L17" s="32"/>
      <c r="M17" s="38" t="s">
        <v>187</v>
      </c>
      <c r="N17" s="41">
        <v>5713.9011000000028</v>
      </c>
      <c r="O17" s="47">
        <v>9.5782892920958963E-3</v>
      </c>
    </row>
    <row r="18" spans="1:15" x14ac:dyDescent="0.15">
      <c r="A18" s="38" t="s">
        <v>180</v>
      </c>
      <c r="B18" s="41">
        <v>11743.419000000011</v>
      </c>
      <c r="C18" s="47">
        <v>1.5966556000845167E-2</v>
      </c>
      <c r="D18" s="32"/>
      <c r="E18" s="38" t="s">
        <v>180</v>
      </c>
      <c r="F18" s="41">
        <v>11743.419000000011</v>
      </c>
      <c r="G18" s="47">
        <v>9.0717683111916827E-3</v>
      </c>
      <c r="I18" s="38" t="s">
        <v>161</v>
      </c>
      <c r="J18" s="41">
        <v>5646.5625000000009</v>
      </c>
      <c r="K18" s="47">
        <v>1.4365227404535337E-2</v>
      </c>
      <c r="L18" s="32"/>
      <c r="M18" s="38" t="s">
        <v>161</v>
      </c>
      <c r="N18" s="41">
        <v>5646.5625000000009</v>
      </c>
      <c r="O18" s="47">
        <v>9.4654086909030013E-3</v>
      </c>
    </row>
    <row r="19" spans="1:15" x14ac:dyDescent="0.15">
      <c r="A19" s="38" t="s">
        <v>161</v>
      </c>
      <c r="B19" s="41">
        <v>8943.7209999999995</v>
      </c>
      <c r="C19" s="47">
        <v>1.2160038077704187E-2</v>
      </c>
      <c r="D19" s="32"/>
      <c r="E19" s="38" t="s">
        <v>161</v>
      </c>
      <c r="F19" s="41">
        <v>8943.7209999999995</v>
      </c>
      <c r="G19" s="47">
        <v>6.9090070576498632E-3</v>
      </c>
      <c r="I19" s="38" t="s">
        <v>160</v>
      </c>
      <c r="J19" s="41">
        <v>5611.3250000000025</v>
      </c>
      <c r="K19" s="47">
        <v>1.4275580880536482E-2</v>
      </c>
      <c r="L19" s="32"/>
      <c r="M19" s="38" t="s">
        <v>160</v>
      </c>
      <c r="N19" s="41">
        <v>5611.3250000000025</v>
      </c>
      <c r="O19" s="47">
        <v>9.4063395955470783E-3</v>
      </c>
    </row>
    <row r="20" spans="1:15" x14ac:dyDescent="0.15">
      <c r="A20" s="38" t="s">
        <v>155</v>
      </c>
      <c r="B20" s="41">
        <v>6575.5541090909101</v>
      </c>
      <c r="C20" s="47">
        <v>8.9402373294683157E-3</v>
      </c>
      <c r="D20" s="32"/>
      <c r="E20" s="38" t="s">
        <v>155</v>
      </c>
      <c r="F20" s="41">
        <v>6575.5541090909101</v>
      </c>
      <c r="G20" s="47">
        <v>5.0796027456209399E-3</v>
      </c>
      <c r="I20" s="38" t="s">
        <v>155</v>
      </c>
      <c r="J20" s="41">
        <v>5187.2522405660357</v>
      </c>
      <c r="K20" s="47">
        <v>1.3196711811906188E-2</v>
      </c>
      <c r="L20" s="32"/>
      <c r="M20" s="38" t="s">
        <v>155</v>
      </c>
      <c r="N20" s="41">
        <v>5187.2522405660357</v>
      </c>
      <c r="O20" s="47">
        <v>8.6954607231850903E-3</v>
      </c>
    </row>
    <row r="21" spans="1:15" x14ac:dyDescent="0.15">
      <c r="A21" s="38" t="s">
        <v>190</v>
      </c>
      <c r="B21" s="41">
        <v>4804.3969636363654</v>
      </c>
      <c r="C21" s="47">
        <v>6.5321413780935903E-3</v>
      </c>
      <c r="D21" s="32"/>
      <c r="E21" s="38" t="s">
        <v>190</v>
      </c>
      <c r="F21" s="41">
        <v>4804.3969636363654</v>
      </c>
      <c r="G21" s="47">
        <v>3.7113872994825334E-3</v>
      </c>
      <c r="I21" s="38" t="s">
        <v>179</v>
      </c>
      <c r="J21" s="41">
        <v>3417.9754999999996</v>
      </c>
      <c r="K21" s="47">
        <v>8.6955550958003839E-3</v>
      </c>
      <c r="L21" s="32"/>
      <c r="M21" s="38" t="s">
        <v>179</v>
      </c>
      <c r="N21" s="41">
        <v>3417.9754999999996</v>
      </c>
      <c r="O21" s="47">
        <v>5.7295983180906127E-3</v>
      </c>
    </row>
    <row r="22" spans="1:15" x14ac:dyDescent="0.15">
      <c r="A22" s="38" t="s">
        <v>179</v>
      </c>
      <c r="B22" s="41">
        <v>4531.2043090909101</v>
      </c>
      <c r="C22" s="47">
        <v>6.1607039101960756E-3</v>
      </c>
      <c r="D22" s="32"/>
      <c r="E22" s="38" t="s">
        <v>179</v>
      </c>
      <c r="F22" s="41">
        <v>4531.2043090909101</v>
      </c>
      <c r="G22" s="47">
        <v>3.5003465057958059E-3</v>
      </c>
      <c r="I22" s="38" t="s">
        <v>190</v>
      </c>
      <c r="J22" s="41">
        <v>2641.8929999999991</v>
      </c>
      <c r="K22" s="47">
        <v>6.7211500312712481E-3</v>
      </c>
      <c r="L22" s="32"/>
      <c r="M22" s="38" t="s">
        <v>190</v>
      </c>
      <c r="N22" s="41">
        <v>2641.8929999999991</v>
      </c>
      <c r="O22" s="47">
        <v>4.4286407814729386E-3</v>
      </c>
    </row>
    <row r="23" spans="1:15" x14ac:dyDescent="0.15">
      <c r="A23" s="38" t="s">
        <v>181</v>
      </c>
      <c r="B23" s="41">
        <v>2463.0440000000008</v>
      </c>
      <c r="C23" s="47">
        <v>3.3487973100973121E-3</v>
      </c>
      <c r="D23" s="32"/>
      <c r="E23" s="38" t="s">
        <v>181</v>
      </c>
      <c r="F23" s="41">
        <v>2463.0440000000008</v>
      </c>
      <c r="G23" s="47">
        <v>1.9026966940608005E-3</v>
      </c>
      <c r="I23" s="38" t="s">
        <v>181</v>
      </c>
      <c r="J23" s="41">
        <v>1618.1059999999998</v>
      </c>
      <c r="K23" s="47">
        <v>4.1165683820276579E-3</v>
      </c>
      <c r="L23" s="32"/>
      <c r="M23" s="38" t="s">
        <v>181</v>
      </c>
      <c r="N23" s="41">
        <v>1618.1059999999998</v>
      </c>
      <c r="O23" s="47">
        <v>2.7124528587441099E-3</v>
      </c>
    </row>
    <row r="24" spans="1:15" x14ac:dyDescent="0.15">
      <c r="A24" s="38" t="s">
        <v>162</v>
      </c>
      <c r="B24" s="41">
        <v>1376.9934909090912</v>
      </c>
      <c r="C24" s="47">
        <v>1.8721842152953298E-3</v>
      </c>
      <c r="D24" s="32"/>
      <c r="E24" s="38" t="s">
        <v>162</v>
      </c>
      <c r="F24" s="41">
        <v>1376.9934909090912</v>
      </c>
      <c r="G24" s="47">
        <v>1.0637247905014966E-3</v>
      </c>
      <c r="I24" s="38" t="s">
        <v>157</v>
      </c>
      <c r="J24" s="41">
        <v>1378.0619999999997</v>
      </c>
      <c r="K24" s="47">
        <v>3.5058806145418153E-3</v>
      </c>
      <c r="L24" s="32"/>
      <c r="M24" s="38" t="s">
        <v>157</v>
      </c>
      <c r="N24" s="41">
        <v>1378.0619999999997</v>
      </c>
      <c r="O24" s="47">
        <v>2.310063871851798E-3</v>
      </c>
    </row>
    <row r="25" spans="1:15" x14ac:dyDescent="0.15">
      <c r="A25" s="38" t="s">
        <v>157</v>
      </c>
      <c r="B25" s="41">
        <v>576.89393580000001</v>
      </c>
      <c r="C25" s="47">
        <v>7.8435499342216009E-4</v>
      </c>
      <c r="D25" s="22"/>
      <c r="E25" s="38" t="s">
        <v>157</v>
      </c>
      <c r="F25" s="41">
        <v>576.89393580000001</v>
      </c>
      <c r="G25" s="47">
        <v>4.4564944210106816E-4</v>
      </c>
      <c r="I25" s="38" t="s">
        <v>162</v>
      </c>
      <c r="J25" s="41">
        <v>645.38000000000011</v>
      </c>
      <c r="K25" s="47">
        <v>1.6418892843812526E-3</v>
      </c>
      <c r="L25" s="22"/>
      <c r="M25" s="38" t="s">
        <v>162</v>
      </c>
      <c r="N25" s="41">
        <v>645.38000000000011</v>
      </c>
      <c r="O25" s="47">
        <v>1.0818591773198258E-3</v>
      </c>
    </row>
    <row r="26" spans="1:15" x14ac:dyDescent="0.15">
      <c r="A26" s="38" t="s">
        <v>191</v>
      </c>
      <c r="B26" s="38"/>
      <c r="C26" s="47">
        <v>0</v>
      </c>
      <c r="D26" s="32"/>
      <c r="E26" s="38" t="s">
        <v>191</v>
      </c>
      <c r="F26" s="38"/>
      <c r="G26" s="47">
        <v>0</v>
      </c>
      <c r="I26" s="38" t="s">
        <v>191</v>
      </c>
      <c r="J26" s="38"/>
      <c r="K26" s="47">
        <v>0</v>
      </c>
      <c r="L26" s="32"/>
      <c r="M26" s="38" t="s">
        <v>191</v>
      </c>
      <c r="N26" s="38"/>
      <c r="O26" s="47">
        <v>0</v>
      </c>
    </row>
    <row r="27" spans="1:15" x14ac:dyDescent="0.15">
      <c r="A27" s="32"/>
      <c r="B27" s="32"/>
      <c r="C27" s="32"/>
      <c r="D27" s="32"/>
      <c r="E27" s="32"/>
      <c r="F27" s="32"/>
      <c r="G27" s="32"/>
      <c r="I27" s="32"/>
      <c r="J27" s="32"/>
      <c r="K27" s="32"/>
      <c r="L27" s="32"/>
      <c r="M27" s="32"/>
      <c r="N27" s="32"/>
      <c r="O27" s="32"/>
    </row>
    <row r="28" spans="1:15" ht="14" thickBot="1" x14ac:dyDescent="0.2">
      <c r="A28" s="32"/>
      <c r="B28" s="49">
        <v>735501.06856972713</v>
      </c>
      <c r="C28" s="50"/>
      <c r="D28" s="32"/>
      <c r="E28" s="32" t="s">
        <v>194</v>
      </c>
      <c r="F28" s="34">
        <v>735501.06856972701</v>
      </c>
      <c r="G28" s="48">
        <v>0.56817314333231783</v>
      </c>
      <c r="I28" s="32"/>
      <c r="J28" s="49">
        <v>393071.57074431615</v>
      </c>
      <c r="K28" s="50"/>
      <c r="L28" s="32"/>
      <c r="M28" s="32" t="s">
        <v>194</v>
      </c>
      <c r="N28" s="34">
        <v>393071.57074431615</v>
      </c>
      <c r="O28" s="48">
        <v>0.65891116265340943</v>
      </c>
    </row>
    <row r="29" spans="1:15" ht="25" thickTop="1" x14ac:dyDescent="0.15">
      <c r="A29" s="32"/>
      <c r="B29" s="32"/>
      <c r="C29" s="32"/>
      <c r="D29" s="32"/>
      <c r="E29" s="32" t="s">
        <v>195</v>
      </c>
      <c r="F29" s="9">
        <v>1294501.6447909456</v>
      </c>
      <c r="G29" s="32"/>
      <c r="I29" s="32"/>
      <c r="J29" s="32"/>
      <c r="K29" s="32"/>
      <c r="L29" s="32"/>
      <c r="M29" s="32" t="s">
        <v>195</v>
      </c>
      <c r="N29" s="51">
        <v>596547.14174431679</v>
      </c>
      <c r="O29" s="32"/>
    </row>
  </sheetData>
  <sortState xmlns:xlrd2="http://schemas.microsoft.com/office/spreadsheetml/2017/richdata2" ref="M3:O26">
    <sortCondition descending="1" ref="O9"/>
  </sortState>
  <mergeCells count="4">
    <mergeCell ref="A1:C1"/>
    <mergeCell ref="E1:G1"/>
    <mergeCell ref="I1:K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PROD MAD ROLLIZA X ESPECIE</vt:lpstr>
      <vt:lpstr>PROD. MAD ASER.POR ESPECIE</vt:lpstr>
      <vt:lpstr>ROUND AND SAWN</vt:lpstr>
      <vt:lpstr>'PROD MAD ROLLIZA X ESPECIE'!Print_Titles</vt:lpstr>
      <vt:lpstr>'PROD. MAD ASER.POR ESPECIE'!Print_Titles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Gutierrez, Patricia Teresa</dc:creator>
  <cp:lastModifiedBy>Microsoft Office User</cp:lastModifiedBy>
  <dcterms:created xsi:type="dcterms:W3CDTF">2020-11-23T17:45:32Z</dcterms:created>
  <dcterms:modified xsi:type="dcterms:W3CDTF">2020-12-04T02:58:54Z</dcterms:modified>
</cp:coreProperties>
</file>