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POLD1-oe mRNA" sheetId="1" r:id="rId1"/>
    <sheet name="POLD1-oe protien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<sst xmlns="http://schemas.openxmlformats.org/spreadsheetml/2006/main" count="42" uniqueCount="25">
  <si>
    <t>Ct</t>
  </si>
  <si>
    <r>
      <rPr>
        <sz val="11"/>
        <color theme="1"/>
        <rFont val="宋体"/>
        <charset val="134"/>
      </rPr>
      <t>△</t>
    </r>
    <r>
      <rPr>
        <sz val="11"/>
        <color theme="1"/>
        <rFont val="Times New Roman"/>
        <charset val="134"/>
      </rPr>
      <t>Ct</t>
    </r>
  </si>
  <si>
    <r>
      <rPr>
        <sz val="11"/>
        <color theme="1"/>
        <rFont val="Times New Roman"/>
        <charset val="134"/>
      </rPr>
      <t xml:space="preserve">mean </t>
    </r>
    <r>
      <rPr>
        <sz val="11"/>
        <color theme="1"/>
        <rFont val="宋体"/>
        <charset val="134"/>
      </rPr>
      <t>△</t>
    </r>
    <r>
      <rPr>
        <sz val="11"/>
        <color theme="1"/>
        <rFont val="Times New Roman"/>
        <charset val="134"/>
      </rPr>
      <t>Ct of Ctrl</t>
    </r>
  </si>
  <si>
    <r>
      <rPr>
        <sz val="11"/>
        <color theme="1"/>
        <rFont val="宋体"/>
        <charset val="134"/>
      </rPr>
      <t>△△</t>
    </r>
    <r>
      <rPr>
        <sz val="11"/>
        <color theme="1"/>
        <rFont val="Times New Roman"/>
        <charset val="134"/>
      </rPr>
      <t>Ct</t>
    </r>
  </si>
  <si>
    <r>
      <rPr>
        <sz val="11"/>
        <color theme="1"/>
        <rFont val="Times New Roman"/>
        <charset val="134"/>
      </rPr>
      <t>2-</t>
    </r>
    <r>
      <rPr>
        <sz val="11"/>
        <color theme="1"/>
        <rFont val="宋体"/>
        <charset val="134"/>
      </rPr>
      <t>△△</t>
    </r>
    <r>
      <rPr>
        <sz val="11"/>
        <color theme="1"/>
        <rFont val="Times New Roman"/>
        <charset val="134"/>
      </rPr>
      <t>Ct</t>
    </r>
  </si>
  <si>
    <t>mean</t>
  </si>
  <si>
    <t>SD</t>
  </si>
  <si>
    <t>P value</t>
  </si>
  <si>
    <t>Ctrl</t>
  </si>
  <si>
    <t xml:space="preserve"> GAPDH</t>
  </si>
  <si>
    <t>POLD1</t>
  </si>
  <si>
    <t>&lt;0.001</t>
  </si>
  <si>
    <t>VECTOR</t>
  </si>
  <si>
    <t>POLD-OE</t>
  </si>
  <si>
    <t>CO</t>
  </si>
  <si>
    <t>NC</t>
  </si>
  <si>
    <t>POLD1-OE</t>
  </si>
  <si>
    <r>
      <rPr>
        <b/>
        <sz val="11.5"/>
        <color rgb="FF2B77C5"/>
        <rFont val="Arial"/>
        <charset val="134"/>
      </rPr>
      <t>gray</t>
    </r>
    <r>
      <rPr>
        <sz val="10.5"/>
        <color rgb="FF999999"/>
        <rFont val="Arial"/>
        <charset val="134"/>
      </rPr>
      <t> </t>
    </r>
    <r>
      <rPr>
        <b/>
        <sz val="11.5"/>
        <color rgb="FF2B77C5"/>
        <rFont val="Arial"/>
        <charset val="134"/>
      </rPr>
      <t>value</t>
    </r>
    <r>
      <rPr>
        <sz val="10.5"/>
        <color rgb="FF999999"/>
        <rFont val="Arial"/>
        <charset val="134"/>
      </rPr>
      <t> </t>
    </r>
  </si>
  <si>
    <t>relative gray value </t>
  </si>
  <si>
    <t>mean co relative gray value </t>
  </si>
  <si>
    <t>Change Folds</t>
  </si>
  <si>
    <t>GAPDH</t>
  </si>
  <si>
    <t>P (CO：NC）</t>
  </si>
  <si>
    <t>P (CO：POLD1）</t>
  </si>
  <si>
    <t>P (NC：POLD1)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</si>
</sst>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.5"/>
      <color rgb="FF2B77C5"/>
      <name val="Arial"/>
      <charset val="134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0"/>
    </font>
    <font>
      <b/>
      <sz val="11"/>
      <color theme="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rgb="FF99999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3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/>
    <xf numFmtId="0" fontId="0" fillId="2" borderId="0" xfId="0" applyFill="1" applyAlignment="1"/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CYX\&#20844;&#21496;&#30456;&#20851;\&#38472;&#22869;&#32766;-&#22312;&#25237;&#25991;&#31456;\31--&#20083;&#33146;&#30284;RSV\&#21407;&#22987;&#25968;&#25454;&#21450;&#38382;&#39064;&#22238;&#31572;%20&#24102;Mean%20SD\fig%206BC\WB\POLD1-oe%20proti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C9">
            <v>11844.4</v>
          </cell>
          <cell r="D9">
            <v>11432.6</v>
          </cell>
          <cell r="E9">
            <v>11937.3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E12" sqref="E12"/>
    </sheetView>
  </sheetViews>
  <sheetFormatPr defaultColWidth="9" defaultRowHeight="15" outlineLevelRow="7"/>
  <cols>
    <col min="1" max="4" width="9" style="9"/>
    <col min="5" max="7" width="12.625" style="9"/>
    <col min="8" max="8" width="9" style="9"/>
    <col min="9" max="9" width="12.625" style="9"/>
    <col min="10" max="13" width="13.75" style="9"/>
    <col min="14" max="15" width="12.625" style="9"/>
    <col min="16" max="17" width="11.125" style="9"/>
    <col min="18" max="18" width="12.625" style="9"/>
    <col min="19" max="16384" width="9" style="9"/>
  </cols>
  <sheetData>
    <row r="1" spans="9:10">
      <c r="I1" s="12"/>
      <c r="J1" s="12"/>
    </row>
    <row r="2" spans="1:18">
      <c r="A2" s="10"/>
      <c r="B2" s="10" t="s">
        <v>0</v>
      </c>
      <c r="C2" s="10"/>
      <c r="D2" s="10"/>
      <c r="E2" s="10"/>
      <c r="F2" s="11" t="s">
        <v>1</v>
      </c>
      <c r="G2" s="10"/>
      <c r="H2" s="10"/>
      <c r="I2" s="9" t="s">
        <v>2</v>
      </c>
      <c r="J2" s="13" t="s">
        <v>3</v>
      </c>
      <c r="M2" s="9" t="s">
        <v>4</v>
      </c>
      <c r="P2" s="10" t="s">
        <v>5</v>
      </c>
      <c r="Q2" s="10" t="s">
        <v>6</v>
      </c>
      <c r="R2" s="15" t="s">
        <v>7</v>
      </c>
    </row>
    <row r="3" spans="1:18">
      <c r="A3" s="12" t="s">
        <v>8</v>
      </c>
      <c r="B3" s="12" t="s">
        <v>9</v>
      </c>
      <c r="C3" s="12">
        <v>15.91</v>
      </c>
      <c r="D3" s="12">
        <v>15.53</v>
      </c>
      <c r="E3" s="12">
        <v>16.47</v>
      </c>
      <c r="F3" s="10"/>
      <c r="G3" s="10"/>
      <c r="H3" s="10"/>
      <c r="R3" s="15"/>
    </row>
    <row r="4" spans="1:18">
      <c r="A4" s="10"/>
      <c r="B4" s="12" t="s">
        <v>10</v>
      </c>
      <c r="C4" s="12">
        <v>27.98</v>
      </c>
      <c r="D4" s="12">
        <v>28.36</v>
      </c>
      <c r="E4" s="12">
        <v>27.73</v>
      </c>
      <c r="F4" s="10">
        <f t="shared" ref="F4:F8" si="0">C4-C3</f>
        <v>12.07</v>
      </c>
      <c r="G4" s="10">
        <f t="shared" ref="G4:G8" si="1">D4-D3</f>
        <v>12.83</v>
      </c>
      <c r="H4" s="10">
        <f t="shared" ref="H4:H8" si="2">E4-E3</f>
        <v>11.26</v>
      </c>
      <c r="I4" s="9">
        <f>AVERAGEA(F4:H4)</f>
        <v>12.0533333333333</v>
      </c>
      <c r="J4" s="9">
        <f t="shared" ref="J4:J8" si="3">F4-I4</f>
        <v>0.0166666666666675</v>
      </c>
      <c r="K4" s="9">
        <f t="shared" ref="K4:K8" si="4">G4-I4</f>
        <v>0.776666666666667</v>
      </c>
      <c r="L4" s="9">
        <f t="shared" ref="L4:L8" si="5">H4-I4</f>
        <v>-0.793333333333331</v>
      </c>
      <c r="M4" s="14">
        <f t="shared" ref="M4:O4" si="6">POWER(2,-J4)</f>
        <v>0.988514020352896</v>
      </c>
      <c r="N4" s="14">
        <f t="shared" si="6"/>
        <v>0.583713901878486</v>
      </c>
      <c r="O4" s="14">
        <f t="shared" si="6"/>
        <v>1.73307409168493</v>
      </c>
      <c r="P4" s="10">
        <f t="shared" ref="P4:P8" si="7">AVERAGEA(M4:O4)</f>
        <v>1.1017673379721</v>
      </c>
      <c r="Q4" s="9">
        <f t="shared" ref="Q4:Q8" si="8">STDEV(M4:O4)</f>
        <v>0.582989662808693</v>
      </c>
      <c r="R4" s="15" t="s">
        <v>11</v>
      </c>
    </row>
    <row r="5" spans="1:18">
      <c r="A5" s="12" t="s">
        <v>12</v>
      </c>
      <c r="B5" s="12" t="s">
        <v>9</v>
      </c>
      <c r="C5" s="12">
        <v>17.15</v>
      </c>
      <c r="D5" s="12">
        <v>15.51</v>
      </c>
      <c r="E5" s="12">
        <v>16.86</v>
      </c>
      <c r="F5" s="10"/>
      <c r="G5" s="10"/>
      <c r="H5" s="10"/>
      <c r="M5" s="14"/>
      <c r="N5" s="14"/>
      <c r="O5" s="14"/>
      <c r="P5" s="10"/>
      <c r="R5" s="15"/>
    </row>
    <row r="6" spans="1:18">
      <c r="A6" s="10"/>
      <c r="B6" s="12" t="s">
        <v>10</v>
      </c>
      <c r="C6" s="12">
        <v>27.84</v>
      </c>
      <c r="D6" s="12">
        <v>28.42</v>
      </c>
      <c r="E6" s="12">
        <v>27.7</v>
      </c>
      <c r="F6" s="10">
        <f t="shared" si="0"/>
        <v>10.69</v>
      </c>
      <c r="G6" s="10">
        <f t="shared" si="1"/>
        <v>12.91</v>
      </c>
      <c r="H6" s="10">
        <f t="shared" si="2"/>
        <v>10.84</v>
      </c>
      <c r="I6" s="9">
        <v>12.0533333333333</v>
      </c>
      <c r="J6" s="9">
        <f t="shared" si="3"/>
        <v>-1.36333333333333</v>
      </c>
      <c r="K6" s="9">
        <f t="shared" si="4"/>
        <v>0.856666666666669</v>
      </c>
      <c r="L6" s="9">
        <f t="shared" si="5"/>
        <v>-1.21333333333333</v>
      </c>
      <c r="M6" s="14">
        <f t="shared" ref="M6:O6" si="9">POWER(2,-J6)</f>
        <v>2.5727893387528</v>
      </c>
      <c r="N6" s="14">
        <f t="shared" si="9"/>
        <v>0.552227000372175</v>
      </c>
      <c r="O6" s="14">
        <f t="shared" si="9"/>
        <v>2.31872758175118</v>
      </c>
      <c r="P6" s="10">
        <f t="shared" si="7"/>
        <v>1.81458130695872</v>
      </c>
      <c r="Q6" s="9">
        <f t="shared" si="8"/>
        <v>1.10058649846838</v>
      </c>
      <c r="R6" s="15" t="s">
        <v>11</v>
      </c>
    </row>
    <row r="7" spans="1:15">
      <c r="A7" s="12" t="s">
        <v>13</v>
      </c>
      <c r="B7" s="12" t="s">
        <v>9</v>
      </c>
      <c r="C7" s="12">
        <v>15.27</v>
      </c>
      <c r="D7" s="12">
        <v>14.21</v>
      </c>
      <c r="E7" s="12">
        <v>15.39</v>
      </c>
      <c r="F7" s="10"/>
      <c r="G7" s="10"/>
      <c r="H7" s="10"/>
      <c r="M7" s="14"/>
      <c r="N7" s="14"/>
      <c r="O7" s="14"/>
    </row>
    <row r="8" spans="1:17">
      <c r="A8" s="10"/>
      <c r="B8" s="12" t="s">
        <v>10</v>
      </c>
      <c r="C8" s="12">
        <v>21.35</v>
      </c>
      <c r="D8" s="12">
        <v>20.23</v>
      </c>
      <c r="E8" s="12">
        <v>21.61</v>
      </c>
      <c r="F8" s="10">
        <f t="shared" si="0"/>
        <v>6.08</v>
      </c>
      <c r="G8" s="10">
        <f t="shared" si="1"/>
        <v>6.02</v>
      </c>
      <c r="H8" s="10">
        <f t="shared" si="2"/>
        <v>6.22</v>
      </c>
      <c r="I8" s="9">
        <v>12.0533333333333</v>
      </c>
      <c r="J8" s="9">
        <f t="shared" si="3"/>
        <v>-5.97333333333333</v>
      </c>
      <c r="K8" s="9">
        <f t="shared" si="4"/>
        <v>-6.03333333333333</v>
      </c>
      <c r="L8" s="9">
        <f>H8-I8</f>
        <v>-5.83333333333333</v>
      </c>
      <c r="M8" s="14">
        <f t="shared" ref="M8:O8" si="10">POWER(2,-J8)</f>
        <v>62.8278947357922</v>
      </c>
      <c r="N8" s="14">
        <f t="shared" si="10"/>
        <v>65.4959290877936</v>
      </c>
      <c r="O8" s="14">
        <f t="shared" si="10"/>
        <v>57.0175179609817</v>
      </c>
      <c r="P8" s="10">
        <f t="shared" si="7"/>
        <v>61.7804472615225</v>
      </c>
      <c r="Q8" s="9">
        <f t="shared" si="8"/>
        <v>4.33517283015654</v>
      </c>
    </row>
  </sheetData>
  <mergeCells count="4">
    <mergeCell ref="B2:E2"/>
    <mergeCell ref="F2:H2"/>
    <mergeCell ref="J2:L2"/>
    <mergeCell ref="M2:O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G24" sqref="G24"/>
    </sheetView>
  </sheetViews>
  <sheetFormatPr defaultColWidth="9" defaultRowHeight="13.5"/>
  <cols>
    <col min="2" max="2" width="16.125" customWidth="1"/>
    <col min="3" max="3" width="12.375" customWidth="1"/>
    <col min="4" max="4" width="13.25" customWidth="1"/>
    <col min="5" max="5" width="12.625" customWidth="1"/>
    <col min="6" max="9" width="23.75" customWidth="1"/>
    <col min="10" max="12" width="12.625"/>
    <col min="15" max="16" width="12.625"/>
  </cols>
  <sheetData>
    <row r="1" spans="1:16">
      <c r="A1" s="1"/>
      <c r="B1" s="1"/>
      <c r="C1" s="1" t="s">
        <v>14</v>
      </c>
      <c r="D1" s="1" t="s">
        <v>15</v>
      </c>
      <c r="E1" s="1" t="s">
        <v>16</v>
      </c>
      <c r="F1" s="1"/>
      <c r="G1" s="2"/>
      <c r="H1" s="1" t="s">
        <v>14</v>
      </c>
      <c r="I1" s="1" t="s">
        <v>15</v>
      </c>
      <c r="J1" s="1" t="s">
        <v>16</v>
      </c>
      <c r="K1" s="1"/>
      <c r="L1" s="1"/>
      <c r="M1" s="1"/>
      <c r="N1" s="6"/>
      <c r="O1" s="6"/>
      <c r="P1" s="6"/>
    </row>
    <row r="2" ht="15" spans="1:16">
      <c r="A2" s="1" t="s">
        <v>10</v>
      </c>
      <c r="B2" s="3" t="s">
        <v>17</v>
      </c>
      <c r="C2" s="3">
        <v>8293.7</v>
      </c>
      <c r="D2" s="3">
        <v>9301.5</v>
      </c>
      <c r="E2" s="3">
        <v>16799.2</v>
      </c>
      <c r="F2" s="1"/>
      <c r="G2" s="4" t="s">
        <v>18</v>
      </c>
      <c r="H2" s="2">
        <v>0.700221201580494</v>
      </c>
      <c r="I2" s="2">
        <v>0.813594457953571</v>
      </c>
      <c r="J2" s="1">
        <v>1.40728640479841</v>
      </c>
      <c r="K2" s="1"/>
      <c r="L2" s="1"/>
      <c r="M2" s="1"/>
      <c r="N2" s="1"/>
      <c r="O2" s="1"/>
      <c r="P2" s="1"/>
    </row>
    <row r="3" spans="1:16">
      <c r="A3" s="1"/>
      <c r="B3" s="2" t="s">
        <v>18</v>
      </c>
      <c r="C3" s="1">
        <f>C2/[1]Sheet1!C9</f>
        <v>0.700221201580494</v>
      </c>
      <c r="D3" s="1">
        <f>D2/[1]Sheet1!D9</f>
        <v>0.813594457953571</v>
      </c>
      <c r="E3" s="1">
        <f>E2/[1]Sheet1!E9</f>
        <v>1.40728640479841</v>
      </c>
      <c r="F3" s="2" t="s">
        <v>19</v>
      </c>
      <c r="G3" s="4"/>
      <c r="H3" s="2">
        <v>1.20387693762453</v>
      </c>
      <c r="I3" s="2">
        <v>1.27767087101797</v>
      </c>
      <c r="J3" s="1">
        <v>2.14034161828889</v>
      </c>
      <c r="K3" s="1"/>
      <c r="L3" s="1"/>
      <c r="M3" s="1"/>
      <c r="N3" s="1"/>
      <c r="O3" s="1"/>
      <c r="P3" s="1"/>
    </row>
    <row r="4" ht="15" spans="1:16">
      <c r="A4" s="1"/>
      <c r="B4" s="3" t="s">
        <v>17</v>
      </c>
      <c r="C4" s="3">
        <v>14259.2</v>
      </c>
      <c r="D4" s="3">
        <v>14607.1</v>
      </c>
      <c r="E4" s="3">
        <v>25549.9</v>
      </c>
      <c r="F4">
        <f>AVERAGE(C3,C5,C7)</f>
        <v>1.08622077381153</v>
      </c>
      <c r="G4" s="4"/>
      <c r="H4" s="2">
        <v>1.35456418222958</v>
      </c>
      <c r="I4" s="2">
        <v>1.43463429141228</v>
      </c>
      <c r="J4" s="1">
        <v>2.45039498043946</v>
      </c>
      <c r="K4" s="1"/>
      <c r="L4" s="1"/>
      <c r="M4" s="1"/>
      <c r="N4" s="1"/>
      <c r="O4" s="1"/>
      <c r="P4" s="1"/>
    </row>
    <row r="5" spans="1:16">
      <c r="A5" s="1"/>
      <c r="B5" s="2" t="s">
        <v>18</v>
      </c>
      <c r="C5" s="1">
        <f>C4/[1]Sheet1!C9</f>
        <v>1.20387693762453</v>
      </c>
      <c r="D5" s="1">
        <f>D4/[1]Sheet1!D9</f>
        <v>1.27767087101797</v>
      </c>
      <c r="E5" s="1">
        <f>E4/[1]Sheet1!E9</f>
        <v>2.14034161828889</v>
      </c>
      <c r="F5" s="1"/>
      <c r="G5" s="4" t="s">
        <v>20</v>
      </c>
      <c r="H5" s="5">
        <f>H2/F4</f>
        <v>0.644639854496087</v>
      </c>
      <c r="I5" s="5">
        <f>I2/F4</f>
        <v>0.749013899907916</v>
      </c>
      <c r="J5" s="1">
        <f>J2/F4</f>
        <v>1.29558045539882</v>
      </c>
      <c r="K5" s="1"/>
      <c r="L5" s="1"/>
      <c r="M5" s="1"/>
      <c r="N5" s="1"/>
      <c r="O5" s="1"/>
      <c r="P5" s="1"/>
    </row>
    <row r="6" ht="15" spans="1:16">
      <c r="A6" s="1"/>
      <c r="B6" s="3" t="s">
        <v>17</v>
      </c>
      <c r="C6" s="3">
        <v>16044</v>
      </c>
      <c r="D6" s="3">
        <v>16401.6</v>
      </c>
      <c r="E6" s="3">
        <v>29251.1</v>
      </c>
      <c r="F6" s="1"/>
      <c r="G6" s="4"/>
      <c r="H6" s="5">
        <f>H3/F4</f>
        <v>1.10831698918825</v>
      </c>
      <c r="I6" s="5">
        <f>I3/F4</f>
        <v>1.17625339325323</v>
      </c>
      <c r="J6" s="1">
        <f>J3/F4</f>
        <v>1.97044806165736</v>
      </c>
      <c r="K6" s="1"/>
      <c r="L6" s="1"/>
      <c r="M6" s="1"/>
      <c r="N6" s="1"/>
      <c r="O6" s="1"/>
      <c r="P6" s="1"/>
    </row>
    <row r="7" spans="1:13">
      <c r="A7" s="1"/>
      <c r="B7" s="2" t="s">
        <v>18</v>
      </c>
      <c r="C7" s="1">
        <f>C6/[1]Sheet1!C9</f>
        <v>1.35456418222958</v>
      </c>
      <c r="D7" s="1">
        <f>D6/[1]Sheet1!D9</f>
        <v>1.43463429141228</v>
      </c>
      <c r="E7" s="1">
        <f>E6/[1]Sheet1!E9</f>
        <v>2.45039498043946</v>
      </c>
      <c r="F7" s="1"/>
      <c r="G7" s="4"/>
      <c r="H7" s="5">
        <f>H4/F4</f>
        <v>1.24704315631567</v>
      </c>
      <c r="I7" s="5">
        <f>I4/F4</f>
        <v>1.32075755316129</v>
      </c>
      <c r="J7" s="1">
        <f>J4/F4</f>
        <v>2.25589036733394</v>
      </c>
      <c r="K7" s="1"/>
      <c r="L7" s="1"/>
      <c r="M7" s="1"/>
    </row>
    <row r="8" spans="7:10">
      <c r="G8" t="s">
        <v>5</v>
      </c>
      <c r="H8">
        <f t="shared" ref="H8:J8" si="0">AVERAGEA(H5:H7)</f>
        <v>1</v>
      </c>
      <c r="I8">
        <f t="shared" si="0"/>
        <v>1.08200828210748</v>
      </c>
      <c r="J8">
        <f t="shared" si="0"/>
        <v>1.84063962813004</v>
      </c>
    </row>
    <row r="9" ht="15" spans="1:12">
      <c r="A9" s="1" t="s">
        <v>21</v>
      </c>
      <c r="B9" s="3" t="s">
        <v>17</v>
      </c>
      <c r="C9" s="3">
        <v>11844.4</v>
      </c>
      <c r="D9" s="3">
        <v>11432.6</v>
      </c>
      <c r="E9" s="3">
        <v>11937.3</v>
      </c>
      <c r="G9" t="s">
        <v>6</v>
      </c>
      <c r="H9">
        <f t="shared" ref="H9:J9" si="1">STDEV(H5:H7)</f>
        <v>0.315470857799715</v>
      </c>
      <c r="I9">
        <f t="shared" si="1"/>
        <v>0.297294983122881</v>
      </c>
      <c r="J9">
        <f t="shared" si="1"/>
        <v>0.493139385773759</v>
      </c>
      <c r="K9" s="7" t="s">
        <v>22</v>
      </c>
      <c r="L9" s="7" t="s">
        <v>23</v>
      </c>
    </row>
    <row r="10" spans="10:12">
      <c r="J10" s="1"/>
      <c r="K10" s="8">
        <v>0.818</v>
      </c>
      <c r="L10" s="8">
        <v>0.035</v>
      </c>
    </row>
    <row r="11" spans="10:12">
      <c r="J11" s="1"/>
      <c r="K11" s="8"/>
      <c r="L11" s="7" t="s">
        <v>24</v>
      </c>
    </row>
    <row r="12" spans="11:12">
      <c r="K12" s="8"/>
      <c r="L12" s="8">
        <v>0.048</v>
      </c>
    </row>
  </sheetData>
  <mergeCells count="2">
    <mergeCell ref="G2:G4"/>
    <mergeCell ref="G5:G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POLD1-oe mRNA</vt:lpstr>
      <vt:lpstr>POLD1-oe protien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AzaizzZ</cp:lastModifiedBy>
  <dcterms:created xsi:type="dcterms:W3CDTF">2020-11-06T17:10:00Z</dcterms:created>
  <dcterms:modified xsi:type="dcterms:W3CDTF">2020-11-15T10:29:04Z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