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<sst xmlns="http://schemas.openxmlformats.org/spreadsheetml/2006/main" count="17" uniqueCount="12">
  <si>
    <t>CO</t>
  </si>
  <si>
    <t>RSV</t>
  </si>
  <si>
    <t>内参对齐</t>
  </si>
  <si>
    <t>CO mean</t>
  </si>
  <si>
    <t>mean</t>
  </si>
  <si>
    <t>SD</t>
  </si>
  <si>
    <t>P value</t>
  </si>
  <si>
    <t>GAPDH</t>
  </si>
  <si>
    <t>PARP1</t>
  </si>
  <si>
    <t>PCNA</t>
  </si>
  <si>
    <t>Bcl-2</t>
  </si>
  <si>
    <t>CC3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</si>
</sst>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1">
    <font>
      <sz val="11"/>
      <color theme="1"/>
      <name val="等线"/>
      <charset val="134"/>
      <scheme val="minor"/>
    </font>
    <font>
      <sz val="11"/>
      <color rgb="FFFF0000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8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33" borderId="8" applyNumberFormat="0" applyFon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5" fillId="6" borderId="1" applyNumberFormat="0" applyAlignment="0" applyProtection="0">
      <alignment vertical="center"/>
    </xf>
    <xf numFmtId="0" fontId="18" fillId="6" borderId="2" applyNumberFormat="0" applyAlignment="0" applyProtection="0">
      <alignment vertical="center"/>
    </xf>
    <xf numFmtId="0" fontId="13" fillId="20" borderId="6" applyNumberFormat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4"/>
  <sheetViews>
    <sheetView tabSelected="1" workbookViewId="0">
      <selection activeCell="J38" sqref="J38"/>
    </sheetView>
  </sheetViews>
  <sheetFormatPr defaultColWidth="9" defaultRowHeight="14.25"/>
  <cols>
    <col min="4" max="7" width="12.625"/>
    <col min="9" max="11" width="12.625"/>
    <col min="13" max="13" width="12.625"/>
  </cols>
  <sheetData>
    <row r="1" spans="2:13">
      <c r="B1" t="s">
        <v>0</v>
      </c>
      <c r="C1" t="s">
        <v>1</v>
      </c>
      <c r="D1" t="s">
        <v>2</v>
      </c>
      <c r="E1" t="s">
        <v>2</v>
      </c>
      <c r="F1" s="1" t="s">
        <v>3</v>
      </c>
      <c r="G1" t="s">
        <v>0</v>
      </c>
      <c r="H1" t="s">
        <v>4</v>
      </c>
      <c r="I1" t="s">
        <v>5</v>
      </c>
      <c r="J1" s="1" t="s">
        <v>1</v>
      </c>
      <c r="K1" t="s">
        <v>4</v>
      </c>
      <c r="L1" t="s">
        <v>5</v>
      </c>
      <c r="M1" t="s">
        <v>6</v>
      </c>
    </row>
    <row r="2" spans="1:3">
      <c r="A2" t="s">
        <v>7</v>
      </c>
      <c r="B2">
        <v>19319.5</v>
      </c>
      <c r="C2">
        <v>19542.7</v>
      </c>
    </row>
    <row r="3" spans="1:13">
      <c r="A3" t="s">
        <v>8</v>
      </c>
      <c r="B3">
        <v>17677.8</v>
      </c>
      <c r="C3">
        <v>13803.3</v>
      </c>
      <c r="D3">
        <f>B3/B2</f>
        <v>0.915023680737079</v>
      </c>
      <c r="E3">
        <f>C3/C2</f>
        <v>0.70631488995891</v>
      </c>
      <c r="F3">
        <f>AVERAGE(D3:D5)</f>
        <v>1.08342520941708</v>
      </c>
      <c r="G3">
        <f>D3/F3</f>
        <v>0.844565617251412</v>
      </c>
      <c r="H3" s="2">
        <f>AVERAGEA(G3:G5)</f>
        <v>0.999999999999997</v>
      </c>
      <c r="I3" s="2">
        <f>STDEV(G3:G5)</f>
        <v>0.136677908089994</v>
      </c>
      <c r="J3">
        <f>E3/F3</f>
        <v>0.651927686211891</v>
      </c>
      <c r="K3" s="2">
        <f>AVERAGEA(J3:J5)</f>
        <v>0.710955543479908</v>
      </c>
      <c r="L3" s="2">
        <f>STDEV(J3:J5)</f>
        <v>0.067697618097421</v>
      </c>
      <c r="M3" s="3">
        <v>0.03</v>
      </c>
    </row>
    <row r="4" spans="2:13">
      <c r="B4">
        <v>22062.2</v>
      </c>
      <c r="C4">
        <v>16617.7</v>
      </c>
      <c r="D4">
        <f>B4/B2</f>
        <v>1.14196537177463</v>
      </c>
      <c r="E4">
        <f>C4/C2</f>
        <v>0.850327743863437</v>
      </c>
      <c r="G4">
        <f>D4/F3</f>
        <v>1.05403249052054</v>
      </c>
      <c r="H4" s="2"/>
      <c r="I4" s="2"/>
      <c r="J4">
        <f>E4/F3</f>
        <v>0.784851355195014</v>
      </c>
      <c r="K4" s="2"/>
      <c r="L4" s="2"/>
      <c r="M4" s="3"/>
    </row>
    <row r="5" spans="2:13">
      <c r="B5">
        <v>23053.7</v>
      </c>
      <c r="C5">
        <v>14738.3</v>
      </c>
      <c r="D5">
        <f>B5/B2</f>
        <v>1.19328657573954</v>
      </c>
      <c r="E5">
        <f>C5/C2</f>
        <v>0.754158841920512</v>
      </c>
      <c r="G5">
        <f>D5/F3</f>
        <v>1.10140189222804</v>
      </c>
      <c r="H5" s="2"/>
      <c r="I5" s="2"/>
      <c r="J5">
        <f>E5/F3</f>
        <v>0.696087589032819</v>
      </c>
      <c r="K5" s="2"/>
      <c r="L5" s="2"/>
      <c r="M5" s="3"/>
    </row>
    <row r="6" spans="1:13">
      <c r="A6" t="s">
        <v>9</v>
      </c>
      <c r="B6">
        <v>20190.1</v>
      </c>
      <c r="C6">
        <v>15234.3</v>
      </c>
      <c r="D6">
        <f>B6/B2</f>
        <v>1.04506327803515</v>
      </c>
      <c r="E6">
        <f>C6/C2</f>
        <v>0.779539162961106</v>
      </c>
      <c r="F6">
        <f>AVERAGE(D6:D8)</f>
        <v>1.14566457033912</v>
      </c>
      <c r="G6">
        <f>D6/F6</f>
        <v>0.912189575458203</v>
      </c>
      <c r="H6" s="2">
        <f>AVERAGEA(G6:G8)</f>
        <v>1</v>
      </c>
      <c r="I6" s="2">
        <f>STDEV(G6:G8)</f>
        <v>0.112972190398362</v>
      </c>
      <c r="J6">
        <f>E6/F6</f>
        <v>0.680425303481594</v>
      </c>
      <c r="K6" s="2">
        <f>AVERAGEA(J6:J8)</f>
        <v>0.552120419865798</v>
      </c>
      <c r="L6" s="2">
        <f>STDEV(J6:J8)</f>
        <v>0.113794463536527</v>
      </c>
      <c r="M6" s="3">
        <v>0.008</v>
      </c>
    </row>
    <row r="7" spans="2:13">
      <c r="B7">
        <v>21256.3</v>
      </c>
      <c r="C7">
        <v>10375.7</v>
      </c>
      <c r="D7">
        <f>B7/B2</f>
        <v>1.10025104169363</v>
      </c>
      <c r="E7">
        <f>C7/C2</f>
        <v>0.530924590767908</v>
      </c>
      <c r="G7">
        <f>D7/F6</f>
        <v>0.960360536738907</v>
      </c>
      <c r="H7" s="2"/>
      <c r="I7" s="2"/>
      <c r="J7">
        <f>E7/F6</f>
        <v>0.463420624599356</v>
      </c>
      <c r="K7" s="2"/>
      <c r="L7" s="2"/>
      <c r="M7" s="3"/>
    </row>
    <row r="8" spans="2:13">
      <c r="B8">
        <v>24954.6</v>
      </c>
      <c r="C8">
        <v>11474.9</v>
      </c>
      <c r="D8">
        <f>B8/B2</f>
        <v>1.29167939128859</v>
      </c>
      <c r="E8">
        <f>C8/C2</f>
        <v>0.587170657073997</v>
      </c>
      <c r="G8">
        <f>D8/F6</f>
        <v>1.12744988780289</v>
      </c>
      <c r="H8" s="2"/>
      <c r="I8" s="2"/>
      <c r="J8">
        <f>E8/F6</f>
        <v>0.512515331516443</v>
      </c>
      <c r="K8" s="2"/>
      <c r="L8" s="2"/>
      <c r="M8" s="3"/>
    </row>
    <row r="9" spans="1:13">
      <c r="A9" t="s">
        <v>10</v>
      </c>
      <c r="B9">
        <v>23166</v>
      </c>
      <c r="C9">
        <v>11094.9</v>
      </c>
      <c r="D9">
        <f>B9/B2</f>
        <v>1.19909935557338</v>
      </c>
      <c r="E9">
        <f>C9/C2</f>
        <v>0.567726056276768</v>
      </c>
      <c r="F9">
        <f>AVERAGE(D9:D11)</f>
        <v>1.08404979424933</v>
      </c>
      <c r="G9">
        <f>D9/F9</f>
        <v>1.10612940654051</v>
      </c>
      <c r="H9" s="2">
        <f>AVERAGEA(G9:G11)</f>
        <v>0.999999999999999</v>
      </c>
      <c r="I9" s="2">
        <f>STDEV(G9:G11)</f>
        <v>0.0919221857743216</v>
      </c>
      <c r="J9">
        <f>E9/F9</f>
        <v>0.523708467349418</v>
      </c>
      <c r="K9" s="2">
        <f>AVERAGEA(J9:J11)</f>
        <v>0.514815491725606</v>
      </c>
      <c r="L9" s="2">
        <f>STDEV(J9:J11)</f>
        <v>0.130242829914478</v>
      </c>
      <c r="M9" s="3">
        <v>0.006</v>
      </c>
    </row>
    <row r="10" spans="2:13">
      <c r="B10">
        <v>19862.3</v>
      </c>
      <c r="C10">
        <v>13566.7</v>
      </c>
      <c r="D10">
        <f>B10/B2</f>
        <v>1.02809596521649</v>
      </c>
      <c r="E10">
        <f>C10/C2</f>
        <v>0.694208067462531</v>
      </c>
      <c r="G10">
        <f>D10/F9</f>
        <v>0.948384447532145</v>
      </c>
      <c r="H10" s="2"/>
      <c r="I10" s="2"/>
      <c r="J10">
        <f>E10/F9</f>
        <v>0.640383929912784</v>
      </c>
      <c r="K10" s="2"/>
      <c r="L10" s="2"/>
      <c r="M10" s="3"/>
    </row>
    <row r="11" spans="2:13">
      <c r="B11">
        <v>19801.6</v>
      </c>
      <c r="C11">
        <v>8057.9</v>
      </c>
      <c r="D11">
        <f>B11/B2</f>
        <v>1.02495406195813</v>
      </c>
      <c r="E11">
        <f>C11/C2</f>
        <v>0.412322759905233</v>
      </c>
      <c r="G11">
        <f>D11/F9</f>
        <v>0.945486145927342</v>
      </c>
      <c r="H11" s="2"/>
      <c r="I11" s="2"/>
      <c r="J11">
        <f>E11/F9</f>
        <v>0.380354077914616</v>
      </c>
      <c r="K11" s="2"/>
      <c r="L11" s="2"/>
      <c r="M11" s="3"/>
    </row>
    <row r="12" spans="1:13">
      <c r="A12" t="s">
        <v>11</v>
      </c>
      <c r="B12">
        <v>7637</v>
      </c>
      <c r="C12">
        <v>20977.7</v>
      </c>
      <c r="D12">
        <f>B12/B2</f>
        <v>0.395300085405937</v>
      </c>
      <c r="E12">
        <f>C12/C2</f>
        <v>1.07342895301059</v>
      </c>
      <c r="F12">
        <f>AVERAGE(D12:D14)</f>
        <v>0.307328519544157</v>
      </c>
      <c r="G12">
        <f>D12/F12</f>
        <v>1.28624602100795</v>
      </c>
      <c r="H12" s="2">
        <f>AVERAGEA(G12:G14)</f>
        <v>0.999999999999998</v>
      </c>
      <c r="I12" s="2">
        <f>STDEV(G12:G14)</f>
        <v>0.248454753536697</v>
      </c>
      <c r="J12">
        <f>E12/F12</f>
        <v>3.49277364366557</v>
      </c>
      <c r="K12" s="2">
        <f>AVERAGEA(J12:J14)</f>
        <v>3.18715296673128</v>
      </c>
      <c r="L12" s="2">
        <f>STDEV(J12:J14)</f>
        <v>0.295821169475898</v>
      </c>
      <c r="M12" s="3">
        <v>0.001</v>
      </c>
    </row>
    <row r="13" spans="2:13">
      <c r="B13">
        <v>4988.8</v>
      </c>
      <c r="C13">
        <v>17430.8</v>
      </c>
      <c r="D13">
        <f>B13/B2</f>
        <v>0.258226144568959</v>
      </c>
      <c r="E13">
        <f>C13/C2</f>
        <v>0.891934072569297</v>
      </c>
      <c r="G13">
        <f>D13/F12</f>
        <v>0.840228381511652</v>
      </c>
      <c r="H13" s="2"/>
      <c r="I13" s="2"/>
      <c r="J13">
        <f>E13/F12</f>
        <v>2.9022170604025</v>
      </c>
      <c r="K13" s="2"/>
      <c r="L13" s="2"/>
      <c r="M13" s="3"/>
    </row>
    <row r="14" spans="2:13">
      <c r="B14">
        <v>5186.5</v>
      </c>
      <c r="C14">
        <v>19017.9</v>
      </c>
      <c r="D14">
        <f>B14/B2</f>
        <v>0.268459328657574</v>
      </c>
      <c r="E14">
        <f>C14/C2</f>
        <v>0.973145982898985</v>
      </c>
      <c r="G14">
        <f>D14/F12</f>
        <v>0.873525597480393</v>
      </c>
      <c r="H14" s="2"/>
      <c r="I14" s="2"/>
      <c r="J14">
        <f>E14/F12</f>
        <v>3.16646819612575</v>
      </c>
      <c r="K14" s="2"/>
      <c r="L14" s="2"/>
      <c r="M14" s="3"/>
    </row>
  </sheetData>
  <mergeCells count="20">
    <mergeCell ref="H3:H5"/>
    <mergeCell ref="H6:H8"/>
    <mergeCell ref="H9:H11"/>
    <mergeCell ref="H12:H14"/>
    <mergeCell ref="I3:I5"/>
    <mergeCell ref="I6:I8"/>
    <mergeCell ref="I9:I11"/>
    <mergeCell ref="I12:I14"/>
    <mergeCell ref="K3:K5"/>
    <mergeCell ref="K6:K8"/>
    <mergeCell ref="K9:K11"/>
    <mergeCell ref="K12:K14"/>
    <mergeCell ref="L3:L5"/>
    <mergeCell ref="L6:L8"/>
    <mergeCell ref="L9:L11"/>
    <mergeCell ref="L12:L14"/>
    <mergeCell ref="M3:M5"/>
    <mergeCell ref="M6:M8"/>
    <mergeCell ref="M9:M11"/>
    <mergeCell ref="M12:M14"/>
  </mergeCells>
  <pageMargins left="0.7" right="0.7" top="0.75" bottom="0.75" header="0.3" footer="0.3"/>
  <pageSetup paperSize="9" orientation="portrait" horizontalDpi="1200" verticalDpi="12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yingying li</dc:creator>
  <cp:lastModifiedBy>AzaizzZ</cp:lastModifiedBy>
  <dcterms:created xsi:type="dcterms:W3CDTF">2020-01-30T10:39:00Z</dcterms:created>
  <dcterms:modified xsi:type="dcterms:W3CDTF">2020-11-15T10:32:56Z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