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\Desktop\"/>
    </mc:Choice>
  </mc:AlternateContent>
  <xr:revisionPtr revIDLastSave="0" documentId="8_{CC11FBA9-D7C1-4F73-82E4-5CE019702F4A}" xr6:coauthVersionLast="46" xr6:coauthVersionMax="46" xr10:uidLastSave="{00000000-0000-0000-0000-000000000000}"/>
  <bookViews>
    <workbookView xWindow="-110" yWindow="-110" windowWidth="19420" windowHeight="10420" activeTab="4" xr2:uid="{5350A803-1CCB-493F-BD91-CBD1E73AE4A1}"/>
  </bookViews>
  <sheets>
    <sheet name="Risk of bias assessment" sheetId="7" r:id="rId1"/>
    <sheet name="Calculations" sheetId="3" r:id="rId2"/>
    <sheet name="Sample characteristics" sheetId="2" r:id="rId3"/>
    <sheet name="Mortality" sheetId="10" r:id="rId4"/>
    <sheet name="Morbidity" sheetId="5" r:id="rId5"/>
    <sheet name="Hospitalisation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2" l="1"/>
  <c r="C48" i="2" l="1"/>
  <c r="A4" i="7" l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B20" i="7"/>
  <c r="AB34" i="7"/>
  <c r="AB30" i="7"/>
  <c r="AB19" i="7"/>
  <c r="AB44" i="7"/>
  <c r="AB43" i="7"/>
  <c r="AB42" i="7"/>
  <c r="AB41" i="7"/>
  <c r="AB40" i="7"/>
  <c r="AB39" i="7"/>
  <c r="AB38" i="7"/>
  <c r="AB37" i="7"/>
  <c r="AB36" i="7"/>
  <c r="AB35" i="7"/>
  <c r="AB33" i="7"/>
  <c r="AB32" i="7"/>
  <c r="AB31" i="7"/>
  <c r="AB29" i="7"/>
  <c r="AB28" i="7"/>
  <c r="AB26" i="7"/>
  <c r="AB25" i="7"/>
  <c r="AB24" i="7"/>
  <c r="AB23" i="7"/>
  <c r="AB22" i="7"/>
  <c r="AB21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AB2" i="7"/>
  <c r="A3" i="7"/>
  <c r="F3" i="2" l="1"/>
  <c r="F10" i="2"/>
  <c r="F33" i="2"/>
  <c r="F29" i="2"/>
  <c r="F22" i="2"/>
  <c r="F8" i="2"/>
  <c r="F36" i="2"/>
  <c r="F11" i="2"/>
  <c r="F14" i="2"/>
  <c r="F44" i="2"/>
  <c r="F7" i="2"/>
  <c r="F40" i="2"/>
  <c r="F21" i="2"/>
  <c r="F24" i="2"/>
  <c r="F5" i="2"/>
  <c r="F15" i="2"/>
  <c r="F27" i="2"/>
  <c r="F41" i="2"/>
  <c r="F37" i="2"/>
  <c r="F2" i="2"/>
  <c r="F26" i="2"/>
  <c r="F18" i="2"/>
  <c r="F9" i="2"/>
  <c r="F12" i="2"/>
  <c r="F19" i="2"/>
  <c r="F39" i="2"/>
  <c r="F34" i="2"/>
  <c r="F32" i="2"/>
  <c r="F38" i="2"/>
  <c r="F42" i="2"/>
  <c r="F30" i="2"/>
  <c r="F16" i="2"/>
  <c r="F23" i="2"/>
  <c r="F28" i="2"/>
  <c r="F4" i="2"/>
  <c r="F6" i="2"/>
  <c r="F43" i="2"/>
  <c r="F17" i="2"/>
  <c r="F13" i="2"/>
  <c r="F25" i="2"/>
  <c r="F45" i="2"/>
  <c r="F11" i="3"/>
  <c r="F10" i="3"/>
  <c r="F9" i="3"/>
  <c r="F8" i="3"/>
  <c r="F7" i="3"/>
  <c r="F6" i="3"/>
  <c r="F5" i="3"/>
  <c r="F4" i="3"/>
  <c r="F3" i="3"/>
  <c r="F2" i="3"/>
  <c r="A3" i="2" l="1"/>
  <c r="A4" i="2" s="1"/>
  <c r="A5" i="2" s="1"/>
  <c r="A6" i="2" s="1"/>
  <c r="A7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<sst xmlns="http://schemas.openxmlformats.org/spreadsheetml/2006/main" count="1197" uniqueCount="621">
  <si>
    <t>Nr.</t>
  </si>
  <si>
    <t>Study</t>
  </si>
  <si>
    <t>Study design (0= RCTs, 1= CT, 2= PCS, 3=RCT)</t>
  </si>
  <si>
    <t>Random sequence generation</t>
  </si>
  <si>
    <t>Allocation concealment</t>
  </si>
  <si>
    <t>Blinding of participants and personnel</t>
  </si>
  <si>
    <t>Blinding of outcome assessment</t>
  </si>
  <si>
    <t>Incomplete outcome data</t>
  </si>
  <si>
    <t xml:space="preserve">Selective reporting </t>
  </si>
  <si>
    <t>Other bias</t>
  </si>
  <si>
    <t>Total score</t>
  </si>
  <si>
    <t>Bias due to confounding</t>
  </si>
  <si>
    <t>Bias in selection of participants into the study</t>
  </si>
  <si>
    <t>Bias in classification of intervention</t>
  </si>
  <si>
    <t>Bias due to deviations from intended interventions</t>
  </si>
  <si>
    <t>Bias due to missing data</t>
  </si>
  <si>
    <t>Bias in measurement of outcomes</t>
  </si>
  <si>
    <t>Bias in selection of the reported result</t>
  </si>
  <si>
    <t>Overall bias</t>
  </si>
  <si>
    <t xml:space="preserve">Representativeness of the exposed cohort </t>
  </si>
  <si>
    <t xml:space="preserve">Selection of the non-exposed cohort </t>
  </si>
  <si>
    <t xml:space="preserve">Ascertainment of exposure </t>
  </si>
  <si>
    <t xml:space="preserve">Demonstration that outcome of interest was not present at start of study </t>
  </si>
  <si>
    <t xml:space="preserve">Comparability of cohorts on the basis of the design or analysis controlled for confounders </t>
  </si>
  <si>
    <t xml:space="preserve">Assessment of outcome </t>
  </si>
  <si>
    <t xml:space="preserve">Was follow-up long enough for outcomes to occur </t>
  </si>
  <si>
    <t xml:space="preserve">Adequacy of follow-up of cohorts </t>
  </si>
  <si>
    <t>Aboyans 2017</t>
  </si>
  <si>
    <t>Moderate</t>
  </si>
  <si>
    <t>Low</t>
  </si>
  <si>
    <t>Afilalo 2010</t>
  </si>
  <si>
    <t>Amar 1996</t>
  </si>
  <si>
    <t>Serious</t>
  </si>
  <si>
    <t>1</t>
  </si>
  <si>
    <t>Arboix 2007</t>
  </si>
  <si>
    <t>Barnett 2003</t>
  </si>
  <si>
    <t xml:space="preserve">Baumert 2019 </t>
  </si>
  <si>
    <t>Berton 2009</t>
  </si>
  <si>
    <t>Buch 2005</t>
  </si>
  <si>
    <t>Buchman 2019</t>
  </si>
  <si>
    <t>NI</t>
  </si>
  <si>
    <t>Casella 2005</t>
  </si>
  <si>
    <t>Ferrer 2017</t>
  </si>
  <si>
    <t>Loe</t>
  </si>
  <si>
    <t>Fisher 2015</t>
  </si>
  <si>
    <t>Fujishima 2013</t>
  </si>
  <si>
    <t>Fukumoto 2003</t>
  </si>
  <si>
    <t>low</t>
  </si>
  <si>
    <t>Ho 1997</t>
  </si>
  <si>
    <t>Inoue 2017</t>
  </si>
  <si>
    <t>Jones 2004</t>
  </si>
  <si>
    <t>Jotheeswaran 2015</t>
  </si>
  <si>
    <t>Law 2018</t>
  </si>
  <si>
    <t>Lee 2013</t>
  </si>
  <si>
    <t>Lion 2012</t>
  </si>
  <si>
    <t>Lyyra 2005</t>
  </si>
  <si>
    <t>Matsuzawa 2010</t>
  </si>
  <si>
    <t>Missouris 2004</t>
  </si>
  <si>
    <t>Mujib 2010</t>
  </si>
  <si>
    <t>Oberman 2006</t>
  </si>
  <si>
    <t>Palmisano 2018</t>
  </si>
  <si>
    <t>Philibert 2019</t>
  </si>
  <si>
    <t>Pinto 2017</t>
  </si>
  <si>
    <t>Plakht 2015</t>
  </si>
  <si>
    <t>Rolland 2006</t>
  </si>
  <si>
    <t>Sheng 2016</t>
  </si>
  <si>
    <t>Smirnova 2019</t>
  </si>
  <si>
    <t>Stein 2009</t>
  </si>
  <si>
    <t>Kiw</t>
  </si>
  <si>
    <t>Tateishi 2016</t>
  </si>
  <si>
    <t>van Vugt 2015</t>
  </si>
  <si>
    <t>Ward 2005</t>
  </si>
  <si>
    <t>Moserate</t>
  </si>
  <si>
    <t>Wilson 2006</t>
  </si>
  <si>
    <t>Zeitzer 2018</t>
  </si>
  <si>
    <t>Zhu 2019</t>
  </si>
  <si>
    <t>Joseph et al., 2016</t>
  </si>
  <si>
    <t>Park et al., 2012</t>
  </si>
  <si>
    <t>Radhakrishnan et al., 2013</t>
  </si>
  <si>
    <t>Combined means</t>
  </si>
  <si>
    <t>xa</t>
  </si>
  <si>
    <t>m</t>
  </si>
  <si>
    <t>xb</t>
  </si>
  <si>
    <t>n</t>
  </si>
  <si>
    <t>xc</t>
  </si>
  <si>
    <t>Standard deviations https://www.statstodo.com/CombineMeansSDs_Pgm.php</t>
  </si>
  <si>
    <t>Amar et al., 1996</t>
  </si>
  <si>
    <t>Missouris et al., 2004</t>
  </si>
  <si>
    <r>
      <t>x</t>
    </r>
    <r>
      <rPr>
        <sz val="5"/>
        <color rgb="FF777777"/>
        <rFont val="Inherit"/>
      </rPr>
      <t>a</t>
    </r>
    <r>
      <rPr>
        <sz val="7"/>
        <color rgb="FF777777"/>
        <rFont val="Inherit"/>
      </rPr>
      <t> = the mean of the first set,</t>
    </r>
  </si>
  <si>
    <t>Law et al., 2018</t>
  </si>
  <si>
    <t>m = the number of items in the first set,</t>
  </si>
  <si>
    <t>Berton et al., 2009</t>
  </si>
  <si>
    <r>
      <t>x</t>
    </r>
    <r>
      <rPr>
        <sz val="5"/>
        <color rgb="FF777777"/>
        <rFont val="Inherit"/>
      </rPr>
      <t>b</t>
    </r>
    <r>
      <rPr>
        <sz val="7"/>
        <color rgb="FF777777"/>
        <rFont val="Inherit"/>
      </rPr>
      <t> = the mean of the second set,</t>
    </r>
  </si>
  <si>
    <t>Fisher et al., 2015 subsamble</t>
  </si>
  <si>
    <t>1064</t>
  </si>
  <si>
    <t>83.5</t>
  </si>
  <si>
    <t>277</t>
  </si>
  <si>
    <t>n = the number of items in the second set,</t>
  </si>
  <si>
    <t>Fisher et al., 2015 whole sample</t>
  </si>
  <si>
    <t>81.36</t>
  </si>
  <si>
    <r>
      <t>x</t>
    </r>
    <r>
      <rPr>
        <sz val="5"/>
        <color rgb="FF777777"/>
        <rFont val="Inherit"/>
      </rPr>
      <t>c</t>
    </r>
    <r>
      <rPr>
        <sz val="7"/>
        <color rgb="FF777777"/>
        <rFont val="Inherit"/>
      </rPr>
      <t> the combined mean.</t>
    </r>
  </si>
  <si>
    <t>Mathew et al., 2003</t>
  </si>
  <si>
    <t>Arboix et al., 2007</t>
  </si>
  <si>
    <t>Sample size N</t>
  </si>
  <si>
    <t>Diagnosis (0= CVD, 1= Dementia</t>
  </si>
  <si>
    <t>Sex (%male)</t>
  </si>
  <si>
    <t>male number</t>
  </si>
  <si>
    <t>Average age in years</t>
  </si>
  <si>
    <t>Age range</t>
  </si>
  <si>
    <t>Zhu et al., 2019</t>
  </si>
  <si>
    <t xml:space="preserve">Bladder cancer </t>
  </si>
  <si>
    <t>Lyyra et al., 2005</t>
  </si>
  <si>
    <t>Ferrer et al., 2017</t>
  </si>
  <si>
    <t>No diagnosis</t>
  </si>
  <si>
    <t>&lt;60-&gt;94</t>
  </si>
  <si>
    <t>Ho et al., 1997</t>
  </si>
  <si>
    <t>Mobility decline</t>
  </si>
  <si>
    <t>&gt;70</t>
  </si>
  <si>
    <t>Wilson et al., 2006</t>
  </si>
  <si>
    <t>58-82</t>
  </si>
  <si>
    <t>Barnett et al., 2003</t>
  </si>
  <si>
    <t>Open heart procedure</t>
  </si>
  <si>
    <t xml:space="preserve">63.0 (11.4) </t>
  </si>
  <si>
    <t>Esophagectomy</t>
  </si>
  <si>
    <t>63.78 (8.48)</t>
  </si>
  <si>
    <t>Mujib et al., 2010</t>
  </si>
  <si>
    <t>Chronic heart failure</t>
  </si>
  <si>
    <t>Lee et al., 2012</t>
  </si>
  <si>
    <t>Ischemic stroke</t>
  </si>
  <si>
    <t>64.5 (12.32)</t>
  </si>
  <si>
    <t>Fukumoto et al., 2003</t>
  </si>
  <si>
    <t xml:space="preserve">Cardiac catheterization </t>
  </si>
  <si>
    <t>65 (10)</t>
  </si>
  <si>
    <t>50-79</t>
  </si>
  <si>
    <t>131</t>
  </si>
  <si>
    <t>Palmisano et al., 2018</t>
  </si>
  <si>
    <t>65.5 (14)</t>
  </si>
  <si>
    <t>80-89</t>
  </si>
  <si>
    <t>Ward et al., 2005</t>
  </si>
  <si>
    <t xml:space="preserve">PAD </t>
  </si>
  <si>
    <t xml:space="preserve">65.7 (34–94) </t>
  </si>
  <si>
    <t>Smirnova et al., 2019</t>
  </si>
  <si>
    <t>Philibert et al., 2019</t>
  </si>
  <si>
    <t>Plakht et al., 2015</t>
  </si>
  <si>
    <t>Acute myocardial infraction</t>
  </si>
  <si>
    <t>66.6  (13.3)</t>
  </si>
  <si>
    <t>50 to 79</t>
  </si>
  <si>
    <t>Stein et al., 2009</t>
  </si>
  <si>
    <t xml:space="preserve">ICD implantation </t>
  </si>
  <si>
    <t>Jones et al., 2004</t>
  </si>
  <si>
    <t>Heart failure</t>
  </si>
  <si>
    <t>67 (10)</t>
  </si>
  <si>
    <t>57-85</t>
  </si>
  <si>
    <t>Casella et al., 2005</t>
  </si>
  <si>
    <t>67 (12)</t>
  </si>
  <si>
    <t>25.7-101.5</t>
  </si>
  <si>
    <t>Inoue et al., 2017</t>
  </si>
  <si>
    <t>68.1 (6.6)</t>
  </si>
  <si>
    <t>Matsuzawa et al., 2010</t>
  </si>
  <si>
    <t>Chest pain</t>
  </si>
  <si>
    <t>68.157 10.58</t>
  </si>
  <si>
    <t>50-85</t>
  </si>
  <si>
    <t>Aboyans et al., 2017</t>
  </si>
  <si>
    <t>Peripheral arterial disease</t>
  </si>
  <si>
    <t>68.22 (12.24)</t>
  </si>
  <si>
    <t>68-82</t>
  </si>
  <si>
    <t>Sheng et al., 2016</t>
  </si>
  <si>
    <t>van Vugt et al., 2015</t>
  </si>
  <si>
    <t>Colorectal cancer</t>
  </si>
  <si>
    <t>60-80</t>
  </si>
  <si>
    <t>Peripheral vascular disease</t>
  </si>
  <si>
    <t>70.76 (9.99)</t>
  </si>
  <si>
    <t>Fujishima et al., 2013</t>
  </si>
  <si>
    <t>Coronary artery disease</t>
  </si>
  <si>
    <t>32-86</t>
  </si>
  <si>
    <t xml:space="preserve">Thalamic haemorrhage </t>
  </si>
  <si>
    <t>71.55 (10.82)</t>
  </si>
  <si>
    <t>Lion et al., 2012</t>
  </si>
  <si>
    <t>71.68 (4.28)</t>
  </si>
  <si>
    <t>Jotheeswaran et al., 2015</t>
  </si>
  <si>
    <t>Dementia</t>
  </si>
  <si>
    <t xml:space="preserve">74.1 (7.0) </t>
  </si>
  <si>
    <t>40-92</t>
  </si>
  <si>
    <t>Tateishi et al., 2016</t>
  </si>
  <si>
    <t>Acute ischemic stroke</t>
  </si>
  <si>
    <t>76 median</t>
  </si>
  <si>
    <t>Baumert et a., 2019 MrOS</t>
  </si>
  <si>
    <t>Osteoporosis</t>
  </si>
  <si>
    <t>76.2 (5.4)</t>
  </si>
  <si>
    <t>Zeitzer et al., 2018</t>
  </si>
  <si>
    <t>76.4 (5.53)</t>
  </si>
  <si>
    <t>79 (9)</t>
  </si>
  <si>
    <t>Fisher et al., 2015</t>
  </si>
  <si>
    <t>Age-related macular degeneration</t>
  </si>
  <si>
    <t>79.4 (5.6)</t>
  </si>
  <si>
    <t>Buchman e al., 2019</t>
  </si>
  <si>
    <t>80.0 (7.72)</t>
  </si>
  <si>
    <t>Rolland et al., 2006</t>
  </si>
  <si>
    <t>Hip fracture</t>
  </si>
  <si>
    <t>80.5 (3.76)</t>
  </si>
  <si>
    <t>Discharged from hospital and phone intervention dor 30 days</t>
  </si>
  <si>
    <t>82.8 (5.3)</t>
  </si>
  <si>
    <t>Baumert et a., 2019 SOF</t>
  </si>
  <si>
    <t>83.13 (2.94)</t>
  </si>
  <si>
    <t>Aortic aneurysm</t>
  </si>
  <si>
    <t>83.5 (2.5)</t>
  </si>
  <si>
    <t>Oberman et al., 2006</t>
  </si>
  <si>
    <t>Pinto et al., 2017</t>
  </si>
  <si>
    <t>Global sensory impairment</t>
  </si>
  <si>
    <t>Buch et al., 2005</t>
  </si>
  <si>
    <t>Predictor type (digitally measurable)</t>
  </si>
  <si>
    <t>Measured by (digital devices used)</t>
  </si>
  <si>
    <t>Events in EG</t>
  </si>
  <si>
    <t>Non-events in EG</t>
  </si>
  <si>
    <t>Events in CG</t>
  </si>
  <si>
    <t>Non-events in CG</t>
  </si>
  <si>
    <t>Hypertension</t>
  </si>
  <si>
    <t>62 months</t>
  </si>
  <si>
    <t>Left ventricular ejection fraction &lt; 40</t>
  </si>
  <si>
    <t>Supraventricular Tachydysrhythmias (Arrhythmias)</t>
  </si>
  <si>
    <t>not mentioned</t>
  </si>
  <si>
    <t>Ejection fraction &lt;40</t>
  </si>
  <si>
    <t xml:space="preserve">Morbid obesity </t>
  </si>
  <si>
    <t xml:space="preserve">Diabetes </t>
  </si>
  <si>
    <t xml:space="preserve">Hypertension </t>
  </si>
  <si>
    <t>Overnight in-home Polysomnography</t>
  </si>
  <si>
    <t>Heart rate &gt; 100 b/min</t>
  </si>
  <si>
    <t>Diabetes</t>
  </si>
  <si>
    <t>Systolic blood pressure ≤ 90</t>
  </si>
  <si>
    <t>1.85 (1.58, 2.99)</t>
  </si>
  <si>
    <t>Slow walking speed</t>
  </si>
  <si>
    <t>0.87 (0.73, 1.05)</t>
  </si>
  <si>
    <t>TUG Sit to Stand</t>
  </si>
  <si>
    <t>1.08 (0.91, 1.28)</t>
  </si>
  <si>
    <t>TUG Stand to Sit</t>
  </si>
  <si>
    <t>1.01 (0.86, 1.17)</t>
  </si>
  <si>
    <t>TUG Walk and Turn</t>
  </si>
  <si>
    <t>1.21 (1.06, 1.37)</t>
  </si>
  <si>
    <t>Standing Posture</t>
  </si>
  <si>
    <t>5.54 (1.95, 15.76]</t>
  </si>
  <si>
    <t>2.03 (1.5, 2.73)</t>
  </si>
  <si>
    <t>14 years</t>
  </si>
  <si>
    <t>Atrial fibrilation</t>
  </si>
  <si>
    <t>3 years</t>
  </si>
  <si>
    <t>1.05 (1.02, 1.08)</t>
  </si>
  <si>
    <t>BMI, per kg/m2 low</t>
  </si>
  <si>
    <t>BMI decreased</t>
  </si>
  <si>
    <t>BMI inverse 1/BMI</t>
  </si>
  <si>
    <t>0.81 (0.71, 0.94)</t>
  </si>
  <si>
    <t>Standard timed walking test</t>
  </si>
  <si>
    <t>Undeeractivity</t>
  </si>
  <si>
    <t>Weight loss</t>
  </si>
  <si>
    <t>1.73 (0.45-6.71)</t>
  </si>
  <si>
    <t>0.78 (0.26-2.37)</t>
  </si>
  <si>
    <t>Abnormal ABI &lt;0.90</t>
  </si>
  <si>
    <t>30 days</t>
  </si>
  <si>
    <t>2.75 (1.78, 4.25)</t>
  </si>
  <si>
    <t>Walking speed, m/s for 10 m</t>
  </si>
  <si>
    <t>0.73 (0.58, 0.92)</t>
  </si>
  <si>
    <t xml:space="preserve">Muscle strength, </t>
  </si>
  <si>
    <t>0.04 (0.77, 0.91)</t>
  </si>
  <si>
    <t xml:space="preserve">Tapping rate, </t>
  </si>
  <si>
    <t>0.07 (0.03, 0.19)</t>
  </si>
  <si>
    <t>Vital capacity</t>
  </si>
  <si>
    <t>Renal artery stenosis</t>
  </si>
  <si>
    <t>Stroke</t>
  </si>
  <si>
    <t>2.15 (1.63, 2.84)</t>
  </si>
  <si>
    <t>0.67 (0.60, 0.75)</t>
  </si>
  <si>
    <t>Diastolic Blood Pressure</t>
  </si>
  <si>
    <t>1.31 (1.18, 1.46)</t>
  </si>
  <si>
    <t xml:space="preserve">Systolic Blood Pressure </t>
  </si>
  <si>
    <t>Moderate or severe tricuspid regurgitation</t>
  </si>
  <si>
    <t>Right ventricular dysfunction</t>
  </si>
  <si>
    <t>Left atrial dilatation</t>
  </si>
  <si>
    <t>Moderate or severe pulmonary hypertension</t>
  </si>
  <si>
    <t>Moderate or severe mitral valve regurgitation</t>
  </si>
  <si>
    <t>Obesity</t>
  </si>
  <si>
    <t>lower</t>
  </si>
  <si>
    <t>Handgrip strength</t>
  </si>
  <si>
    <t>1.26 (1.08, 1.48)</t>
  </si>
  <si>
    <t>Balance test - standing posture</t>
  </si>
  <si>
    <t>1.29 (1.10, 1.51)</t>
  </si>
  <si>
    <t>Repeated chair stands Sit to stand</t>
  </si>
  <si>
    <t xml:space="preserve">Walking speed 6m </t>
  </si>
  <si>
    <t>5 years</t>
  </si>
  <si>
    <t>BMI obese</t>
  </si>
  <si>
    <t>1.15 (0.88, 1.52)</t>
  </si>
  <si>
    <t>Blood pressure monitor</t>
  </si>
  <si>
    <t xml:space="preserve">Atrial fibrillation </t>
  </si>
  <si>
    <t>1 year</t>
  </si>
  <si>
    <t>30&lt;BMIobesity</t>
  </si>
  <si>
    <t>LVEF &lt;40</t>
  </si>
  <si>
    <t>0.61 ( 0.5, 0.74)</t>
  </si>
  <si>
    <t xml:space="preserve">wrist-worn accelerometer </t>
  </si>
  <si>
    <t>8 years</t>
  </si>
  <si>
    <t>3.38 (0.42, 27.46)</t>
  </si>
  <si>
    <t>1.85 (0.91, 3.75)</t>
  </si>
  <si>
    <t>12 months</t>
  </si>
  <si>
    <t>*Comments</t>
  </si>
  <si>
    <t>Insulin treatment-Diabetes</t>
  </si>
  <si>
    <t>Respiratory events</t>
  </si>
  <si>
    <t xml:space="preserve">1.07 (0.78, 1.47) </t>
  </si>
  <si>
    <t>1.64 (1.14, 2.36)</t>
  </si>
  <si>
    <t>2.17 (0.67, 7.05)</t>
  </si>
  <si>
    <t>Stopwatch</t>
  </si>
  <si>
    <t>4.46 (0.33, 60.5)</t>
  </si>
  <si>
    <t>3.30 (0.62, 17.62) p.0.08</t>
  </si>
  <si>
    <t>2.57 (0.20, 32.41)</t>
  </si>
  <si>
    <t xml:space="preserve">1.25 (0.94, 1.68) </t>
  </si>
  <si>
    <t>1.37 (1.02, 1.84)</t>
  </si>
  <si>
    <t>0.91 (0.66, 1.25)</t>
  </si>
  <si>
    <t>2.48 (1.73, 3.54)</t>
  </si>
  <si>
    <t>7 years</t>
  </si>
  <si>
    <t xml:space="preserve">1.7 (1.3, 2.3) </t>
  </si>
  <si>
    <t>Body-fixed sensor</t>
  </si>
  <si>
    <t>3.6 years</t>
  </si>
  <si>
    <t>2.96 (1.90, 4.61)</t>
  </si>
  <si>
    <t>3.02 (1.39, 6.56)</t>
  </si>
  <si>
    <t>1.49 (1.03, 2.16)</t>
  </si>
  <si>
    <t xml:space="preserve">2.56 (1.4, 4.6) </t>
  </si>
  <si>
    <t xml:space="preserve">BMI, per kg/m2 increased </t>
  </si>
  <si>
    <t>Combined results for all-cause mortality across all age-groups for all kinds of maculopathy.</t>
  </si>
  <si>
    <t>1/increased BMI</t>
  </si>
  <si>
    <t xml:space="preserve">Hypertension  </t>
  </si>
  <si>
    <t>1.27 (1.12 , 1.44)</t>
  </si>
  <si>
    <t>4.8 years</t>
  </si>
  <si>
    <t>Finger photoplethysmogram- triaxial wearable gyroscope sensor</t>
  </si>
  <si>
    <t>9 years</t>
  </si>
  <si>
    <t>Arterial stiffness</t>
  </si>
  <si>
    <t>Combined results across all SDPTG d/a quartiles except reference group.</t>
  </si>
  <si>
    <t>3.5 years</t>
  </si>
  <si>
    <t>1.22 (1.06, 1.39)</t>
  </si>
  <si>
    <t>1.45 (1.06, 1.95)</t>
  </si>
  <si>
    <t>2.8 to 5 years</t>
  </si>
  <si>
    <t xml:space="preserve">1.40 (1.19, 1.64)  </t>
  </si>
  <si>
    <t xml:space="preserve">1.53 (1.32, 1.88) </t>
  </si>
  <si>
    <t xml:space="preserve">1.36 (1.21, 1.51) </t>
  </si>
  <si>
    <t xml:space="preserve">2.33 (1.24, 4.39) </t>
  </si>
  <si>
    <t>Automatic device</t>
  </si>
  <si>
    <t>Electronic spirometry</t>
  </si>
  <si>
    <t>Electric counter</t>
  </si>
  <si>
    <t>10 years</t>
  </si>
  <si>
    <t>6.1 years</t>
  </si>
  <si>
    <t>1.21 (0.73, 2.01)</t>
  </si>
  <si>
    <t>1.49 (0.82, 2.72)</t>
  </si>
  <si>
    <t>Semi-automated ultrasound sphygmomanometer</t>
  </si>
  <si>
    <t>Atrial fibrillation</t>
  </si>
  <si>
    <t>8.2 years</t>
  </si>
  <si>
    <t>0.91 (0.8, 1.02)</t>
  </si>
  <si>
    <t xml:space="preserve"> 0.66 (0.5, 0.89)</t>
  </si>
  <si>
    <t>1.50 (1.30, 1.73)</t>
  </si>
  <si>
    <t>2.12 (1.75, 2.57)</t>
  </si>
  <si>
    <t>Severe Left ventricular dysfunction</t>
  </si>
  <si>
    <t>Concentric or significant Left Ventricular hypertrophy</t>
  </si>
  <si>
    <t>Left ventricular dilatation</t>
  </si>
  <si>
    <t>Left ventricular filling pressure</t>
  </si>
  <si>
    <t xml:space="preserve">1.96 (1.49, 2.57) </t>
  </si>
  <si>
    <t>1.79 (1.3, 2.47)</t>
  </si>
  <si>
    <t>1.17 (1.09, 1.24)</t>
  </si>
  <si>
    <t>1.47 (1.14, 1.9)</t>
  </si>
  <si>
    <t>1.88 (1.48, 2.39)</t>
  </si>
  <si>
    <t>1.24 (1.14, 1.35)</t>
  </si>
  <si>
    <t>1.22 (1.1, 1.36)</t>
  </si>
  <si>
    <t>1.65 (1.29, 2.1)</t>
  </si>
  <si>
    <t>3.8 years</t>
  </si>
  <si>
    <t>A pooled effect size was calculated for all of these  categories: &lt; 11.1 s [1.12 (0.85, 1.47)], 11.2-13.6 s [1.23 (0.93, 1.61)], 13.7-16.6 s [1.24 (0.96, 1.61)] and &gt; 16.7s  [1.65 (1.23-2.21)].</t>
  </si>
  <si>
    <t>A pooled effect size was calculated for all of these values: 1.07 (0.883, 1.37), 1.29 (1.04, 1.59), 1.39 (1.07, 1.81) and 1.68 (1.04, 2.69).</t>
  </si>
  <si>
    <t>1.47 (1.18, 1.83)</t>
  </si>
  <si>
    <t>A pooled effect size was calculated for these 3 categories [0.61-0.77 m/s HR 1.29 (1.05-1.59) and 0.44-0.60 m/s HR 2.07 (1.60, 2.67) and &lt; 0.43 m/s HR 2.47 (1.67, 3.67), since number 4 is the reference group and number 0 is about not being able to walk at all].</t>
  </si>
  <si>
    <t xml:space="preserve">1.83 (1.23, 2.72) </t>
  </si>
  <si>
    <t>5.9 years</t>
  </si>
  <si>
    <t>2.02 (1.41, 2.89)</t>
  </si>
  <si>
    <t>2.81 (1.15, 6.87)</t>
  </si>
  <si>
    <t>0.66 (0.45, 0.89)</t>
  </si>
  <si>
    <t>Decreaed BMI</t>
  </si>
  <si>
    <t>Increased activity</t>
  </si>
  <si>
    <t>Decreased activity</t>
  </si>
  <si>
    <t>0.47 (0.3, 0.73)</t>
  </si>
  <si>
    <t>90 days</t>
  </si>
  <si>
    <t>1.43 (0.39, 5.29)</t>
  </si>
  <si>
    <t>Decreased BMI</t>
  </si>
  <si>
    <t>Increased BMI</t>
  </si>
  <si>
    <t>0.95 (0.3, 3.92)</t>
  </si>
  <si>
    <t>0.60 (0.31, 1.2)</t>
  </si>
  <si>
    <t>0.95 (0.4, 2.26)</t>
  </si>
  <si>
    <t xml:space="preserve">1.64 (1.34, 2.00) </t>
  </si>
  <si>
    <t xml:space="preserve">0.54 (0.26, 1.2) </t>
  </si>
  <si>
    <t xml:space="preserve">Low daytime activity </t>
  </si>
  <si>
    <t xml:space="preserve">1/low daytime activity </t>
  </si>
  <si>
    <t xml:space="preserve">Increased BMI (≥22.6 vs &lt;22.6) </t>
  </si>
  <si>
    <r>
      <t xml:space="preserve">0.97 (0.95, 0.99) and 0.92 (0.88, 0.95)/ 0.97 (0.95, 0.99) and 0.92 (0.89, 0.96) </t>
    </r>
    <r>
      <rPr>
        <b/>
        <sz val="12"/>
        <color theme="1"/>
        <rFont val="Times New Roman"/>
        <family val="1"/>
      </rPr>
      <t>= 0.95 (0.92, 0.98)</t>
    </r>
  </si>
  <si>
    <r>
      <t xml:space="preserve">1.27 (0.96, 1.52) and 1.27 (0.89, 1.82)/ 1.24 (0.94, 1.48) and 1.22 (0.88, 1.68) = </t>
    </r>
    <r>
      <rPr>
        <b/>
        <sz val="12"/>
        <color theme="1"/>
        <rFont val="Times New Roman"/>
        <family val="1"/>
      </rPr>
      <t>1.25 (1.07, 1.46)</t>
    </r>
  </si>
  <si>
    <r>
      <t>2.56 (1.59, 5.66) and 2.96 (1.37, 6.39) and 4.17 (1.97, 8.85) =</t>
    </r>
    <r>
      <rPr>
        <b/>
        <sz val="12"/>
        <rFont val="Times New Roman"/>
        <family val="1"/>
      </rPr>
      <t xml:space="preserve"> 2.98 (2.08, 4.27)</t>
    </r>
  </si>
  <si>
    <t xml:space="preserve">Measured by (digital devices used) </t>
  </si>
  <si>
    <t>Disease</t>
  </si>
  <si>
    <t>Severity</t>
  </si>
  <si>
    <t>1.13 (0.12, 10.17)</t>
  </si>
  <si>
    <t>Atrial fibrillation ⁄ flutter</t>
  </si>
  <si>
    <t>Arrhythmias</t>
  </si>
  <si>
    <t>BMI</t>
  </si>
  <si>
    <t>Diastolic blood pressure</t>
  </si>
  <si>
    <t>ischemia</t>
  </si>
  <si>
    <t>1.62 (1.23, 2.14)</t>
  </si>
  <si>
    <t>32-ft Walk speed</t>
  </si>
  <si>
    <t>0.80 (0.61, 1.04)</t>
  </si>
  <si>
    <t>1.03 (0.80, 1.32)</t>
  </si>
  <si>
    <t>0.90 (0.72, 1.12)</t>
  </si>
  <si>
    <t>TUG Turn</t>
  </si>
  <si>
    <t>0.97 (0.78, 1.19)</t>
  </si>
  <si>
    <t>1.15 (0.93, 1.42)</t>
  </si>
  <si>
    <t xml:space="preserve">32-ft Walk speed </t>
  </si>
  <si>
    <t>0.96 (0.82, 1.15)</t>
  </si>
  <si>
    <t>0.97 (0.81, 1.16)</t>
  </si>
  <si>
    <t>1.06 (0.90, 1.25)</t>
  </si>
  <si>
    <t>1.13 (0.98, 1.32)</t>
  </si>
  <si>
    <t>Cholesterol Embolization Syndrome</t>
  </si>
  <si>
    <t>LVEF&lt;45</t>
  </si>
  <si>
    <t>BMI increased</t>
  </si>
  <si>
    <t>IRR was reported separatety since it could'nt be converted to OR</t>
  </si>
  <si>
    <t>Incident dependence</t>
  </si>
  <si>
    <t>Slow walking spped</t>
  </si>
  <si>
    <t>Systolic blood pressure</t>
  </si>
  <si>
    <t>Reactive hyperemia peripheral arterial tonometry index</t>
  </si>
  <si>
    <t>Ejection fraction &lt;35</t>
  </si>
  <si>
    <t>Neurological deficit</t>
  </si>
  <si>
    <t>Hypertensive</t>
  </si>
  <si>
    <t>Diabetes mellitus</t>
  </si>
  <si>
    <t>Implantable cardioverter defibrillator</t>
  </si>
  <si>
    <t xml:space="preserve">Atrial Arrhythmias </t>
  </si>
  <si>
    <t>BMI over</t>
  </si>
  <si>
    <t>BMI under</t>
  </si>
  <si>
    <t>Impaired mobility</t>
  </si>
  <si>
    <t xml:space="preserve">V ejection fraction &lt; 35% </t>
  </si>
  <si>
    <t>1.7 (1.03, 2.96)</t>
  </si>
  <si>
    <t>0.9 (0.59, 1.37)</t>
  </si>
  <si>
    <t>1.3 (0.77, 2.15)</t>
  </si>
  <si>
    <t>1.1 (0.64, 1.98)</t>
  </si>
  <si>
    <t>1.92 (1.01, 3.65)</t>
  </si>
  <si>
    <t>2.12 (1.14, 3.92)</t>
  </si>
  <si>
    <t>3.17 (1.17, 8.59)</t>
  </si>
  <si>
    <t>1.10 (0.31, 3.91)</t>
  </si>
  <si>
    <t>2.610 (1.5, 4.54)</t>
  </si>
  <si>
    <t>P value for variables that were not included in the meta-analysis</t>
  </si>
  <si>
    <t xml:space="preserve">0.96 (0.53, 1.71) </t>
  </si>
  <si>
    <t>p. 0.44</t>
  </si>
  <si>
    <t>1.14 (0.63, 2.08)</t>
  </si>
  <si>
    <t>Morbidity</t>
  </si>
  <si>
    <t>Mild Cognitive Impairment</t>
  </si>
  <si>
    <t>Ischemia</t>
  </si>
  <si>
    <t>2.53 (1.19, 5.4)</t>
  </si>
  <si>
    <t>1.1 (0.85, 3.9)</t>
  </si>
  <si>
    <t>1.09 (0.98, 1.20)</t>
  </si>
  <si>
    <t>1.07 (1.03, 1.12)</t>
  </si>
  <si>
    <t>0.58 (0.32, 1.06)</t>
  </si>
  <si>
    <t>1.04 (0.14, 7.78)</t>
  </si>
  <si>
    <t>2.65 (1.10, 6.38)</t>
  </si>
  <si>
    <t xml:space="preserve">1.47 (0.66, 3.29) </t>
  </si>
  <si>
    <t xml:space="preserve">1.10 (0.26, 4.72) </t>
  </si>
  <si>
    <t>Digital standing scale</t>
  </si>
  <si>
    <t>1.13 (1.09, 1.16)</t>
  </si>
  <si>
    <t>1.1 (0.8, 1.6)</t>
  </si>
  <si>
    <t>1.5 (0.8, 2.5)</t>
  </si>
  <si>
    <t>1.6 (1.1, 2.4)</t>
  </si>
  <si>
    <t>0.9 (0.5, 1.5)</t>
  </si>
  <si>
    <t>1.28 (1.12, 1.47) IRR</t>
  </si>
  <si>
    <t>Dizziness</t>
  </si>
  <si>
    <t>1.01 (0.96, 1.05)</t>
  </si>
  <si>
    <t xml:space="preserve">Digital reactive hyperemia peripheral arterial tonometry (RH-PAT) </t>
  </si>
  <si>
    <t>Isch-emic heart disease (IHD)</t>
  </si>
  <si>
    <t>0.51 (0.38, 0.68)</t>
  </si>
  <si>
    <t xml:space="preserve">1.06 (0.95, 1.18) </t>
  </si>
  <si>
    <t xml:space="preserve">1.02 (1.00, 1.05) </t>
  </si>
  <si>
    <t>0.92 (0.95, 1.01)</t>
  </si>
  <si>
    <t xml:space="preserve">1.23 (0.96, 1.57) </t>
  </si>
  <si>
    <t>0.89 (0.51, 1.56)</t>
  </si>
  <si>
    <t>1.43 (0.80, 2.57)</t>
  </si>
  <si>
    <t>0.97 (0.54, 1.72)</t>
  </si>
  <si>
    <t>1.52 (1.16, 1.98)</t>
  </si>
  <si>
    <t>1.43 (1.08, 1.89)</t>
  </si>
  <si>
    <t>0.94 (0.71, 1.24)</t>
  </si>
  <si>
    <t>Hypertrophied left ventricular mass</t>
  </si>
  <si>
    <t>1.18 (1.08, 1.28)</t>
  </si>
  <si>
    <t>2.24 (1.18, 4.26)</t>
  </si>
  <si>
    <t>1.61 (1.16, 2.24)</t>
  </si>
  <si>
    <t>1.47 (1.09, 2.00)</t>
  </si>
  <si>
    <t>0.92 (0.64, 1.33)</t>
  </si>
  <si>
    <t>1.58 (0.59, 4.20)</t>
  </si>
  <si>
    <t>0.74 (0.48, 1.12)</t>
  </si>
  <si>
    <t>1.12 (0.76, 1.63)</t>
  </si>
  <si>
    <t>Unfavorable outcome</t>
  </si>
  <si>
    <t>0.97 (0.45, 2.11)</t>
  </si>
  <si>
    <t>0.44 (0.19, 0.96)</t>
  </si>
  <si>
    <t>2.51 (1.25, 5.06)</t>
  </si>
  <si>
    <t>2.48 (1.22, 5.07)</t>
  </si>
  <si>
    <t>2.20 (0.83, 5.82)</t>
  </si>
  <si>
    <t>1.94 (1.08, 3.48)</t>
  </si>
  <si>
    <t>Walking difficulty/slow walking speed</t>
  </si>
  <si>
    <t>Measured by</t>
  </si>
  <si>
    <t>Condition that can be predicted</t>
  </si>
  <si>
    <t>Duration Length of Stay EG mean</t>
  </si>
  <si>
    <t>Duration Length of Stay CG mean</t>
  </si>
  <si>
    <t>ICU admissiom</t>
  </si>
  <si>
    <t xml:space="preserve">24  (14) </t>
  </si>
  <si>
    <t xml:space="preserve">18 (12) </t>
  </si>
  <si>
    <t xml:space="preserve">18.9 (4.59, 77.87) </t>
  </si>
  <si>
    <t>Triaxial wearable gyroscope sensor</t>
  </si>
  <si>
    <t>5.85 (5.31)</t>
  </si>
  <si>
    <t>4.44 (2.98)</t>
  </si>
  <si>
    <t>Permanent hospitalisation</t>
  </si>
  <si>
    <t>30-day readmission</t>
  </si>
  <si>
    <t>60-day readmission</t>
  </si>
  <si>
    <t>Weakness</t>
  </si>
  <si>
    <t>*n 498</t>
  </si>
  <si>
    <t>Pain</t>
  </si>
  <si>
    <t>Palpitations</t>
  </si>
  <si>
    <t>Fatigue</t>
  </si>
  <si>
    <t>*n 395</t>
  </si>
  <si>
    <t>Fever</t>
  </si>
  <si>
    <t>Weight gain</t>
  </si>
  <si>
    <t>Difficulty breathing</t>
  </si>
  <si>
    <t>Pulmonary co-morbidity</t>
  </si>
  <si>
    <t>Arrhythmia co-morbidity</t>
  </si>
  <si>
    <t>Value OR (CI). Coloured: cases where only HRs (in purple) were extractable.</t>
  </si>
  <si>
    <t>Value OR (CI). Coloured: cases where only HRs (in purple) or IRR (in green) were extractable.</t>
  </si>
  <si>
    <t>p. 0.000</t>
  </si>
  <si>
    <t xml:space="preserve">4.14 (1.63, 10.51) </t>
  </si>
  <si>
    <t>p.0.000</t>
  </si>
  <si>
    <t xml:space="preserve">2.12 (0.89, 5.16) </t>
  </si>
  <si>
    <t>p.0.045</t>
  </si>
  <si>
    <t xml:space="preserve">2.37 (1.05, 5.33) </t>
  </si>
  <si>
    <t>p. 0.019</t>
  </si>
  <si>
    <t xml:space="preserve">0.68 (0.42, 1.09) </t>
  </si>
  <si>
    <t>p.0.055</t>
  </si>
  <si>
    <t xml:space="preserve">0.42 (0.21, 0.85) </t>
  </si>
  <si>
    <t>p.0.008</t>
  </si>
  <si>
    <t xml:space="preserve">1.62 (0.6, 4.38) </t>
  </si>
  <si>
    <t>p. 0.172</t>
  </si>
  <si>
    <t xml:space="preserve">3.04 (1.15, 8.03) </t>
  </si>
  <si>
    <t>p.0.013</t>
  </si>
  <si>
    <t xml:space="preserve">1.15 (0.14, 9.33) </t>
  </si>
  <si>
    <t>p.0.45</t>
  </si>
  <si>
    <t xml:space="preserve">3.83 (1.30, 11.27) </t>
  </si>
  <si>
    <t>p.0.007</t>
  </si>
  <si>
    <t xml:space="preserve">1.58 (0.68, 3.64) </t>
  </si>
  <si>
    <t>p. 0.144</t>
  </si>
  <si>
    <t>3.43 (1.12, 10.5)</t>
  </si>
  <si>
    <t>2.69 (1.0, 7.19)</t>
  </si>
  <si>
    <t>0.6 (0.36, 1.0)</t>
  </si>
  <si>
    <t>7.4 (2.0)</t>
  </si>
  <si>
    <t>8.2 (2.0)</t>
  </si>
  <si>
    <t>8.2 (1.9)</t>
  </si>
  <si>
    <t xml:space="preserve">0.91 (0.66, 1.26) </t>
  </si>
  <si>
    <t>p. 0.291</t>
  </si>
  <si>
    <t xml:space="preserve">0.95 (0.46, 1.97) </t>
  </si>
  <si>
    <t>p. 0.441</t>
  </si>
  <si>
    <t xml:space="preserve">1.03 (0.68, 1.58) </t>
  </si>
  <si>
    <t>p.0.44</t>
  </si>
  <si>
    <t xml:space="preserve">Scheduled to undergo cardiac surgery </t>
  </si>
  <si>
    <t>Spalte1</t>
  </si>
  <si>
    <t xml:space="preserve">Total </t>
  </si>
  <si>
    <t>47.8%</t>
  </si>
  <si>
    <t xml:space="preserve">Patients with ground-level fall injuries </t>
  </si>
  <si>
    <t>Readmission</t>
  </si>
  <si>
    <t>Hospitalisation</t>
  </si>
  <si>
    <t>No specific diagnosis</t>
  </si>
  <si>
    <t>p.0.031</t>
  </si>
  <si>
    <t>p.0.048</t>
  </si>
  <si>
    <t>p.0.051</t>
  </si>
  <si>
    <t>P value for variables that were not included in the meta-analysis.</t>
  </si>
  <si>
    <r>
      <t>Value HR (CI). C</t>
    </r>
    <r>
      <rPr>
        <i/>
        <sz val="12"/>
        <color theme="1"/>
        <rFont val="Times New Roman"/>
        <family val="1"/>
      </rPr>
      <t>ases where only ORs (in purple) was extractable.</t>
    </r>
  </si>
  <si>
    <t xml:space="preserve">75.8 (4.4) </t>
  </si>
  <si>
    <t xml:space="preserve">68.01 (SD not possible) </t>
  </si>
  <si>
    <t>71 (10)</t>
  </si>
  <si>
    <t>64 (11)</t>
  </si>
  <si>
    <t>66 (9)</t>
  </si>
  <si>
    <t>68.5 (7.5)</t>
  </si>
  <si>
    <t>65.9 (9.6)</t>
  </si>
  <si>
    <t xml:space="preserve">66.81 (11.69) </t>
  </si>
  <si>
    <t>68.6 (10.8)</t>
  </si>
  <si>
    <t>p.0.081</t>
  </si>
  <si>
    <t>p.&lt;0.00001</t>
  </si>
  <si>
    <t>p.0.009</t>
  </si>
  <si>
    <t>p.&lt;0.0001</t>
  </si>
  <si>
    <t>p.0.002</t>
  </si>
  <si>
    <t>p.0.788</t>
  </si>
  <si>
    <t>p.0.003</t>
  </si>
  <si>
    <t>p.0.152</t>
  </si>
  <si>
    <t>p.&lt;0.001</t>
  </si>
  <si>
    <t>p.0.001</t>
  </si>
  <si>
    <t>p.0.929</t>
  </si>
  <si>
    <t>p.0.159</t>
  </si>
  <si>
    <t>p.0.0006</t>
  </si>
  <si>
    <t>p.0.57</t>
  </si>
  <si>
    <t>p.0.01</t>
  </si>
  <si>
    <t>Time spectrum</t>
  </si>
  <si>
    <t>8.9 (2.6) years</t>
  </si>
  <si>
    <t>6.4 (1.6) years</t>
  </si>
  <si>
    <t>p.0.20</t>
  </si>
  <si>
    <t>Different HR for mean and women were combined</t>
  </si>
  <si>
    <t>I estimated the pooled effect size, since these two measurments [1.44 (1.28, 1.62) for MrOS and 1.50 (1.02, 2.19) for SOF] represent different measurement for each gender, based on the population that was included in each study.</t>
  </si>
  <si>
    <t>*Forest plot for balance parameters: measurements for both conditions were combined as they came from different samples</t>
  </si>
  <si>
    <t>RR was calculated for 30-day mortality as HR. I multiplied the denominator including total number of paticipants at risk with 30, since follow-up was too short.</t>
  </si>
  <si>
    <t>*1/Walking speed since in the article speed is negetively associated to mortality</t>
  </si>
  <si>
    <t>1.44 (0.92, 2.26)</t>
  </si>
  <si>
    <t>2.00 (1.49. 2.68)</t>
  </si>
  <si>
    <t>1.78 (1.33, 2.39)</t>
  </si>
  <si>
    <t>1.83 (1.20, 2.79)</t>
  </si>
  <si>
    <t>0.29 (0.17, 0.46)</t>
  </si>
  <si>
    <t>3.57 (2.13, 5.98)</t>
  </si>
  <si>
    <t>1/BMI since the article provided the HR of normal BMI to decrased</t>
  </si>
  <si>
    <t>1/increased activity, since it was compared to decrased activity (&lt;5h/week).</t>
  </si>
  <si>
    <t xml:space="preserve">Normal/increased daytime activity </t>
  </si>
  <si>
    <t>Supraventricular tachydysrhythmias (arrhythmias)</t>
  </si>
  <si>
    <t>Upper-extremity function-frailty</t>
  </si>
  <si>
    <t>*Respiratory rate ⩾16 breaths·min−1</t>
  </si>
  <si>
    <t>* 1.44  (1.29, 1.62) - combined outcome</t>
  </si>
  <si>
    <t xml:space="preserve">*Physical Activity &lt;2h day </t>
  </si>
  <si>
    <t>*2-2.9h day</t>
  </si>
  <si>
    <t>*5.56 (2.45, 12.64)</t>
  </si>
  <si>
    <t>*p.&lt;0.0001</t>
  </si>
  <si>
    <t>*Both low daily activity measurements were combined PA &lt;2h day 5.91 (1.90, 18.34) and 2-2.9h day 5.21 (1.59, 17.05) into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</si>
</sst>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libri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rgb="FF211E1E"/>
      <name val="Times New Roman"/>
      <family val="1"/>
    </font>
    <font>
      <sz val="7"/>
      <color rgb="FF777777"/>
      <name val="Inherit"/>
    </font>
    <font>
      <sz val="5"/>
      <color rgb="FF777777"/>
      <name val="Inherit"/>
    </font>
    <font>
      <sz val="12"/>
      <color rgb="FF000000"/>
      <name val="Calibri"/>
      <family val="2"/>
      <scheme val="minor"/>
    </font>
    <font>
      <sz val="8"/>
      <color theme="1"/>
      <name val="XnjwnlGillSans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2"/>
      <color rgb="FF2E2E2E"/>
      <name val="Times New Roman"/>
      <family val="1"/>
    </font>
    <font>
      <sz val="12"/>
      <color rgb="FF7030A0"/>
      <name val="Helvetica Neue"/>
      <family val="2"/>
    </font>
    <font>
      <sz val="12"/>
      <color theme="1"/>
      <name val="STIX"/>
    </font>
    <font>
      <i/>
      <sz val="11"/>
      <color theme="1"/>
      <name val="Calibri"/>
      <family val="2"/>
      <scheme val="minor"/>
    </font>
    <font>
      <i/>
      <sz val="12"/>
      <color rgb="FF7030A0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2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7">
    <xf numFmtId="0" fontId="0" fillId="0" borderId="0" xfId="0"/>
    <xf numFmtId="0" fontId="0" fillId="0" borderId="0" xfId="0" applyAlignment="1">
      <alignment horizontal="left" wrapText="1"/>
    </xf>
    <xf numFmtId="0" fontId="0" fillId="6" borderId="0" xfId="0" applyFill="1"/>
    <xf numFmtId="0" fontId="3" fillId="6" borderId="0" xfId="0" applyFont="1" applyFill="1"/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6" fillId="0" borderId="0" xfId="0" applyFont="1"/>
    <xf numFmtId="0" fontId="6" fillId="6" borderId="0" xfId="0" applyFont="1" applyFill="1"/>
    <xf numFmtId="0" fontId="7" fillId="6" borderId="0" xfId="0" applyFont="1" applyFill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6" borderId="0" xfId="0" applyFont="1" applyFill="1"/>
    <xf numFmtId="49" fontId="5" fillId="0" borderId="0" xfId="0" applyNumberFormat="1" applyFont="1" applyAlignment="1">
      <alignment horizontal="right"/>
    </xf>
    <xf numFmtId="0" fontId="8" fillId="0" borderId="0" xfId="0" applyFont="1"/>
    <xf numFmtId="0" fontId="8" fillId="6" borderId="0" xfId="0" applyFont="1" applyFill="1"/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 applyAlignment="1">
      <alignment horizontal="left"/>
    </xf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0" xfId="0" applyFill="1"/>
    <xf numFmtId="2" fontId="0" fillId="7" borderId="6" xfId="0" applyNumberForma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 indent="1"/>
    </xf>
    <xf numFmtId="2" fontId="0" fillId="0" borderId="8" xfId="0" applyNumberFormat="1" applyBorder="1"/>
    <xf numFmtId="0" fontId="1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4" fillId="0" borderId="0" xfId="0" applyFont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 wrapText="1"/>
    </xf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49" fontId="8" fillId="0" borderId="0" xfId="0" applyNumberFormat="1" applyFont="1" applyAlignment="1">
      <alignment horizontal="left"/>
    </xf>
    <xf numFmtId="0" fontId="8" fillId="0" borderId="8" xfId="0" applyFont="1" applyBorder="1" applyAlignment="1">
      <alignment horizontal="right"/>
    </xf>
    <xf numFmtId="0" fontId="0" fillId="10" borderId="0" xfId="0" applyFill="1"/>
    <xf numFmtId="0" fontId="0" fillId="10" borderId="9" xfId="0" applyFill="1" applyBorder="1"/>
    <xf numFmtId="0" fontId="3" fillId="11" borderId="0" xfId="0" applyFont="1" applyFill="1" applyAlignment="1">
      <alignment horizontal="left" vertical="top" wrapText="1"/>
    </xf>
    <xf numFmtId="0" fontId="0" fillId="6" borderId="9" xfId="0" applyFill="1" applyBorder="1"/>
    <xf numFmtId="0" fontId="0" fillId="6" borderId="16" xfId="0" applyFill="1" applyBorder="1"/>
    <xf numFmtId="0" fontId="0" fillId="11" borderId="0" xfId="0" applyFill="1" applyAlignment="1">
      <alignment horizontal="left" vertical="top" wrapText="1"/>
    </xf>
    <xf numFmtId="0" fontId="0" fillId="11" borderId="16" xfId="0" applyFill="1" applyBorder="1"/>
    <xf numFmtId="0" fontId="0" fillId="11" borderId="9" xfId="0" applyFill="1" applyBorder="1"/>
    <xf numFmtId="0" fontId="3" fillId="1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10" borderId="4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8" fillId="10" borderId="9" xfId="0" applyFont="1" applyFill="1" applyBorder="1" applyAlignment="1">
      <alignment horizontal="left" vertical="top"/>
    </xf>
    <xf numFmtId="0" fontId="0" fillId="11" borderId="16" xfId="0" applyFill="1" applyBorder="1" applyAlignment="1">
      <alignment horizontal="left" vertical="top" wrapText="1"/>
    </xf>
    <xf numFmtId="0" fontId="0" fillId="11" borderId="9" xfId="0" applyFill="1" applyBorder="1" applyAlignment="1">
      <alignment horizontal="left" vertical="top" wrapText="1"/>
    </xf>
    <xf numFmtId="0" fontId="2" fillId="10" borderId="0" xfId="0" applyFont="1" applyFill="1" applyAlignment="1">
      <alignment horizontal="left" vertical="top"/>
    </xf>
    <xf numFmtId="0" fontId="2" fillId="10" borderId="9" xfId="0" applyFont="1" applyFill="1" applyBorder="1" applyAlignment="1">
      <alignment horizontal="left" vertical="top"/>
    </xf>
    <xf numFmtId="0" fontId="19" fillId="11" borderId="16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/>
    <xf numFmtId="0" fontId="6" fillId="10" borderId="0" xfId="0" applyFont="1" applyFill="1" applyAlignment="1">
      <alignment horizontal="left" vertical="top"/>
    </xf>
    <xf numFmtId="0" fontId="8" fillId="10" borderId="0" xfId="0" applyFont="1" applyFill="1" applyAlignment="1">
      <alignment horizontal="left" vertical="top"/>
    </xf>
    <xf numFmtId="0" fontId="16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/>
    </xf>
    <xf numFmtId="0" fontId="16" fillId="10" borderId="16" xfId="0" applyFont="1" applyFill="1" applyBorder="1" applyAlignment="1">
      <alignment horizontal="center" vertical="top" wrapText="1"/>
    </xf>
    <xf numFmtId="0" fontId="16" fillId="10" borderId="16" xfId="0" applyFont="1" applyFill="1" applyBorder="1" applyAlignment="1">
      <alignment horizontal="left" vertical="top"/>
    </xf>
    <xf numFmtId="0" fontId="16" fillId="10" borderId="16" xfId="0" applyFont="1" applyFill="1" applyBorder="1" applyAlignment="1">
      <alignment horizontal="left" vertical="top" wrapText="1"/>
    </xf>
    <xf numFmtId="0" fontId="21" fillId="10" borderId="16" xfId="0" applyFont="1" applyFill="1" applyBorder="1" applyAlignment="1">
      <alignment horizontal="left" vertical="top" wrapText="1"/>
    </xf>
    <xf numFmtId="0" fontId="16" fillId="10" borderId="9" xfId="0" applyFont="1" applyFill="1" applyBorder="1" applyAlignment="1">
      <alignment horizontal="center" vertical="top" wrapText="1"/>
    </xf>
    <xf numFmtId="0" fontId="16" fillId="10" borderId="9" xfId="0" applyFont="1" applyFill="1" applyBorder="1" applyAlignment="1">
      <alignment horizontal="left" vertical="top" wrapText="1"/>
    </xf>
    <xf numFmtId="0" fontId="21" fillId="10" borderId="9" xfId="0" applyFont="1" applyFill="1" applyBorder="1" applyAlignment="1">
      <alignment horizontal="left" vertical="top" wrapText="1"/>
    </xf>
    <xf numFmtId="0" fontId="16" fillId="10" borderId="9" xfId="0" applyFont="1" applyFill="1" applyBorder="1" applyAlignment="1">
      <alignment horizontal="left" vertical="top"/>
    </xf>
    <xf numFmtId="0" fontId="16" fillId="11" borderId="0" xfId="0" applyFont="1" applyFill="1" applyAlignment="1">
      <alignment horizontal="center" vertical="top" wrapText="1"/>
    </xf>
    <xf numFmtId="0" fontId="16" fillId="11" borderId="0" xfId="0" applyFont="1" applyFill="1" applyAlignment="1">
      <alignment horizontal="left" vertical="top" wrapText="1"/>
    </xf>
    <xf numFmtId="0" fontId="21" fillId="11" borderId="0" xfId="0" applyFont="1" applyFill="1" applyAlignment="1">
      <alignment horizontal="left" vertical="top" wrapText="1"/>
    </xf>
    <xf numFmtId="0" fontId="16" fillId="11" borderId="0" xfId="0" applyFont="1" applyFill="1" applyAlignment="1">
      <alignment horizontal="center" vertical="top"/>
    </xf>
    <xf numFmtId="0" fontId="16" fillId="11" borderId="0" xfId="0" applyFont="1" applyFill="1" applyAlignment="1">
      <alignment horizontal="left" vertical="top"/>
    </xf>
    <xf numFmtId="0" fontId="21" fillId="11" borderId="9" xfId="0" applyFont="1" applyFill="1" applyBorder="1" applyAlignment="1">
      <alignment horizontal="left" vertical="top" wrapText="1"/>
    </xf>
    <xf numFmtId="0" fontId="16" fillId="11" borderId="9" xfId="0" applyFont="1" applyFill="1" applyBorder="1" applyAlignment="1">
      <alignment horizontal="left" vertical="top" wrapText="1"/>
    </xf>
    <xf numFmtId="0" fontId="16" fillId="6" borderId="18" xfId="0" applyFont="1" applyFill="1" applyBorder="1" applyAlignment="1">
      <alignment horizontal="center" vertical="top" wrapText="1"/>
    </xf>
    <xf numFmtId="0" fontId="16" fillId="6" borderId="16" xfId="0" applyFont="1" applyFill="1" applyBorder="1" applyAlignment="1">
      <alignment horizontal="left" vertical="top" wrapText="1"/>
    </xf>
    <xf numFmtId="0" fontId="21" fillId="6" borderId="16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left" vertical="top" wrapText="1"/>
    </xf>
    <xf numFmtId="0" fontId="21" fillId="6" borderId="9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/>
    </xf>
    <xf numFmtId="0" fontId="23" fillId="6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6" fillId="10" borderId="9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5" fillId="12" borderId="0" xfId="0" applyFont="1" applyFill="1" applyAlignment="1">
      <alignment horizontal="left" vertical="top"/>
    </xf>
    <xf numFmtId="0" fontId="6" fillId="11" borderId="0" xfId="0" applyFont="1" applyFill="1" applyAlignment="1">
      <alignment horizontal="center" vertical="top" wrapText="1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 wrapText="1"/>
    </xf>
    <xf numFmtId="0" fontId="24" fillId="11" borderId="0" xfId="0" applyFont="1" applyFill="1" applyAlignment="1">
      <alignment horizontal="left" vertical="top" wrapText="1"/>
    </xf>
    <xf numFmtId="0" fontId="6" fillId="11" borderId="9" xfId="0" applyFont="1" applyFill="1" applyBorder="1" applyAlignment="1">
      <alignment horizontal="center" vertical="top" wrapText="1"/>
    </xf>
    <xf numFmtId="0" fontId="6" fillId="11" borderId="9" xfId="0" applyFont="1" applyFill="1" applyBorder="1" applyAlignment="1">
      <alignment horizontal="left" vertical="top" wrapText="1"/>
    </xf>
    <xf numFmtId="0" fontId="24" fillId="11" borderId="9" xfId="0" applyFont="1" applyFill="1" applyBorder="1" applyAlignment="1">
      <alignment horizontal="left" vertical="top" wrapText="1"/>
    </xf>
    <xf numFmtId="0" fontId="23" fillId="10" borderId="0" xfId="0" applyFont="1" applyFill="1" applyAlignment="1">
      <alignment horizontal="left" vertical="top" wrapText="1"/>
    </xf>
    <xf numFmtId="0" fontId="8" fillId="11" borderId="4" xfId="0" applyFont="1" applyFill="1" applyBorder="1" applyAlignment="1">
      <alignment horizontal="left" vertical="top" wrapText="1"/>
    </xf>
    <xf numFmtId="0" fontId="8" fillId="11" borderId="4" xfId="0" applyFont="1" applyFill="1" applyBorder="1" applyAlignment="1">
      <alignment horizontal="left" vertical="top"/>
    </xf>
    <xf numFmtId="0" fontId="16" fillId="6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left" vertical="top" wrapText="1"/>
    </xf>
    <xf numFmtId="0" fontId="21" fillId="6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center" vertical="top" wrapText="1"/>
    </xf>
    <xf numFmtId="0" fontId="16" fillId="10" borderId="0" xfId="0" applyFont="1" applyFill="1" applyAlignment="1">
      <alignment horizontal="left" vertical="top"/>
    </xf>
    <xf numFmtId="0" fontId="16" fillId="10" borderId="17" xfId="0" applyFont="1" applyFill="1" applyBorder="1" applyAlignment="1">
      <alignment horizontal="center" vertical="top" wrapText="1"/>
    </xf>
    <xf numFmtId="0" fontId="8" fillId="11" borderId="16" xfId="0" applyFont="1" applyFill="1" applyBorder="1" applyAlignment="1">
      <alignment horizontal="center" vertical="top" wrapText="1"/>
    </xf>
    <xf numFmtId="0" fontId="8" fillId="11" borderId="16" xfId="0" applyFont="1" applyFill="1" applyBorder="1" applyAlignment="1">
      <alignment horizontal="left" vertical="top" wrapText="1"/>
    </xf>
    <xf numFmtId="0" fontId="8" fillId="11" borderId="16" xfId="0" applyFont="1" applyFill="1" applyBorder="1" applyAlignment="1">
      <alignment horizontal="left" vertical="top"/>
    </xf>
    <xf numFmtId="0" fontId="25" fillId="11" borderId="16" xfId="0" applyFont="1" applyFill="1" applyBorder="1" applyAlignment="1">
      <alignment horizontal="left" vertical="top" wrapText="1"/>
    </xf>
    <xf numFmtId="0" fontId="8" fillId="11" borderId="0" xfId="0" applyFont="1" applyFill="1" applyAlignment="1">
      <alignment horizontal="center" vertical="top" wrapText="1"/>
    </xf>
    <xf numFmtId="0" fontId="8" fillId="11" borderId="0" xfId="0" applyFont="1" applyFill="1" applyAlignment="1">
      <alignment horizontal="left" vertical="top" wrapText="1"/>
    </xf>
    <xf numFmtId="0" fontId="25" fillId="11" borderId="0" xfId="0" applyFont="1" applyFill="1" applyAlignment="1">
      <alignment horizontal="left" vertical="top" wrapText="1"/>
    </xf>
    <xf numFmtId="0" fontId="23" fillId="11" borderId="0" xfId="0" applyFont="1" applyFill="1" applyAlignment="1">
      <alignment horizontal="left" vertical="top"/>
    </xf>
    <xf numFmtId="0" fontId="23" fillId="11" borderId="0" xfId="0" applyFont="1" applyFill="1" applyAlignment="1">
      <alignment horizontal="left" vertical="top" wrapText="1"/>
    </xf>
    <xf numFmtId="0" fontId="26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top"/>
    </xf>
    <xf numFmtId="0" fontId="16" fillId="10" borderId="18" xfId="0" applyFont="1" applyFill="1" applyBorder="1" applyAlignment="1">
      <alignment horizontal="center" vertical="top" wrapText="1"/>
    </xf>
    <xf numFmtId="0" fontId="8" fillId="10" borderId="0" xfId="0" applyFont="1" applyFill="1" applyAlignment="1">
      <alignment horizontal="center" vertical="top" wrapText="1"/>
    </xf>
    <xf numFmtId="0" fontId="8" fillId="10" borderId="0" xfId="0" applyFont="1" applyFill="1" applyAlignment="1">
      <alignment horizontal="left" vertical="top" wrapText="1"/>
    </xf>
    <xf numFmtId="0" fontId="25" fillId="10" borderId="0" xfId="0" applyFont="1" applyFill="1" applyAlignment="1">
      <alignment horizontal="left" vertical="top" wrapText="1"/>
    </xf>
    <xf numFmtId="0" fontId="8" fillId="10" borderId="9" xfId="0" applyFont="1" applyFill="1" applyBorder="1" applyAlignment="1">
      <alignment horizontal="center" vertical="top" wrapText="1"/>
    </xf>
    <xf numFmtId="0" fontId="8" fillId="10" borderId="9" xfId="0" applyFont="1" applyFill="1" applyBorder="1" applyAlignment="1">
      <alignment horizontal="left" vertical="top" wrapText="1"/>
    </xf>
    <xf numFmtId="0" fontId="8" fillId="10" borderId="9" xfId="0" applyFont="1" applyFill="1" applyBorder="1" applyAlignment="1">
      <alignment horizontal="left" vertical="top"/>
    </xf>
    <xf numFmtId="0" fontId="25" fillId="10" borderId="9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center" vertical="top"/>
    </xf>
    <xf numFmtId="0" fontId="25" fillId="10" borderId="0" xfId="0" applyFont="1" applyFill="1" applyAlignment="1">
      <alignment horizontal="left" vertical="top"/>
    </xf>
    <xf numFmtId="0" fontId="8" fillId="6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25" fillId="10" borderId="4" xfId="0" applyFont="1" applyFill="1" applyBorder="1" applyAlignment="1">
      <alignment horizontal="left" vertical="top" wrapText="1"/>
    </xf>
    <xf numFmtId="0" fontId="25" fillId="10" borderId="9" xfId="0" applyFont="1" applyFill="1" applyBorder="1" applyAlignment="1">
      <alignment horizontal="left" vertical="top"/>
    </xf>
    <xf numFmtId="0" fontId="8" fillId="6" borderId="16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horizontal="left" vertical="top"/>
    </xf>
    <xf numFmtId="0" fontId="25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left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left" vertical="top"/>
    </xf>
    <xf numFmtId="0" fontId="25" fillId="6" borderId="9" xfId="0" applyFont="1" applyFill="1" applyBorder="1" applyAlignment="1">
      <alignment horizontal="left" vertical="top"/>
    </xf>
    <xf numFmtId="0" fontId="8" fillId="12" borderId="16" xfId="0" applyFont="1" applyFill="1" applyBorder="1" applyAlignment="1">
      <alignment horizontal="center" vertical="top" wrapText="1"/>
    </xf>
    <xf numFmtId="0" fontId="8" fillId="12" borderId="16" xfId="0" applyFont="1" applyFill="1" applyBorder="1" applyAlignment="1">
      <alignment horizontal="left" vertical="top"/>
    </xf>
    <xf numFmtId="0" fontId="8" fillId="12" borderId="16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horizontal="center" vertical="top" wrapText="1"/>
    </xf>
    <xf numFmtId="0" fontId="8" fillId="12" borderId="0" xfId="0" applyFont="1" applyFill="1" applyAlignment="1">
      <alignment horizontal="left" vertical="top"/>
    </xf>
    <xf numFmtId="0" fontId="25" fillId="12" borderId="0" xfId="0" applyFont="1" applyFill="1" applyAlignment="1">
      <alignment horizontal="left" vertical="top"/>
    </xf>
    <xf numFmtId="0" fontId="8" fillId="12" borderId="0" xfId="0" applyFont="1" applyFill="1" applyAlignment="1">
      <alignment horizontal="left" vertical="top" wrapText="1"/>
    </xf>
    <xf numFmtId="0" fontId="25" fillId="12" borderId="0" xfId="0" applyFont="1" applyFill="1" applyAlignment="1">
      <alignment horizontal="left" vertical="top" wrapText="1"/>
    </xf>
    <xf numFmtId="0" fontId="8" fillId="12" borderId="0" xfId="0" applyFont="1" applyFill="1" applyBorder="1" applyAlignment="1">
      <alignment horizontal="center" vertical="top" wrapText="1"/>
    </xf>
    <xf numFmtId="0" fontId="8" fillId="12" borderId="0" xfId="0" applyFont="1" applyFill="1" applyBorder="1" applyAlignment="1">
      <alignment horizontal="left" vertical="top"/>
    </xf>
    <xf numFmtId="0" fontId="25" fillId="12" borderId="0" xfId="0" applyFont="1" applyFill="1" applyBorder="1" applyAlignment="1">
      <alignment horizontal="left" vertical="top" wrapText="1"/>
    </xf>
    <xf numFmtId="0" fontId="8" fillId="12" borderId="0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center" vertical="top" wrapText="1"/>
    </xf>
    <xf numFmtId="0" fontId="8" fillId="10" borderId="17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0" fontId="25" fillId="11" borderId="4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center" vertical="top" wrapText="1"/>
    </xf>
    <xf numFmtId="0" fontId="25" fillId="6" borderId="1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vertical="top" wrapText="1"/>
    </xf>
    <xf numFmtId="0" fontId="25" fillId="6" borderId="0" xfId="0" applyFont="1" applyFill="1" applyAlignment="1">
      <alignment horizontal="left" vertical="top" wrapText="1"/>
    </xf>
    <xf numFmtId="0" fontId="8" fillId="11" borderId="9" xfId="0" applyFont="1" applyFill="1" applyBorder="1" applyAlignment="1">
      <alignment horizontal="left" vertical="top" wrapText="1"/>
    </xf>
    <xf numFmtId="0" fontId="8" fillId="11" borderId="9" xfId="0" applyFont="1" applyFill="1" applyBorder="1" applyAlignment="1">
      <alignment horizontal="center" vertical="top" wrapText="1"/>
    </xf>
    <xf numFmtId="0" fontId="25" fillId="11" borderId="9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center" wrapText="1"/>
    </xf>
    <xf numFmtId="0" fontId="8" fillId="9" borderId="15" xfId="0" applyFont="1" applyFill="1" applyBorder="1" applyAlignment="1">
      <alignment wrapText="1"/>
    </xf>
    <xf numFmtId="0" fontId="25" fillId="9" borderId="15" xfId="0" applyFont="1" applyFill="1" applyBorder="1" applyAlignment="1">
      <alignment horizontal="left" wrapText="1"/>
    </xf>
    <xf numFmtId="0" fontId="8" fillId="9" borderId="15" xfId="0" applyFont="1" applyFill="1" applyBorder="1" applyAlignment="1">
      <alignment horizontal="left" wrapText="1"/>
    </xf>
    <xf numFmtId="0" fontId="8" fillId="9" borderId="15" xfId="0" applyFont="1" applyFill="1" applyBorder="1" applyAlignment="1">
      <alignment horizontal="center" wrapText="1"/>
    </xf>
    <xf numFmtId="0" fontId="8" fillId="10" borderId="16" xfId="0" applyFont="1" applyFill="1" applyBorder="1" applyAlignment="1">
      <alignment horizontal="center" vertical="top" wrapText="1"/>
    </xf>
    <xf numFmtId="0" fontId="8" fillId="10" borderId="16" xfId="0" applyFont="1" applyFill="1" applyBorder="1" applyAlignment="1">
      <alignment horizontal="left" vertical="top"/>
    </xf>
    <xf numFmtId="0" fontId="8" fillId="10" borderId="16" xfId="0" applyFont="1" applyFill="1" applyBorder="1" applyAlignment="1">
      <alignment horizontal="left" vertical="top" wrapText="1"/>
    </xf>
    <xf numFmtId="0" fontId="25" fillId="10" borderId="1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0" fillId="10" borderId="16" xfId="0" applyFill="1" applyBorder="1"/>
    <xf numFmtId="0" fontId="3" fillId="11" borderId="16" xfId="0" applyFont="1" applyFill="1" applyBorder="1"/>
    <xf numFmtId="0" fontId="4" fillId="6" borderId="0" xfId="0" applyFont="1" applyFill="1"/>
    <xf numFmtId="0" fontId="3" fillId="11" borderId="0" xfId="0" applyFont="1" applyFill="1" applyBorder="1"/>
    <xf numFmtId="0" fontId="3" fillId="11" borderId="9" xfId="0" applyFont="1" applyFill="1" applyBorder="1"/>
    <xf numFmtId="0" fontId="8" fillId="6" borderId="0" xfId="0" applyFont="1" applyFill="1" applyAlignment="1">
      <alignment horizontal="center" vertical="top"/>
    </xf>
    <xf numFmtId="0" fontId="8" fillId="6" borderId="9" xfId="0" applyFont="1" applyFill="1" applyBorder="1" applyAlignment="1">
      <alignment horizontal="center" vertical="top"/>
    </xf>
    <xf numFmtId="0" fontId="8" fillId="10" borderId="18" xfId="0" applyFont="1" applyFill="1" applyBorder="1" applyAlignment="1">
      <alignment horizontal="center" vertical="top"/>
    </xf>
    <xf numFmtId="0" fontId="8" fillId="10" borderId="16" xfId="0" applyFont="1" applyFill="1" applyBorder="1" applyAlignment="1">
      <alignment horizontal="center" vertical="top"/>
    </xf>
    <xf numFmtId="0" fontId="8" fillId="10" borderId="17" xfId="0" applyFont="1" applyFill="1" applyBorder="1" applyAlignment="1">
      <alignment horizontal="center" vertical="top"/>
    </xf>
    <xf numFmtId="0" fontId="8" fillId="10" borderId="9" xfId="0" applyFont="1" applyFill="1" applyBorder="1" applyAlignment="1">
      <alignment horizontal="center" vertical="top"/>
    </xf>
    <xf numFmtId="0" fontId="16" fillId="6" borderId="0" xfId="0" applyFont="1" applyFill="1" applyAlignment="1">
      <alignment horizontal="center" vertical="top"/>
    </xf>
    <xf numFmtId="0" fontId="16" fillId="6" borderId="9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 vertical="top"/>
    </xf>
    <xf numFmtId="0" fontId="8" fillId="11" borderId="16" xfId="0" applyFont="1" applyFill="1" applyBorder="1" applyAlignment="1">
      <alignment horizontal="center" vertical="top"/>
    </xf>
    <xf numFmtId="0" fontId="8" fillId="11" borderId="0" xfId="0" applyFont="1" applyFill="1" applyAlignment="1">
      <alignment horizontal="center" vertical="top"/>
    </xf>
    <xf numFmtId="0" fontId="8" fillId="11" borderId="9" xfId="0" applyFont="1" applyFill="1" applyBorder="1" applyAlignment="1">
      <alignment horizontal="center" vertical="top"/>
    </xf>
    <xf numFmtId="0" fontId="16" fillId="11" borderId="18" xfId="0" applyFont="1" applyFill="1" applyBorder="1" applyAlignment="1">
      <alignment horizontal="center" vertical="top"/>
    </xf>
    <xf numFmtId="0" fontId="16" fillId="11" borderId="16" xfId="0" applyFont="1" applyFill="1" applyBorder="1" applyAlignment="1">
      <alignment horizontal="left" vertical="top" wrapText="1"/>
    </xf>
    <xf numFmtId="0" fontId="16" fillId="11" borderId="7" xfId="0" applyFont="1" applyFill="1" applyBorder="1" applyAlignment="1">
      <alignment horizontal="center" vertical="top"/>
    </xf>
    <xf numFmtId="0" fontId="16" fillId="11" borderId="17" xfId="0" applyFont="1" applyFill="1" applyBorder="1" applyAlignment="1">
      <alignment horizontal="center" vertical="top"/>
    </xf>
    <xf numFmtId="0" fontId="15" fillId="10" borderId="16" xfId="0" applyFont="1" applyFill="1" applyBorder="1" applyAlignment="1">
      <alignment horizontal="left" vertical="top" wrapText="1"/>
    </xf>
    <xf numFmtId="0" fontId="25" fillId="10" borderId="16" xfId="0" applyFont="1" applyFill="1" applyBorder="1" applyAlignment="1">
      <alignment horizontal="left" vertical="top"/>
    </xf>
    <xf numFmtId="0" fontId="23" fillId="10" borderId="9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16" fillId="6" borderId="9" xfId="0" applyFont="1" applyFill="1" applyBorder="1" applyAlignment="1">
      <alignment horizontal="left" vertical="top"/>
    </xf>
    <xf numFmtId="0" fontId="27" fillId="11" borderId="16" xfId="0" applyFont="1" applyFill="1" applyBorder="1" applyAlignment="1">
      <alignment horizontal="left" vertical="top"/>
    </xf>
    <xf numFmtId="0" fontId="28" fillId="11" borderId="16" xfId="0" applyFont="1" applyFill="1" applyBorder="1" applyAlignment="1">
      <alignment horizontal="left" vertical="top" wrapText="1"/>
    </xf>
    <xf numFmtId="0" fontId="25" fillId="11" borderId="0" xfId="0" applyFont="1" applyFill="1" applyAlignment="1">
      <alignment horizontal="left" vertical="top"/>
    </xf>
    <xf numFmtId="0" fontId="8" fillId="11" borderId="9" xfId="0" applyFont="1" applyFill="1" applyBorder="1" applyAlignment="1">
      <alignment horizontal="left" vertical="top"/>
    </xf>
    <xf numFmtId="0" fontId="25" fillId="11" borderId="9" xfId="0" applyFont="1" applyFill="1" applyBorder="1" applyAlignment="1">
      <alignment horizontal="left" vertical="top"/>
    </xf>
    <xf numFmtId="0" fontId="27" fillId="10" borderId="16" xfId="0" applyFont="1" applyFill="1" applyBorder="1" applyAlignment="1">
      <alignment horizontal="left" vertical="top"/>
    </xf>
    <xf numFmtId="0" fontId="16" fillId="11" borderId="16" xfId="0" applyFont="1" applyFill="1" applyBorder="1" applyAlignment="1">
      <alignment horizontal="left" vertical="top"/>
    </xf>
    <xf numFmtId="0" fontId="16" fillId="11" borderId="0" xfId="0" applyFont="1" applyFill="1" applyBorder="1" applyAlignment="1">
      <alignment horizontal="left" vertical="top" wrapText="1"/>
    </xf>
    <xf numFmtId="0" fontId="16" fillId="11" borderId="0" xfId="0" applyFont="1" applyFill="1" applyBorder="1" applyAlignment="1">
      <alignment horizontal="left" vertical="top"/>
    </xf>
    <xf numFmtId="0" fontId="21" fillId="11" borderId="0" xfId="0" applyFont="1" applyFill="1" applyBorder="1" applyAlignment="1">
      <alignment horizontal="left" vertical="top"/>
    </xf>
    <xf numFmtId="14" fontId="16" fillId="11" borderId="9" xfId="0" applyNumberFormat="1" applyFont="1" applyFill="1" applyBorder="1" applyAlignment="1">
      <alignment horizontal="left" vertical="top" wrapText="1"/>
    </xf>
    <xf numFmtId="0" fontId="16" fillId="11" borderId="9" xfId="0" applyFont="1" applyFill="1" applyBorder="1" applyAlignment="1">
      <alignment horizontal="left" vertical="top"/>
    </xf>
    <xf numFmtId="0" fontId="21" fillId="11" borderId="9" xfId="0" applyFont="1" applyFill="1" applyBorder="1" applyAlignment="1">
      <alignment horizontal="left" vertical="top"/>
    </xf>
    <xf numFmtId="0" fontId="25" fillId="6" borderId="16" xfId="0" applyFont="1" applyFill="1" applyBorder="1" applyAlignment="1">
      <alignment horizontal="left" vertical="top"/>
    </xf>
    <xf numFmtId="0" fontId="8" fillId="9" borderId="19" xfId="0" applyFont="1" applyFill="1" applyBorder="1" applyAlignment="1">
      <alignment wrapText="1"/>
    </xf>
    <xf numFmtId="0" fontId="8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/>
    </xf>
    <xf numFmtId="0" fontId="25" fillId="11" borderId="0" xfId="0" applyFont="1" applyFill="1" applyBorder="1" applyAlignment="1">
      <alignment horizontal="left" vertical="top"/>
    </xf>
    <xf numFmtId="0" fontId="0" fillId="11" borderId="0" xfId="0" applyFill="1" applyBorder="1"/>
    <xf numFmtId="0" fontId="27" fillId="10" borderId="0" xfId="0" applyFont="1" applyFill="1" applyAlignment="1">
      <alignment horizontal="left" vertical="top"/>
    </xf>
    <xf numFmtId="0" fontId="8" fillId="10" borderId="0" xfId="0" applyFont="1" applyFill="1" applyBorder="1" applyAlignment="1">
      <alignment horizontal="left" vertical="top"/>
    </xf>
    <xf numFmtId="0" fontId="8" fillId="11" borderId="18" xfId="0" applyFont="1" applyFill="1" applyBorder="1" applyAlignment="1">
      <alignment horizontal="center" vertical="top"/>
    </xf>
    <xf numFmtId="0" fontId="8" fillId="11" borderId="7" xfId="0" applyFont="1" applyFill="1" applyBorder="1" applyAlignment="1">
      <alignment horizontal="center" vertical="top"/>
    </xf>
    <xf numFmtId="0" fontId="8" fillId="11" borderId="17" xfId="0" applyFont="1" applyFill="1" applyBorder="1" applyAlignment="1">
      <alignment horizontal="center" vertical="top"/>
    </xf>
    <xf numFmtId="0" fontId="16" fillId="10" borderId="0" xfId="0" applyFont="1" applyFill="1" applyAlignment="1">
      <alignment horizontal="left" vertical="top" wrapText="1"/>
    </xf>
    <xf numFmtId="0" fontId="16" fillId="10" borderId="18" xfId="0" applyFont="1" applyFill="1" applyBorder="1" applyAlignment="1">
      <alignment horizontal="center" vertical="top"/>
    </xf>
    <xf numFmtId="0" fontId="16" fillId="10" borderId="7" xfId="0" applyFont="1" applyFill="1" applyBorder="1" applyAlignment="1">
      <alignment horizontal="center" vertical="top"/>
    </xf>
    <xf numFmtId="0" fontId="16" fillId="10" borderId="17" xfId="0" applyFont="1" applyFill="1" applyBorder="1" applyAlignment="1">
      <alignment horizontal="center" vertical="top"/>
    </xf>
    <xf numFmtId="0" fontId="8" fillId="6" borderId="18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center" vertical="top"/>
    </xf>
    <xf numFmtId="0" fontId="8" fillId="6" borderId="17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Font="1"/>
    <xf numFmtId="0" fontId="8" fillId="10" borderId="0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10" borderId="4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left" vertical="top"/>
    </xf>
    <xf numFmtId="0" fontId="24" fillId="6" borderId="4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27" fillId="11" borderId="16" xfId="0" applyFont="1" applyFill="1" applyBorder="1" applyAlignment="1">
      <alignment horizontal="left" vertical="top" wrapText="1"/>
    </xf>
    <xf numFmtId="0" fontId="27" fillId="11" borderId="0" xfId="0" applyFont="1" applyFill="1" applyBorder="1" applyAlignment="1">
      <alignment horizontal="left" vertical="top" wrapText="1"/>
    </xf>
    <xf numFmtId="0" fontId="27" fillId="11" borderId="0" xfId="0" applyFont="1" applyFill="1" applyBorder="1" applyAlignment="1">
      <alignment horizontal="left" vertical="top"/>
    </xf>
    <xf numFmtId="0" fontId="8" fillId="9" borderId="19" xfId="0" applyFont="1" applyFill="1" applyBorder="1" applyAlignment="1">
      <alignment horizontal="center"/>
    </xf>
    <xf numFmtId="0" fontId="8" fillId="10" borderId="16" xfId="1" applyFont="1" applyFill="1" applyBorder="1" applyAlignment="1">
      <alignment horizontal="left" vertical="top" wrapText="1"/>
    </xf>
    <xf numFmtId="0" fontId="25" fillId="10" borderId="16" xfId="1" applyFont="1" applyFill="1" applyBorder="1" applyAlignment="1">
      <alignment horizontal="left" vertical="top" wrapText="1"/>
    </xf>
    <xf numFmtId="0" fontId="4" fillId="10" borderId="0" xfId="1" applyFont="1" applyFill="1" applyBorder="1" applyAlignment="1">
      <alignment horizontal="left" wrapText="1"/>
    </xf>
    <xf numFmtId="0" fontId="8" fillId="10" borderId="0" xfId="1" applyFont="1" applyFill="1" applyBorder="1" applyAlignment="1">
      <alignment horizontal="left" vertical="top" wrapText="1"/>
    </xf>
    <xf numFmtId="0" fontId="4" fillId="10" borderId="0" xfId="1" applyFont="1" applyFill="1" applyBorder="1" applyAlignment="1">
      <alignment horizontal="left" vertical="top" wrapText="1"/>
    </xf>
    <xf numFmtId="0" fontId="25" fillId="10" borderId="0" xfId="1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25" fillId="6" borderId="0" xfId="0" applyFont="1" applyFill="1" applyBorder="1" applyAlignment="1">
      <alignment horizontal="left" vertical="top" wrapText="1"/>
    </xf>
    <xf numFmtId="0" fontId="0" fillId="6" borderId="9" xfId="0" applyFont="1" applyFill="1" applyBorder="1" applyAlignment="1">
      <alignment horizontal="left" vertical="top" wrapText="1"/>
    </xf>
    <xf numFmtId="0" fontId="25" fillId="12" borderId="16" xfId="0" applyFont="1" applyFill="1" applyBorder="1" applyAlignment="1">
      <alignment horizontal="left" vertical="top" wrapText="1"/>
    </xf>
    <xf numFmtId="1" fontId="0" fillId="0" borderId="0" xfId="0" applyNumberFormat="1"/>
    <xf numFmtId="0" fontId="8" fillId="7" borderId="20" xfId="0" applyFont="1" applyFill="1" applyBorder="1"/>
    <xf numFmtId="0" fontId="8" fillId="7" borderId="21" xfId="0" applyFont="1" applyFill="1" applyBorder="1" applyAlignment="1">
      <alignment horizontal="left" wrapText="1"/>
    </xf>
    <xf numFmtId="49" fontId="8" fillId="7" borderId="21" xfId="0" applyNumberFormat="1" applyFont="1" applyFill="1" applyBorder="1" applyAlignment="1">
      <alignment horizontal="left"/>
    </xf>
    <xf numFmtId="0" fontId="8" fillId="7" borderId="21" xfId="0" applyFont="1" applyFill="1" applyBorder="1" applyAlignment="1">
      <alignment horizontal="right"/>
    </xf>
    <xf numFmtId="1" fontId="8" fillId="7" borderId="21" xfId="0" applyNumberFormat="1" applyFont="1" applyFill="1" applyBorder="1" applyAlignment="1">
      <alignment horizontal="right"/>
    </xf>
    <xf numFmtId="0" fontId="8" fillId="7" borderId="21" xfId="0" applyFont="1" applyFill="1" applyBorder="1" applyAlignment="1">
      <alignment horizontal="right" wrapText="1"/>
    </xf>
    <xf numFmtId="0" fontId="8" fillId="7" borderId="22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10" fontId="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0" fillId="0" borderId="0" xfId="0" applyFont="1" applyBorder="1"/>
    <xf numFmtId="0" fontId="8" fillId="0" borderId="7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5" fillId="0" borderId="0" xfId="0" applyFont="1" applyBorder="1"/>
    <xf numFmtId="46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8" fillId="10" borderId="7" xfId="0" applyFont="1" applyFill="1" applyBorder="1"/>
    <xf numFmtId="0" fontId="8" fillId="10" borderId="0" xfId="0" applyFont="1" applyFill="1" applyBorder="1"/>
    <xf numFmtId="49" fontId="8" fillId="10" borderId="0" xfId="0" applyNumberFormat="1" applyFont="1" applyFill="1" applyBorder="1"/>
    <xf numFmtId="1" fontId="8" fillId="10" borderId="0" xfId="0" applyNumberFormat="1" applyFont="1" applyFill="1" applyBorder="1"/>
    <xf numFmtId="0" fontId="8" fillId="10" borderId="8" xfId="0" applyFont="1" applyFill="1" applyBorder="1"/>
    <xf numFmtId="0" fontId="8" fillId="10" borderId="17" xfId="0" applyFont="1" applyFill="1" applyBorder="1"/>
    <xf numFmtId="0" fontId="5" fillId="10" borderId="9" xfId="0" applyFont="1" applyFill="1" applyBorder="1"/>
    <xf numFmtId="49" fontId="8" fillId="10" borderId="9" xfId="0" applyNumberFormat="1" applyFont="1" applyFill="1" applyBorder="1"/>
    <xf numFmtId="0" fontId="8" fillId="10" borderId="9" xfId="0" applyFont="1" applyFill="1" applyBorder="1"/>
    <xf numFmtId="49" fontId="8" fillId="10" borderId="9" xfId="0" applyNumberFormat="1" applyFont="1" applyFill="1" applyBorder="1" applyAlignment="1">
      <alignment horizontal="right"/>
    </xf>
    <xf numFmtId="1" fontId="8" fillId="10" borderId="9" xfId="0" applyNumberFormat="1" applyFont="1" applyFill="1" applyBorder="1"/>
    <xf numFmtId="0" fontId="8" fillId="10" borderId="10" xfId="0" applyFont="1" applyFill="1" applyBorder="1"/>
    <xf numFmtId="0" fontId="8" fillId="6" borderId="3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left" vertical="top"/>
    </xf>
    <xf numFmtId="0" fontId="0" fillId="6" borderId="4" xfId="0" applyFont="1" applyFill="1" applyBorder="1"/>
  </cellXfs>
  <cellStyles count="2">
    <cellStyle name="Standard" xfId="0" builtinId="0"/>
    <cellStyle name="Standard 2" xfId="1" xr:uid="{334F2650-FCF3-4CFC-8335-91350D3FAD8C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BE7FED-FBAD-4606-916E-9D2AF141253D}" name="Tabelle2" displayName="Tabelle2" ref="A1:I46" totalsRowShown="0" headerRowDxfId="12" dataDxfId="10" headerRowBorderDxfId="11" tableBorderDxfId="9">
  <autoFilter ref="A1:I46" xr:uid="{0EA73D9E-F683-489D-BE70-C5EC6A268FA1}"/>
  <sortState xmlns:xlrd2="http://schemas.microsoft.com/office/spreadsheetml/2017/richdata2" ref="A2:H45">
    <sortCondition ref="B1:B45"/>
  </sortState>
  <tableColumns count="9">
    <tableColumn id="1" xr3:uid="{D40037CA-4563-418F-92AD-D079F88DA260}" name="Nr." dataDxfId="8"/>
    <tableColumn id="2" xr3:uid="{FE3F915A-61D4-40EF-9C8F-48678AC878AB}" name="Study" dataDxfId="7"/>
    <tableColumn id="3" xr3:uid="{58A69B7C-BAAD-43BA-B664-FBB35A8B24CB}" name="Sample size N" dataDxfId="6"/>
    <tableColumn id="4" xr3:uid="{91B9B238-7D8E-4324-875C-E9164DA48B7D}" name="Diagnosis (0= CVD, 1= Dementia" dataDxfId="5"/>
    <tableColumn id="5" xr3:uid="{B7738AF8-A9B4-4D45-A559-1BD82BC7CDAE}" name="Sex (%male)" dataDxfId="4"/>
    <tableColumn id="6" xr3:uid="{0E5E16AB-C760-472A-96F7-539C524D45D5}" name="male number" dataDxfId="3"/>
    <tableColumn id="8" xr3:uid="{47CC8FD0-4DF2-406E-A7CA-7483A2C50926}" name="Average age in years" dataDxfId="2"/>
    <tableColumn id="9" xr3:uid="{FAFA41DC-4E14-4718-940F-628E98C75E0C}" name="Age range" dataDxfId="1"/>
    <tableColumn id="7" xr3:uid="{C68391E3-5475-4A30-83AD-CD54AD80396D}" name="Spalt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8CBB-7E6F-4697-B94C-0061D63EDFCF}">
  <dimension ref="A1:AB45"/>
  <sheetViews>
    <sheetView topLeftCell="A28" zoomScale="50" zoomScaleNormal="50" workbookViewId="0">
      <selection activeCell="C7" sqref="C7"/>
    </sheetView>
  </sheetViews>
  <sheetFormatPr baseColWidth="10" defaultRowHeight="14.5"/>
  <cols>
    <col min="2" max="2" width="21.81640625" customWidth="1"/>
    <col min="3" max="3" width="18.36328125" customWidth="1"/>
  </cols>
  <sheetData>
    <row r="1" spans="1:28" ht="155">
      <c r="A1" s="21" t="s">
        <v>0</v>
      </c>
      <c r="B1" s="21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5" t="s">
        <v>16</v>
      </c>
      <c r="R1" s="24" t="s">
        <v>17</v>
      </c>
      <c r="S1" s="5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6" t="s">
        <v>18</v>
      </c>
    </row>
    <row r="2" spans="1:28" ht="15.5">
      <c r="A2" s="27">
        <v>1</v>
      </c>
      <c r="B2" s="7" t="s">
        <v>27</v>
      </c>
      <c r="C2" s="7">
        <v>3</v>
      </c>
      <c r="D2" s="8"/>
      <c r="E2" s="8"/>
      <c r="F2" s="8"/>
      <c r="G2" s="8"/>
      <c r="H2" s="8"/>
      <c r="I2" s="8"/>
      <c r="J2" s="8"/>
      <c r="K2" s="9"/>
      <c r="L2" s="7" t="s">
        <v>28</v>
      </c>
      <c r="M2" s="7" t="s">
        <v>29</v>
      </c>
      <c r="N2" s="7" t="s">
        <v>29</v>
      </c>
      <c r="O2" s="7" t="s">
        <v>29</v>
      </c>
      <c r="P2" s="7" t="s">
        <v>29</v>
      </c>
      <c r="Q2" s="7" t="s">
        <v>29</v>
      </c>
      <c r="R2" s="7" t="s">
        <v>29</v>
      </c>
      <c r="S2" s="10" t="s">
        <v>28</v>
      </c>
      <c r="T2" s="7">
        <v>1</v>
      </c>
      <c r="U2" s="7">
        <v>1</v>
      </c>
      <c r="V2" s="7">
        <v>1</v>
      </c>
      <c r="W2" s="7">
        <v>0</v>
      </c>
      <c r="X2" s="7">
        <v>0</v>
      </c>
      <c r="Y2" s="7">
        <v>1</v>
      </c>
      <c r="Z2" s="7">
        <v>1</v>
      </c>
      <c r="AA2" s="7">
        <v>1</v>
      </c>
      <c r="AB2" s="10">
        <f t="shared" ref="AB2:AB17" si="0">SUM(T2+U2+V2+W2+X2+Y2+Z2+AA2)</f>
        <v>6</v>
      </c>
    </row>
    <row r="3" spans="1:28" ht="15.5">
      <c r="A3" s="27">
        <f>A2+1</f>
        <v>2</v>
      </c>
      <c r="B3" s="28" t="s">
        <v>30</v>
      </c>
      <c r="C3" s="17">
        <v>2</v>
      </c>
      <c r="D3" s="8"/>
      <c r="E3" s="8"/>
      <c r="F3" s="8"/>
      <c r="G3" s="8"/>
      <c r="H3" s="8"/>
      <c r="I3" s="8"/>
      <c r="J3" s="8"/>
      <c r="K3" s="9"/>
      <c r="L3" s="17" t="s">
        <v>28</v>
      </c>
      <c r="M3" s="17" t="s">
        <v>29</v>
      </c>
      <c r="N3" s="17" t="s">
        <v>28</v>
      </c>
      <c r="O3" s="17" t="s">
        <v>29</v>
      </c>
      <c r="P3" s="17" t="s">
        <v>29</v>
      </c>
      <c r="Q3" s="17" t="s">
        <v>29</v>
      </c>
      <c r="R3" s="17" t="s">
        <v>29</v>
      </c>
      <c r="S3" s="10" t="s">
        <v>28</v>
      </c>
      <c r="T3" s="17">
        <v>1</v>
      </c>
      <c r="U3" s="17">
        <v>0</v>
      </c>
      <c r="V3" s="17">
        <v>1</v>
      </c>
      <c r="W3" s="17">
        <v>1</v>
      </c>
      <c r="X3" s="17">
        <v>0</v>
      </c>
      <c r="Y3" s="17">
        <v>1</v>
      </c>
      <c r="Z3" s="17">
        <v>1</v>
      </c>
      <c r="AA3" s="17">
        <v>1</v>
      </c>
      <c r="AB3" s="10">
        <f t="shared" si="0"/>
        <v>6</v>
      </c>
    </row>
    <row r="4" spans="1:28" ht="15.5">
      <c r="A4" s="27">
        <f t="shared" ref="A4:A44" si="1">A3+1</f>
        <v>3</v>
      </c>
      <c r="B4" s="7" t="s">
        <v>31</v>
      </c>
      <c r="C4" s="7">
        <v>2</v>
      </c>
      <c r="D4" s="8"/>
      <c r="E4" s="8"/>
      <c r="F4" s="8"/>
      <c r="G4" s="8"/>
      <c r="H4" s="8"/>
      <c r="I4" s="8"/>
      <c r="J4" s="8"/>
      <c r="K4" s="9"/>
      <c r="L4" s="7" t="s">
        <v>32</v>
      </c>
      <c r="M4" s="7" t="s">
        <v>32</v>
      </c>
      <c r="N4" s="7" t="s">
        <v>29</v>
      </c>
      <c r="O4" s="7" t="s">
        <v>32</v>
      </c>
      <c r="P4" s="7" t="s">
        <v>29</v>
      </c>
      <c r="Q4" s="7" t="s">
        <v>29</v>
      </c>
      <c r="R4" s="7" t="s">
        <v>29</v>
      </c>
      <c r="S4" s="11" t="s">
        <v>32</v>
      </c>
      <c r="T4" s="7">
        <v>0</v>
      </c>
      <c r="U4" s="7">
        <v>0</v>
      </c>
      <c r="V4" s="7">
        <v>1</v>
      </c>
      <c r="W4" s="12">
        <v>0</v>
      </c>
      <c r="X4" s="12">
        <v>0</v>
      </c>
      <c r="Y4" s="13" t="s">
        <v>33</v>
      </c>
      <c r="Z4" s="12">
        <v>1</v>
      </c>
      <c r="AA4" s="12">
        <v>1</v>
      </c>
      <c r="AB4" s="14">
        <f t="shared" si="0"/>
        <v>4</v>
      </c>
    </row>
    <row r="5" spans="1:28" ht="15.5">
      <c r="A5" s="27">
        <f t="shared" si="1"/>
        <v>4</v>
      </c>
      <c r="B5" s="28" t="s">
        <v>34</v>
      </c>
      <c r="C5" s="17">
        <v>3</v>
      </c>
      <c r="D5" s="8"/>
      <c r="E5" s="8"/>
      <c r="F5" s="8"/>
      <c r="G5" s="8"/>
      <c r="H5" s="8"/>
      <c r="I5" s="8"/>
      <c r="J5" s="8"/>
      <c r="K5" s="9"/>
      <c r="L5" s="7" t="s">
        <v>29</v>
      </c>
      <c r="M5" s="7" t="s">
        <v>29</v>
      </c>
      <c r="N5" s="7" t="s">
        <v>29</v>
      </c>
      <c r="O5" s="7" t="s">
        <v>29</v>
      </c>
      <c r="P5" s="7" t="s">
        <v>29</v>
      </c>
      <c r="Q5" s="7" t="s">
        <v>29</v>
      </c>
      <c r="R5" s="7" t="s">
        <v>29</v>
      </c>
      <c r="S5" s="10" t="s">
        <v>29</v>
      </c>
      <c r="T5" s="7">
        <v>0</v>
      </c>
      <c r="U5" s="7">
        <v>1</v>
      </c>
      <c r="V5" s="7">
        <v>1</v>
      </c>
      <c r="W5" s="7">
        <v>1</v>
      </c>
      <c r="X5" s="7">
        <v>0</v>
      </c>
      <c r="Y5" s="7">
        <v>1</v>
      </c>
      <c r="Z5" s="7">
        <v>1</v>
      </c>
      <c r="AA5" s="7">
        <v>1</v>
      </c>
      <c r="AB5" s="10">
        <f t="shared" si="0"/>
        <v>6</v>
      </c>
    </row>
    <row r="6" spans="1:28" ht="15.5">
      <c r="A6" s="27">
        <f t="shared" si="1"/>
        <v>5</v>
      </c>
      <c r="B6" s="17" t="s">
        <v>35</v>
      </c>
      <c r="C6" s="17">
        <v>3</v>
      </c>
      <c r="D6" s="18"/>
      <c r="E6" s="18"/>
      <c r="F6" s="18"/>
      <c r="G6" s="18"/>
      <c r="H6" s="18"/>
      <c r="I6" s="18"/>
      <c r="J6" s="18"/>
      <c r="K6" s="15"/>
      <c r="L6" s="17" t="s">
        <v>32</v>
      </c>
      <c r="M6" s="17" t="s">
        <v>29</v>
      </c>
      <c r="N6" s="17" t="s">
        <v>29</v>
      </c>
      <c r="O6" s="17" t="s">
        <v>29</v>
      </c>
      <c r="P6" s="17" t="s">
        <v>29</v>
      </c>
      <c r="Q6" s="17" t="s">
        <v>29</v>
      </c>
      <c r="R6" s="17" t="s">
        <v>29</v>
      </c>
      <c r="S6" s="10" t="s">
        <v>32</v>
      </c>
      <c r="T6" s="17">
        <v>1</v>
      </c>
      <c r="U6" s="17">
        <v>0</v>
      </c>
      <c r="V6" s="17">
        <v>1</v>
      </c>
      <c r="W6" s="17">
        <v>0</v>
      </c>
      <c r="X6" s="17">
        <v>0</v>
      </c>
      <c r="Y6" s="17">
        <v>1</v>
      </c>
      <c r="Z6" s="17">
        <v>1</v>
      </c>
      <c r="AA6" s="17">
        <v>1</v>
      </c>
      <c r="AB6" s="14">
        <f t="shared" si="0"/>
        <v>5</v>
      </c>
    </row>
    <row r="7" spans="1:28" ht="18" customHeight="1">
      <c r="A7" s="27">
        <f t="shared" si="1"/>
        <v>6</v>
      </c>
      <c r="B7" s="19" t="s">
        <v>36</v>
      </c>
      <c r="C7" s="17">
        <v>3</v>
      </c>
      <c r="D7" s="18"/>
      <c r="E7" s="18"/>
      <c r="F7" s="18"/>
      <c r="G7" s="18"/>
      <c r="H7" s="18"/>
      <c r="I7" s="18"/>
      <c r="J7" s="18"/>
      <c r="K7" s="15"/>
      <c r="L7" s="17" t="s">
        <v>29</v>
      </c>
      <c r="M7" s="17" t="s">
        <v>29</v>
      </c>
      <c r="N7" s="17" t="s">
        <v>29</v>
      </c>
      <c r="O7" s="17" t="s">
        <v>29</v>
      </c>
      <c r="P7" s="17" t="s">
        <v>32</v>
      </c>
      <c r="Q7" s="17" t="s">
        <v>29</v>
      </c>
      <c r="R7" s="17" t="s">
        <v>29</v>
      </c>
      <c r="S7" s="10" t="s">
        <v>32</v>
      </c>
      <c r="T7" s="17">
        <v>1</v>
      </c>
      <c r="U7" s="17">
        <v>0</v>
      </c>
      <c r="V7" s="17">
        <v>1</v>
      </c>
      <c r="W7" s="17">
        <v>1</v>
      </c>
      <c r="X7" s="17">
        <v>0</v>
      </c>
      <c r="Y7" s="17">
        <v>1</v>
      </c>
      <c r="Z7" s="17">
        <v>1</v>
      </c>
      <c r="AA7" s="17">
        <v>0</v>
      </c>
      <c r="AB7" s="14">
        <f t="shared" si="0"/>
        <v>5</v>
      </c>
    </row>
    <row r="8" spans="1:28" ht="15.5">
      <c r="A8" s="27">
        <f t="shared" si="1"/>
        <v>7</v>
      </c>
      <c r="B8" s="7" t="s">
        <v>37</v>
      </c>
      <c r="C8" s="7">
        <v>2</v>
      </c>
      <c r="D8" s="8"/>
      <c r="E8" s="8"/>
      <c r="F8" s="8"/>
      <c r="G8" s="8"/>
      <c r="H8" s="8"/>
      <c r="I8" s="8"/>
      <c r="J8" s="8"/>
      <c r="K8" s="9"/>
      <c r="L8" s="7" t="s">
        <v>32</v>
      </c>
      <c r="M8" s="7" t="s">
        <v>28</v>
      </c>
      <c r="N8" s="7" t="s">
        <v>29</v>
      </c>
      <c r="O8" s="7" t="s">
        <v>29</v>
      </c>
      <c r="P8" s="7" t="s">
        <v>29</v>
      </c>
      <c r="Q8" s="7" t="s">
        <v>29</v>
      </c>
      <c r="R8" s="7" t="s">
        <v>29</v>
      </c>
      <c r="S8" s="11" t="s">
        <v>32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1</v>
      </c>
      <c r="Z8" s="7">
        <v>1</v>
      </c>
      <c r="AA8" s="7">
        <v>1</v>
      </c>
      <c r="AB8" s="14">
        <f t="shared" si="0"/>
        <v>5</v>
      </c>
    </row>
    <row r="9" spans="1:28" ht="15.5">
      <c r="A9" s="27">
        <f t="shared" si="1"/>
        <v>8</v>
      </c>
      <c r="B9" s="28" t="s">
        <v>38</v>
      </c>
      <c r="C9" s="7">
        <v>2</v>
      </c>
      <c r="D9" s="8"/>
      <c r="E9" s="8"/>
      <c r="F9" s="8"/>
      <c r="G9" s="8"/>
      <c r="H9" s="8"/>
      <c r="I9" s="8"/>
      <c r="J9" s="8"/>
      <c r="K9" s="9"/>
      <c r="L9" s="7" t="s">
        <v>28</v>
      </c>
      <c r="M9" s="7" t="s">
        <v>29</v>
      </c>
      <c r="N9" s="7" t="s">
        <v>29</v>
      </c>
      <c r="O9" s="7" t="s">
        <v>29</v>
      </c>
      <c r="P9" s="7" t="s">
        <v>29</v>
      </c>
      <c r="Q9" s="7" t="s">
        <v>29</v>
      </c>
      <c r="R9" s="7" t="s">
        <v>29</v>
      </c>
      <c r="S9" s="10" t="s">
        <v>28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7">
        <v>1</v>
      </c>
      <c r="Z9" s="7">
        <v>1</v>
      </c>
      <c r="AA9" s="7">
        <v>1</v>
      </c>
      <c r="AB9" s="10">
        <f t="shared" si="0"/>
        <v>6</v>
      </c>
    </row>
    <row r="10" spans="1:28" ht="15.5">
      <c r="A10" s="27">
        <f t="shared" si="1"/>
        <v>9</v>
      </c>
      <c r="B10" s="7" t="s">
        <v>39</v>
      </c>
      <c r="C10" s="7">
        <v>2</v>
      </c>
      <c r="D10" s="8"/>
      <c r="E10" s="8"/>
      <c r="F10" s="8"/>
      <c r="G10" s="8"/>
      <c r="H10" s="8"/>
      <c r="I10" s="8"/>
      <c r="J10" s="8"/>
      <c r="K10" s="9"/>
      <c r="L10" s="7" t="s">
        <v>32</v>
      </c>
      <c r="M10" s="7" t="s">
        <v>29</v>
      </c>
      <c r="N10" s="7" t="s">
        <v>29</v>
      </c>
      <c r="O10" s="7" t="s">
        <v>29</v>
      </c>
      <c r="P10" s="7" t="s">
        <v>29</v>
      </c>
      <c r="Q10" s="7" t="s">
        <v>40</v>
      </c>
      <c r="R10" s="7" t="s">
        <v>29</v>
      </c>
      <c r="S10" s="11" t="s">
        <v>32</v>
      </c>
      <c r="T10" s="7">
        <v>1</v>
      </c>
      <c r="U10" s="7">
        <v>0</v>
      </c>
      <c r="V10" s="7">
        <v>1</v>
      </c>
      <c r="W10" s="7">
        <v>1</v>
      </c>
      <c r="X10" s="7">
        <v>0</v>
      </c>
      <c r="Y10" s="7">
        <v>1</v>
      </c>
      <c r="Z10" s="7">
        <v>1</v>
      </c>
      <c r="AA10" s="7">
        <v>0</v>
      </c>
      <c r="AB10" s="14">
        <f t="shared" si="0"/>
        <v>5</v>
      </c>
    </row>
    <row r="11" spans="1:28" ht="15.5">
      <c r="A11" s="27">
        <f t="shared" si="1"/>
        <v>10</v>
      </c>
      <c r="B11" s="7" t="s">
        <v>41</v>
      </c>
      <c r="C11" s="7">
        <v>2</v>
      </c>
      <c r="D11" s="8"/>
      <c r="E11" s="8"/>
      <c r="F11" s="8"/>
      <c r="G11" s="8"/>
      <c r="H11" s="8"/>
      <c r="I11" s="8"/>
      <c r="J11" s="8"/>
      <c r="K11" s="9"/>
      <c r="L11" s="7" t="s">
        <v>29</v>
      </c>
      <c r="M11" s="7" t="s">
        <v>29</v>
      </c>
      <c r="N11" s="7" t="s">
        <v>40</v>
      </c>
      <c r="O11" s="7" t="s">
        <v>40</v>
      </c>
      <c r="P11" s="7" t="s">
        <v>29</v>
      </c>
      <c r="Q11" s="7" t="s">
        <v>29</v>
      </c>
      <c r="R11" s="7" t="s">
        <v>29</v>
      </c>
      <c r="S11" s="11" t="s">
        <v>29</v>
      </c>
      <c r="T11" s="7">
        <v>1</v>
      </c>
      <c r="U11" s="7">
        <v>1</v>
      </c>
      <c r="V11" s="7">
        <v>1</v>
      </c>
      <c r="W11" s="7">
        <v>1</v>
      </c>
      <c r="X11" s="12">
        <v>0</v>
      </c>
      <c r="Y11" s="7">
        <v>1</v>
      </c>
      <c r="Z11" s="7">
        <v>1</v>
      </c>
      <c r="AA11" s="7">
        <v>1</v>
      </c>
      <c r="AB11" s="14">
        <f t="shared" si="0"/>
        <v>7</v>
      </c>
    </row>
    <row r="12" spans="1:28" ht="15.5">
      <c r="A12" s="27">
        <f t="shared" si="1"/>
        <v>11</v>
      </c>
      <c r="B12" s="17" t="s">
        <v>42</v>
      </c>
      <c r="C12" s="7">
        <v>2</v>
      </c>
      <c r="D12" s="18"/>
      <c r="E12" s="18"/>
      <c r="F12" s="18"/>
      <c r="G12" s="18"/>
      <c r="H12" s="18"/>
      <c r="I12" s="18"/>
      <c r="J12" s="18"/>
      <c r="K12" s="15"/>
      <c r="L12" s="17" t="s">
        <v>28</v>
      </c>
      <c r="M12" s="17" t="s">
        <v>29</v>
      </c>
      <c r="N12" s="7" t="s">
        <v>29</v>
      </c>
      <c r="O12" s="7" t="s">
        <v>29</v>
      </c>
      <c r="P12" s="7" t="s">
        <v>28</v>
      </c>
      <c r="Q12" s="7" t="s">
        <v>28</v>
      </c>
      <c r="R12" s="7" t="s">
        <v>43</v>
      </c>
      <c r="S12" s="10" t="s">
        <v>28</v>
      </c>
      <c r="T12" s="7">
        <v>1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1</v>
      </c>
      <c r="AA12" s="7">
        <v>1</v>
      </c>
      <c r="AB12" s="10">
        <f t="shared" si="0"/>
        <v>5</v>
      </c>
    </row>
    <row r="13" spans="1:28" ht="15.5">
      <c r="A13" s="27">
        <f t="shared" si="1"/>
        <v>12</v>
      </c>
      <c r="B13" s="7" t="s">
        <v>44</v>
      </c>
      <c r="C13" s="7">
        <v>2</v>
      </c>
      <c r="D13" s="8"/>
      <c r="E13" s="8"/>
      <c r="F13" s="8"/>
      <c r="G13" s="8"/>
      <c r="H13" s="8"/>
      <c r="I13" s="8"/>
      <c r="J13" s="8"/>
      <c r="K13" s="9"/>
      <c r="L13" s="7" t="s">
        <v>29</v>
      </c>
      <c r="M13" s="7" t="s">
        <v>29</v>
      </c>
      <c r="N13" s="7" t="s">
        <v>29</v>
      </c>
      <c r="O13" s="7" t="s">
        <v>29</v>
      </c>
      <c r="P13" s="7" t="s">
        <v>29</v>
      </c>
      <c r="Q13" s="7" t="s">
        <v>29</v>
      </c>
      <c r="R13" s="7" t="s">
        <v>29</v>
      </c>
      <c r="S13" s="11" t="s">
        <v>29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14">
        <f t="shared" si="0"/>
        <v>8</v>
      </c>
    </row>
    <row r="14" spans="1:28" ht="15.5">
      <c r="A14" s="27">
        <f t="shared" si="1"/>
        <v>13</v>
      </c>
      <c r="B14" s="7" t="s">
        <v>45</v>
      </c>
      <c r="C14" s="7">
        <v>2</v>
      </c>
      <c r="D14" s="8"/>
      <c r="E14" s="8"/>
      <c r="F14" s="8"/>
      <c r="G14" s="8"/>
      <c r="H14" s="8"/>
      <c r="I14" s="8"/>
      <c r="J14" s="8"/>
      <c r="K14" s="9"/>
      <c r="L14" s="7" t="s">
        <v>29</v>
      </c>
      <c r="M14" s="7" t="s">
        <v>28</v>
      </c>
      <c r="N14" s="7" t="s">
        <v>29</v>
      </c>
      <c r="O14" s="7" t="s">
        <v>29</v>
      </c>
      <c r="P14" s="7" t="s">
        <v>29</v>
      </c>
      <c r="Q14" s="7" t="s">
        <v>29</v>
      </c>
      <c r="R14" s="7" t="s">
        <v>29</v>
      </c>
      <c r="S14" s="11" t="s">
        <v>28</v>
      </c>
      <c r="T14" s="7">
        <v>0</v>
      </c>
      <c r="U14" s="7">
        <v>1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1</v>
      </c>
      <c r="AB14" s="14">
        <f t="shared" si="0"/>
        <v>6</v>
      </c>
    </row>
    <row r="15" spans="1:28" ht="17" customHeight="1">
      <c r="A15" s="27">
        <f t="shared" si="1"/>
        <v>14</v>
      </c>
      <c r="B15" s="28" t="s">
        <v>46</v>
      </c>
      <c r="C15" s="17">
        <v>2</v>
      </c>
      <c r="D15" s="8"/>
      <c r="E15" s="8"/>
      <c r="F15" s="8"/>
      <c r="G15" s="8"/>
      <c r="H15" s="8"/>
      <c r="I15" s="8"/>
      <c r="J15" s="8"/>
      <c r="K15" s="9"/>
      <c r="L15" s="7" t="s">
        <v>29</v>
      </c>
      <c r="M15" s="7" t="s">
        <v>29</v>
      </c>
      <c r="N15" s="7" t="s">
        <v>29</v>
      </c>
      <c r="O15" s="7" t="s">
        <v>29</v>
      </c>
      <c r="P15" s="7" t="s">
        <v>47</v>
      </c>
      <c r="Q15" s="7" t="s">
        <v>29</v>
      </c>
      <c r="R15" s="7" t="s">
        <v>29</v>
      </c>
      <c r="S15" s="10" t="s">
        <v>29</v>
      </c>
      <c r="T15" s="7">
        <v>1</v>
      </c>
      <c r="U15" s="7">
        <v>1</v>
      </c>
      <c r="V15" s="7">
        <v>1</v>
      </c>
      <c r="W15" s="7">
        <v>1</v>
      </c>
      <c r="X15" s="7">
        <v>0</v>
      </c>
      <c r="Y15" s="7">
        <v>1</v>
      </c>
      <c r="Z15" s="7">
        <v>1</v>
      </c>
      <c r="AA15" s="7">
        <v>1</v>
      </c>
      <c r="AB15" s="10">
        <f t="shared" si="0"/>
        <v>7</v>
      </c>
    </row>
    <row r="16" spans="1:28" ht="15.5">
      <c r="A16" s="27">
        <f t="shared" si="1"/>
        <v>15</v>
      </c>
      <c r="B16" s="28" t="s">
        <v>48</v>
      </c>
      <c r="C16" s="17">
        <v>2</v>
      </c>
      <c r="D16" s="8"/>
      <c r="E16" s="8"/>
      <c r="F16" s="8"/>
      <c r="G16" s="8"/>
      <c r="H16" s="8"/>
      <c r="I16" s="8"/>
      <c r="J16" s="8"/>
      <c r="K16" s="9"/>
      <c r="L16" s="7" t="s">
        <v>29</v>
      </c>
      <c r="M16" s="7" t="s">
        <v>29</v>
      </c>
      <c r="N16" s="7" t="s">
        <v>29</v>
      </c>
      <c r="O16" s="7" t="s">
        <v>29</v>
      </c>
      <c r="P16" s="7" t="s">
        <v>40</v>
      </c>
      <c r="Q16" s="7" t="s">
        <v>28</v>
      </c>
      <c r="R16" s="7" t="s">
        <v>29</v>
      </c>
      <c r="S16" s="10" t="s">
        <v>28</v>
      </c>
      <c r="T16" s="7">
        <v>1</v>
      </c>
      <c r="U16" s="7">
        <v>0</v>
      </c>
      <c r="V16" s="7">
        <v>1</v>
      </c>
      <c r="W16" s="7">
        <v>1</v>
      </c>
      <c r="X16" s="7">
        <v>0</v>
      </c>
      <c r="Y16" s="7">
        <v>0</v>
      </c>
      <c r="Z16" s="7">
        <v>1</v>
      </c>
      <c r="AA16" s="7">
        <v>1</v>
      </c>
      <c r="AB16" s="10">
        <f t="shared" si="0"/>
        <v>5</v>
      </c>
    </row>
    <row r="17" spans="1:28" ht="15.5">
      <c r="A17" s="27">
        <f t="shared" si="1"/>
        <v>16</v>
      </c>
      <c r="B17" s="17" t="s">
        <v>49</v>
      </c>
      <c r="C17" s="17">
        <v>2</v>
      </c>
      <c r="D17" s="18"/>
      <c r="E17" s="18"/>
      <c r="F17" s="18"/>
      <c r="G17" s="18"/>
      <c r="H17" s="18"/>
      <c r="I17" s="18"/>
      <c r="J17" s="18"/>
      <c r="K17" s="15"/>
      <c r="L17" s="17" t="s">
        <v>29</v>
      </c>
      <c r="M17" s="17" t="s">
        <v>29</v>
      </c>
      <c r="N17" s="17" t="s">
        <v>29</v>
      </c>
      <c r="O17" s="17" t="s">
        <v>29</v>
      </c>
      <c r="P17" s="17" t="s">
        <v>29</v>
      </c>
      <c r="Q17" s="17" t="s">
        <v>29</v>
      </c>
      <c r="R17" s="17" t="s">
        <v>29</v>
      </c>
      <c r="S17" s="10" t="s">
        <v>29</v>
      </c>
      <c r="T17" s="17">
        <v>1</v>
      </c>
      <c r="U17" s="17">
        <v>0</v>
      </c>
      <c r="V17" s="17">
        <v>1</v>
      </c>
      <c r="W17" s="17">
        <v>1</v>
      </c>
      <c r="X17" s="17">
        <v>0</v>
      </c>
      <c r="Y17" s="17">
        <v>1</v>
      </c>
      <c r="Z17" s="17">
        <v>1</v>
      </c>
      <c r="AA17" s="17">
        <v>1</v>
      </c>
      <c r="AB17" s="16">
        <f t="shared" si="0"/>
        <v>6</v>
      </c>
    </row>
    <row r="18" spans="1:28" ht="15.5">
      <c r="A18" s="27">
        <f t="shared" si="1"/>
        <v>17</v>
      </c>
      <c r="B18" s="7" t="s">
        <v>50</v>
      </c>
      <c r="C18" s="7">
        <v>0</v>
      </c>
      <c r="D18" s="7" t="s">
        <v>29</v>
      </c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11" t="s">
        <v>29</v>
      </c>
      <c r="L18" s="8"/>
      <c r="M18" s="8"/>
      <c r="N18" s="8"/>
      <c r="O18" s="8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</row>
    <row r="19" spans="1:28" s="257" customFormat="1" ht="15.5">
      <c r="A19" s="27">
        <f t="shared" si="1"/>
        <v>18</v>
      </c>
      <c r="B19" s="17" t="s">
        <v>76</v>
      </c>
      <c r="C19" s="17">
        <v>2</v>
      </c>
      <c r="D19" s="18"/>
      <c r="E19" s="18"/>
      <c r="F19" s="18"/>
      <c r="G19" s="18"/>
      <c r="H19" s="18"/>
      <c r="I19" s="18"/>
      <c r="J19" s="18"/>
      <c r="K19" s="15"/>
      <c r="L19" s="17" t="s">
        <v>28</v>
      </c>
      <c r="M19" s="17" t="s">
        <v>29</v>
      </c>
      <c r="N19" s="17" t="s">
        <v>29</v>
      </c>
      <c r="O19" s="17" t="s">
        <v>29</v>
      </c>
      <c r="P19" s="17" t="s">
        <v>29</v>
      </c>
      <c r="Q19" s="17" t="s">
        <v>29</v>
      </c>
      <c r="R19" s="17" t="s">
        <v>29</v>
      </c>
      <c r="S19" s="10" t="s">
        <v>28</v>
      </c>
      <c r="T19" s="17">
        <v>1</v>
      </c>
      <c r="U19" s="17">
        <v>0</v>
      </c>
      <c r="V19" s="17">
        <v>1</v>
      </c>
      <c r="W19" s="17">
        <v>1</v>
      </c>
      <c r="X19" s="17">
        <v>0</v>
      </c>
      <c r="Y19" s="17">
        <v>1</v>
      </c>
      <c r="Z19" s="17">
        <v>1</v>
      </c>
      <c r="AA19" s="17">
        <v>1</v>
      </c>
      <c r="AB19" s="16">
        <f>SUM(T19+U19+V19+W19+X19+Y19+Z19+AA19)</f>
        <v>6</v>
      </c>
    </row>
    <row r="20" spans="1:28" ht="15.5">
      <c r="A20" s="27">
        <f t="shared" si="1"/>
        <v>19</v>
      </c>
      <c r="B20" s="7" t="s">
        <v>51</v>
      </c>
      <c r="C20" s="7">
        <v>2</v>
      </c>
      <c r="D20" s="8"/>
      <c r="E20" s="8"/>
      <c r="F20" s="8"/>
      <c r="G20" s="8"/>
      <c r="H20" s="8"/>
      <c r="I20" s="8"/>
      <c r="J20" s="8"/>
      <c r="K20" s="9"/>
      <c r="L20" s="7" t="s">
        <v>32</v>
      </c>
      <c r="M20" s="7" t="s">
        <v>29</v>
      </c>
      <c r="N20" s="7" t="s">
        <v>32</v>
      </c>
      <c r="O20" s="7" t="s">
        <v>29</v>
      </c>
      <c r="P20" s="7" t="s">
        <v>32</v>
      </c>
      <c r="Q20" s="7" t="s">
        <v>29</v>
      </c>
      <c r="R20" s="7" t="s">
        <v>29</v>
      </c>
      <c r="S20" s="11" t="s">
        <v>32</v>
      </c>
      <c r="T20" s="7">
        <v>1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14">
        <f t="shared" ref="AB20:AB26" si="2">SUM(T20+U20+V20+W20+X20+Y20+Z20+AA20)</f>
        <v>3</v>
      </c>
    </row>
    <row r="21" spans="1:28" ht="15.5">
      <c r="A21" s="27">
        <f t="shared" si="1"/>
        <v>20</v>
      </c>
      <c r="B21" s="17" t="s">
        <v>52</v>
      </c>
      <c r="C21" s="17">
        <v>3</v>
      </c>
      <c r="D21" s="18"/>
      <c r="E21" s="18"/>
      <c r="F21" s="18"/>
      <c r="G21" s="18"/>
      <c r="H21" s="18"/>
      <c r="I21" s="18"/>
      <c r="J21" s="18"/>
      <c r="K21" s="15"/>
      <c r="L21" s="17" t="s">
        <v>32</v>
      </c>
      <c r="M21" s="17" t="s">
        <v>28</v>
      </c>
      <c r="N21" s="17" t="s">
        <v>28</v>
      </c>
      <c r="O21" s="17" t="s">
        <v>29</v>
      </c>
      <c r="P21" s="17" t="s">
        <v>29</v>
      </c>
      <c r="Q21" s="17" t="s">
        <v>29</v>
      </c>
      <c r="R21" s="17" t="s">
        <v>29</v>
      </c>
      <c r="S21" s="10" t="s">
        <v>32</v>
      </c>
      <c r="T21" s="17">
        <v>0</v>
      </c>
      <c r="U21" s="17">
        <v>1</v>
      </c>
      <c r="V21" s="17">
        <v>1</v>
      </c>
      <c r="W21" s="17">
        <v>0</v>
      </c>
      <c r="X21" s="17">
        <v>0</v>
      </c>
      <c r="Y21" s="17">
        <v>1</v>
      </c>
      <c r="Z21" s="17">
        <v>1</v>
      </c>
      <c r="AA21" s="17">
        <v>1</v>
      </c>
      <c r="AB21" s="16">
        <f t="shared" si="2"/>
        <v>5</v>
      </c>
    </row>
    <row r="22" spans="1:28" ht="15.5">
      <c r="A22" s="27">
        <f t="shared" si="1"/>
        <v>21</v>
      </c>
      <c r="B22" s="19" t="s">
        <v>53</v>
      </c>
      <c r="C22" s="17">
        <v>2</v>
      </c>
      <c r="D22" s="8"/>
      <c r="E22" s="8"/>
      <c r="F22" s="8"/>
      <c r="G22" s="8"/>
      <c r="H22" s="8"/>
      <c r="I22" s="8"/>
      <c r="J22" s="8"/>
      <c r="K22" s="9"/>
      <c r="L22" s="17" t="s">
        <v>28</v>
      </c>
      <c r="M22" s="17" t="s">
        <v>29</v>
      </c>
      <c r="N22" s="17" t="s">
        <v>29</v>
      </c>
      <c r="O22" s="17" t="s">
        <v>29</v>
      </c>
      <c r="P22" s="17" t="s">
        <v>29</v>
      </c>
      <c r="Q22" s="17" t="s">
        <v>29</v>
      </c>
      <c r="R22" s="17" t="s">
        <v>29</v>
      </c>
      <c r="S22" s="10" t="s">
        <v>28</v>
      </c>
      <c r="T22" s="17">
        <v>1</v>
      </c>
      <c r="U22" s="17">
        <v>1</v>
      </c>
      <c r="V22" s="17">
        <v>1</v>
      </c>
      <c r="W22" s="17">
        <v>0</v>
      </c>
      <c r="X22" s="17">
        <v>0</v>
      </c>
      <c r="Y22" s="17">
        <v>1</v>
      </c>
      <c r="Z22" s="17">
        <v>1</v>
      </c>
      <c r="AA22" s="17">
        <v>1</v>
      </c>
      <c r="AB22" s="10">
        <f t="shared" si="2"/>
        <v>6</v>
      </c>
    </row>
    <row r="23" spans="1:28" ht="15.5">
      <c r="A23" s="27">
        <f t="shared" si="1"/>
        <v>22</v>
      </c>
      <c r="B23" s="28" t="s">
        <v>54</v>
      </c>
      <c r="C23" s="17">
        <v>2</v>
      </c>
      <c r="D23" s="8"/>
      <c r="E23" s="8"/>
      <c r="F23" s="8"/>
      <c r="G23" s="8"/>
      <c r="H23" s="8"/>
      <c r="I23" s="8"/>
      <c r="J23" s="8"/>
      <c r="K23" s="9"/>
      <c r="L23" s="7" t="s">
        <v>28</v>
      </c>
      <c r="M23" s="7" t="s">
        <v>28</v>
      </c>
      <c r="N23" s="7" t="s">
        <v>29</v>
      </c>
      <c r="O23" s="7" t="s">
        <v>29</v>
      </c>
      <c r="P23" s="7" t="s">
        <v>29</v>
      </c>
      <c r="Q23" s="7" t="s">
        <v>28</v>
      </c>
      <c r="R23" s="7" t="s">
        <v>47</v>
      </c>
      <c r="S23" s="10" t="s">
        <v>28</v>
      </c>
      <c r="T23" s="7">
        <v>0</v>
      </c>
      <c r="U23" s="7">
        <v>1</v>
      </c>
      <c r="V23" s="7">
        <v>1</v>
      </c>
      <c r="W23" s="7">
        <v>1</v>
      </c>
      <c r="X23" s="7">
        <v>1</v>
      </c>
      <c r="Y23" s="7">
        <v>0</v>
      </c>
      <c r="Z23" s="7">
        <v>1</v>
      </c>
      <c r="AA23" s="7">
        <v>1</v>
      </c>
      <c r="AB23" s="10">
        <f t="shared" si="2"/>
        <v>6</v>
      </c>
    </row>
    <row r="24" spans="1:28" ht="15.5">
      <c r="A24" s="27">
        <f t="shared" si="1"/>
        <v>23</v>
      </c>
      <c r="B24" s="17" t="s">
        <v>55</v>
      </c>
      <c r="C24" s="17">
        <v>2</v>
      </c>
      <c r="D24" s="18"/>
      <c r="E24" s="18"/>
      <c r="F24" s="18"/>
      <c r="G24" s="18"/>
      <c r="H24" s="18"/>
      <c r="I24" s="18"/>
      <c r="J24" s="18"/>
      <c r="K24" s="15"/>
      <c r="L24" s="17" t="s">
        <v>28</v>
      </c>
      <c r="M24" s="17" t="s">
        <v>29</v>
      </c>
      <c r="N24" s="17" t="s">
        <v>29</v>
      </c>
      <c r="O24" s="17" t="s">
        <v>29</v>
      </c>
      <c r="P24" s="17" t="s">
        <v>28</v>
      </c>
      <c r="Q24" s="17" t="s">
        <v>29</v>
      </c>
      <c r="R24" s="17" t="s">
        <v>29</v>
      </c>
      <c r="S24" s="10" t="s">
        <v>28</v>
      </c>
      <c r="T24" s="17">
        <v>0</v>
      </c>
      <c r="U24" s="17">
        <v>0</v>
      </c>
      <c r="V24" s="17">
        <v>1</v>
      </c>
      <c r="W24" s="17">
        <v>1</v>
      </c>
      <c r="X24" s="17">
        <v>0</v>
      </c>
      <c r="Y24" s="17">
        <v>1</v>
      </c>
      <c r="Z24" s="17">
        <v>1</v>
      </c>
      <c r="AA24" s="17">
        <v>0</v>
      </c>
      <c r="AB24" s="16">
        <f t="shared" si="2"/>
        <v>4</v>
      </c>
    </row>
    <row r="25" spans="1:28" ht="15.5">
      <c r="A25" s="27">
        <f t="shared" si="1"/>
        <v>24</v>
      </c>
      <c r="B25" s="29" t="s">
        <v>56</v>
      </c>
      <c r="C25" s="17">
        <v>2</v>
      </c>
      <c r="D25" s="8"/>
      <c r="E25" s="8"/>
      <c r="F25" s="8"/>
      <c r="G25" s="8"/>
      <c r="H25" s="8"/>
      <c r="I25" s="8"/>
      <c r="J25" s="8"/>
      <c r="K25" s="9"/>
      <c r="L25" s="17" t="s">
        <v>28</v>
      </c>
      <c r="M25" s="17" t="s">
        <v>29</v>
      </c>
      <c r="N25" s="17" t="s">
        <v>29</v>
      </c>
      <c r="O25" s="17" t="s">
        <v>29</v>
      </c>
      <c r="P25" s="17" t="s">
        <v>29</v>
      </c>
      <c r="Q25" s="17" t="s">
        <v>29</v>
      </c>
      <c r="R25" s="17" t="s">
        <v>29</v>
      </c>
      <c r="S25" s="10" t="s">
        <v>28</v>
      </c>
      <c r="T25" s="17">
        <v>1</v>
      </c>
      <c r="U25" s="17">
        <v>0</v>
      </c>
      <c r="V25" s="17">
        <v>1</v>
      </c>
      <c r="W25" s="17">
        <v>1</v>
      </c>
      <c r="X25" s="17">
        <v>0</v>
      </c>
      <c r="Y25" s="17">
        <v>1</v>
      </c>
      <c r="Z25" s="17">
        <v>1</v>
      </c>
      <c r="AA25" s="17">
        <v>1</v>
      </c>
      <c r="AB25" s="10">
        <f t="shared" si="2"/>
        <v>6</v>
      </c>
    </row>
    <row r="26" spans="1:28" ht="15.5">
      <c r="A26" s="27">
        <f t="shared" si="1"/>
        <v>25</v>
      </c>
      <c r="B26" s="7" t="s">
        <v>57</v>
      </c>
      <c r="C26" s="7">
        <v>2</v>
      </c>
      <c r="D26" s="8"/>
      <c r="E26" s="8"/>
      <c r="F26" s="8"/>
      <c r="G26" s="8"/>
      <c r="H26" s="8"/>
      <c r="I26" s="8"/>
      <c r="J26" s="8"/>
      <c r="K26" s="9"/>
      <c r="L26" s="7" t="s">
        <v>32</v>
      </c>
      <c r="M26" s="7" t="s">
        <v>29</v>
      </c>
      <c r="N26" s="7" t="s">
        <v>29</v>
      </c>
      <c r="O26" s="7" t="s">
        <v>29</v>
      </c>
      <c r="P26" s="7" t="s">
        <v>28</v>
      </c>
      <c r="Q26" s="7" t="s">
        <v>29</v>
      </c>
      <c r="R26" s="7" t="s">
        <v>29</v>
      </c>
      <c r="S26" s="11" t="s">
        <v>32</v>
      </c>
      <c r="T26" s="7">
        <v>0</v>
      </c>
      <c r="U26" s="7">
        <v>1</v>
      </c>
      <c r="V26" s="7">
        <v>1</v>
      </c>
      <c r="W26" s="7">
        <v>1</v>
      </c>
      <c r="X26" s="7">
        <v>0</v>
      </c>
      <c r="Y26" s="7">
        <v>1</v>
      </c>
      <c r="Z26" s="7">
        <v>1</v>
      </c>
      <c r="AA26" s="7">
        <v>0</v>
      </c>
      <c r="AB26" s="14">
        <f t="shared" si="2"/>
        <v>5</v>
      </c>
    </row>
    <row r="27" spans="1:28" ht="15.5">
      <c r="A27" s="27">
        <f t="shared" si="1"/>
        <v>26</v>
      </c>
      <c r="B27" s="7" t="s">
        <v>58</v>
      </c>
      <c r="C27" s="7">
        <v>0</v>
      </c>
      <c r="D27" s="7" t="s">
        <v>29</v>
      </c>
      <c r="E27" s="7" t="s">
        <v>29</v>
      </c>
      <c r="F27" s="7" t="s">
        <v>29</v>
      </c>
      <c r="G27" s="7" t="s">
        <v>29</v>
      </c>
      <c r="H27" s="7" t="s">
        <v>29</v>
      </c>
      <c r="I27" s="7" t="s">
        <v>29</v>
      </c>
      <c r="J27" s="7" t="s">
        <v>29</v>
      </c>
      <c r="K27" s="11" t="s">
        <v>29</v>
      </c>
      <c r="L27" s="8"/>
      <c r="M27" s="8"/>
      <c r="N27" s="8"/>
      <c r="O27" s="8"/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8"/>
      <c r="AB27" s="8"/>
    </row>
    <row r="28" spans="1:28" ht="15.5">
      <c r="A28" s="27">
        <f t="shared" si="1"/>
        <v>27</v>
      </c>
      <c r="B28" s="30" t="s">
        <v>59</v>
      </c>
      <c r="C28" s="7">
        <v>2</v>
      </c>
      <c r="D28" s="18"/>
      <c r="E28" s="18"/>
      <c r="F28" s="18"/>
      <c r="G28" s="18"/>
      <c r="H28" s="18"/>
      <c r="I28" s="18"/>
      <c r="J28" s="18"/>
      <c r="K28" s="15"/>
      <c r="L28" s="17" t="s">
        <v>29</v>
      </c>
      <c r="M28" s="17" t="s">
        <v>29</v>
      </c>
      <c r="N28" s="17" t="s">
        <v>29</v>
      </c>
      <c r="O28" s="17" t="s">
        <v>29</v>
      </c>
      <c r="P28" s="17" t="s">
        <v>29</v>
      </c>
      <c r="Q28" s="17" t="s">
        <v>29</v>
      </c>
      <c r="R28" s="17" t="s">
        <v>29</v>
      </c>
      <c r="S28" s="10" t="s">
        <v>29</v>
      </c>
      <c r="T28" s="17">
        <v>1</v>
      </c>
      <c r="U28" s="17">
        <v>1</v>
      </c>
      <c r="V28" s="17">
        <v>1</v>
      </c>
      <c r="W28" s="17">
        <v>0</v>
      </c>
      <c r="X28" s="17">
        <v>0</v>
      </c>
      <c r="Y28" s="17">
        <v>1</v>
      </c>
      <c r="Z28" s="17">
        <v>1</v>
      </c>
      <c r="AA28" s="17">
        <v>1</v>
      </c>
      <c r="AB28" s="14">
        <f t="shared" ref="AB28:AB44" si="3">SUM(T28+U28+V28+W28+X28+Y28+Z28+AA28)</f>
        <v>6</v>
      </c>
    </row>
    <row r="29" spans="1:28" ht="15.5">
      <c r="A29" s="27">
        <f t="shared" si="1"/>
        <v>28</v>
      </c>
      <c r="B29" s="28" t="s">
        <v>60</v>
      </c>
      <c r="C29" s="17">
        <v>2</v>
      </c>
      <c r="D29" s="8"/>
      <c r="E29" s="8"/>
      <c r="F29" s="8"/>
      <c r="G29" s="8"/>
      <c r="H29" s="8"/>
      <c r="I29" s="8"/>
      <c r="J29" s="8"/>
      <c r="K29" s="9"/>
      <c r="L29" s="17" t="s">
        <v>28</v>
      </c>
      <c r="M29" s="17" t="s">
        <v>29</v>
      </c>
      <c r="N29" s="17" t="s">
        <v>29</v>
      </c>
      <c r="O29" s="17" t="s">
        <v>28</v>
      </c>
      <c r="P29" s="17" t="s">
        <v>29</v>
      </c>
      <c r="Q29" s="17" t="s">
        <v>29</v>
      </c>
      <c r="R29" s="17" t="s">
        <v>28</v>
      </c>
      <c r="S29" s="10" t="s">
        <v>28</v>
      </c>
      <c r="T29" s="17">
        <v>1</v>
      </c>
      <c r="U29" s="17">
        <v>1</v>
      </c>
      <c r="V29" s="17">
        <v>1</v>
      </c>
      <c r="W29" s="17">
        <v>0</v>
      </c>
      <c r="X29" s="17">
        <v>0</v>
      </c>
      <c r="Y29" s="17">
        <v>1</v>
      </c>
      <c r="Z29" s="17">
        <v>1</v>
      </c>
      <c r="AA29" s="17">
        <v>1</v>
      </c>
      <c r="AB29" s="10">
        <f t="shared" si="3"/>
        <v>6</v>
      </c>
    </row>
    <row r="30" spans="1:28" ht="15.5">
      <c r="A30" s="27">
        <f t="shared" si="1"/>
        <v>29</v>
      </c>
      <c r="B30" s="17" t="s">
        <v>77</v>
      </c>
      <c r="C30" s="17">
        <v>2</v>
      </c>
      <c r="D30" s="17"/>
      <c r="E30" s="17"/>
      <c r="F30" s="17"/>
      <c r="G30" s="17"/>
      <c r="H30" s="17"/>
      <c r="I30" s="17"/>
      <c r="J30" s="17"/>
      <c r="K30" s="10"/>
      <c r="L30" s="17" t="s">
        <v>32</v>
      </c>
      <c r="M30" s="17" t="s">
        <v>29</v>
      </c>
      <c r="N30" s="17" t="s">
        <v>28</v>
      </c>
      <c r="O30" s="17" t="s">
        <v>28</v>
      </c>
      <c r="P30" s="17" t="s">
        <v>32</v>
      </c>
      <c r="Q30" s="17" t="s">
        <v>28</v>
      </c>
      <c r="R30" s="17" t="s">
        <v>29</v>
      </c>
      <c r="S30" s="10" t="s">
        <v>32</v>
      </c>
      <c r="T30" s="1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0</v>
      </c>
      <c r="Z30" s="17">
        <v>1</v>
      </c>
      <c r="AA30" s="17">
        <v>0</v>
      </c>
      <c r="AB30" s="20">
        <f>SUM(T30+U30+V30+W30+X30+Y30+Z30+AA30)</f>
        <v>4</v>
      </c>
    </row>
    <row r="31" spans="1:28" ht="15.5">
      <c r="A31" s="27">
        <f t="shared" si="1"/>
        <v>30</v>
      </c>
      <c r="B31" s="17" t="s">
        <v>61</v>
      </c>
      <c r="C31" s="7">
        <v>3</v>
      </c>
      <c r="D31" s="18"/>
      <c r="E31" s="18"/>
      <c r="F31" s="18"/>
      <c r="G31" s="18"/>
      <c r="H31" s="18"/>
      <c r="I31" s="18"/>
      <c r="J31" s="18"/>
      <c r="K31" s="15"/>
      <c r="L31" s="17" t="s">
        <v>29</v>
      </c>
      <c r="M31" s="17" t="s">
        <v>29</v>
      </c>
      <c r="N31" s="17" t="s">
        <v>29</v>
      </c>
      <c r="O31" s="17" t="s">
        <v>29</v>
      </c>
      <c r="P31" s="17" t="s">
        <v>29</v>
      </c>
      <c r="Q31" s="17" t="s">
        <v>29</v>
      </c>
      <c r="R31" s="17" t="s">
        <v>29</v>
      </c>
      <c r="S31" s="10" t="s">
        <v>29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4">
        <f t="shared" si="3"/>
        <v>8</v>
      </c>
    </row>
    <row r="32" spans="1:28" ht="15.5">
      <c r="A32" s="27">
        <f t="shared" si="1"/>
        <v>31</v>
      </c>
      <c r="B32" s="7" t="s">
        <v>62</v>
      </c>
      <c r="C32" s="7">
        <v>2</v>
      </c>
      <c r="D32" s="8"/>
      <c r="E32" s="8"/>
      <c r="F32" s="8"/>
      <c r="G32" s="8"/>
      <c r="H32" s="8"/>
      <c r="I32" s="8"/>
      <c r="J32" s="8"/>
      <c r="K32" s="9"/>
      <c r="L32" s="7" t="s">
        <v>29</v>
      </c>
      <c r="M32" s="7" t="s">
        <v>29</v>
      </c>
      <c r="N32" s="7" t="s">
        <v>29</v>
      </c>
      <c r="O32" s="7" t="s">
        <v>29</v>
      </c>
      <c r="P32" s="7" t="s">
        <v>29</v>
      </c>
      <c r="Q32" s="7" t="s">
        <v>29</v>
      </c>
      <c r="R32" s="7" t="s">
        <v>32</v>
      </c>
      <c r="S32" s="11" t="s">
        <v>32</v>
      </c>
      <c r="T32" s="7">
        <v>1</v>
      </c>
      <c r="U32" s="7">
        <v>0</v>
      </c>
      <c r="V32" s="7">
        <v>1</v>
      </c>
      <c r="W32" s="7">
        <v>1</v>
      </c>
      <c r="X32" s="7">
        <v>0</v>
      </c>
      <c r="Y32" s="7">
        <v>1</v>
      </c>
      <c r="Z32" s="7">
        <v>1</v>
      </c>
      <c r="AA32" s="7">
        <v>1</v>
      </c>
      <c r="AB32" s="14">
        <f t="shared" si="3"/>
        <v>6</v>
      </c>
    </row>
    <row r="33" spans="1:28" ht="15.5">
      <c r="A33" s="27">
        <f t="shared" si="1"/>
        <v>32</v>
      </c>
      <c r="B33" s="7" t="s">
        <v>63</v>
      </c>
      <c r="C33" s="7">
        <v>3</v>
      </c>
      <c r="D33" s="8"/>
      <c r="E33" s="8"/>
      <c r="F33" s="8"/>
      <c r="G33" s="8"/>
      <c r="H33" s="8"/>
      <c r="I33" s="8"/>
      <c r="J33" s="8"/>
      <c r="K33" s="9"/>
      <c r="L33" s="7" t="s">
        <v>32</v>
      </c>
      <c r="M33" s="7" t="s">
        <v>29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11" t="s">
        <v>32</v>
      </c>
      <c r="T33" s="7">
        <v>1</v>
      </c>
      <c r="U33" s="7">
        <v>1</v>
      </c>
      <c r="V33" s="7">
        <v>1</v>
      </c>
      <c r="W33" s="7">
        <v>0</v>
      </c>
      <c r="X33" s="7">
        <v>0</v>
      </c>
      <c r="Y33" s="7">
        <v>1</v>
      </c>
      <c r="Z33" s="7">
        <v>1</v>
      </c>
      <c r="AA33" s="7">
        <v>1</v>
      </c>
      <c r="AB33" s="14">
        <f t="shared" si="3"/>
        <v>6</v>
      </c>
    </row>
    <row r="34" spans="1:28" ht="15.5">
      <c r="A34" s="27">
        <f t="shared" si="1"/>
        <v>33</v>
      </c>
      <c r="B34" s="17" t="s">
        <v>78</v>
      </c>
      <c r="C34" s="17">
        <v>3</v>
      </c>
      <c r="D34" s="17"/>
      <c r="E34" s="17"/>
      <c r="F34" s="17"/>
      <c r="G34" s="17"/>
      <c r="H34" s="17"/>
      <c r="I34" s="17"/>
      <c r="J34" s="17"/>
      <c r="K34" s="10"/>
      <c r="L34" s="17" t="s">
        <v>32</v>
      </c>
      <c r="M34" s="17" t="s">
        <v>29</v>
      </c>
      <c r="N34" s="17" t="s">
        <v>29</v>
      </c>
      <c r="O34" s="17" t="s">
        <v>28</v>
      </c>
      <c r="P34" s="17" t="s">
        <v>29</v>
      </c>
      <c r="Q34" s="17" t="s">
        <v>28</v>
      </c>
      <c r="R34" s="17" t="s">
        <v>29</v>
      </c>
      <c r="S34" s="10" t="s">
        <v>32</v>
      </c>
      <c r="T34" s="17">
        <v>1</v>
      </c>
      <c r="U34" s="17">
        <v>0</v>
      </c>
      <c r="V34" s="17">
        <v>1</v>
      </c>
      <c r="W34" s="17">
        <v>0</v>
      </c>
      <c r="X34" s="17">
        <v>0</v>
      </c>
      <c r="Y34" s="17">
        <v>0</v>
      </c>
      <c r="Z34" s="17">
        <v>1</v>
      </c>
      <c r="AA34" s="17">
        <v>1</v>
      </c>
      <c r="AB34" s="20">
        <f>SUM(T34+U34+V34+W34+X34+Y34+Z34+AA34)</f>
        <v>4</v>
      </c>
    </row>
    <row r="35" spans="1:28" ht="15.5">
      <c r="A35" s="27">
        <f t="shared" si="1"/>
        <v>34</v>
      </c>
      <c r="B35" s="7" t="s">
        <v>64</v>
      </c>
      <c r="C35" s="7">
        <v>2</v>
      </c>
      <c r="D35" s="8"/>
      <c r="E35" s="8"/>
      <c r="F35" s="8"/>
      <c r="G35" s="8"/>
      <c r="H35" s="8"/>
      <c r="I35" s="8"/>
      <c r="J35" s="8"/>
      <c r="K35" s="9"/>
      <c r="L35" s="7" t="s">
        <v>32</v>
      </c>
      <c r="M35" s="7" t="s">
        <v>29</v>
      </c>
      <c r="N35" s="7" t="s">
        <v>29</v>
      </c>
      <c r="O35" s="7" t="s">
        <v>29</v>
      </c>
      <c r="P35" s="7" t="s">
        <v>29</v>
      </c>
      <c r="Q35" s="7" t="s">
        <v>29</v>
      </c>
      <c r="R35" s="7" t="s">
        <v>29</v>
      </c>
      <c r="S35" s="11" t="s">
        <v>32</v>
      </c>
      <c r="T35" s="7">
        <v>1</v>
      </c>
      <c r="U35" s="7">
        <v>1</v>
      </c>
      <c r="V35" s="7">
        <v>1</v>
      </c>
      <c r="W35" s="7">
        <v>1</v>
      </c>
      <c r="X35" s="7">
        <v>0</v>
      </c>
      <c r="Y35" s="7">
        <v>1</v>
      </c>
      <c r="Z35" s="7">
        <v>1</v>
      </c>
      <c r="AA35" s="7">
        <v>1</v>
      </c>
      <c r="AB35" s="14">
        <f t="shared" si="3"/>
        <v>7</v>
      </c>
    </row>
    <row r="36" spans="1:28" ht="15.5">
      <c r="A36" s="27">
        <f t="shared" si="1"/>
        <v>35</v>
      </c>
      <c r="B36" s="7" t="s">
        <v>65</v>
      </c>
      <c r="C36" s="7">
        <v>2</v>
      </c>
      <c r="D36" s="8"/>
      <c r="E36" s="8"/>
      <c r="F36" s="8"/>
      <c r="G36" s="8"/>
      <c r="H36" s="8"/>
      <c r="I36" s="8"/>
      <c r="J36" s="8"/>
      <c r="K36" s="9"/>
      <c r="L36" s="7" t="s">
        <v>32</v>
      </c>
      <c r="M36" s="7" t="s">
        <v>29</v>
      </c>
      <c r="N36" s="7" t="s">
        <v>29</v>
      </c>
      <c r="O36" s="7" t="s">
        <v>29</v>
      </c>
      <c r="P36" s="7" t="s">
        <v>29</v>
      </c>
      <c r="Q36" s="7" t="s">
        <v>29</v>
      </c>
      <c r="R36" s="7" t="s">
        <v>29</v>
      </c>
      <c r="S36" s="11" t="s">
        <v>32</v>
      </c>
      <c r="T36" s="7">
        <v>1</v>
      </c>
      <c r="U36" s="7">
        <v>1</v>
      </c>
      <c r="V36" s="7">
        <v>1</v>
      </c>
      <c r="W36" s="7">
        <v>1</v>
      </c>
      <c r="X36" s="7">
        <v>0</v>
      </c>
      <c r="Y36" s="7">
        <v>1</v>
      </c>
      <c r="Z36" s="7">
        <v>1</v>
      </c>
      <c r="AA36" s="7">
        <v>1</v>
      </c>
      <c r="AB36" s="14">
        <f t="shared" si="3"/>
        <v>7</v>
      </c>
    </row>
    <row r="37" spans="1:28" ht="15.5">
      <c r="A37" s="27">
        <f t="shared" si="1"/>
        <v>36</v>
      </c>
      <c r="B37" s="7" t="s">
        <v>66</v>
      </c>
      <c r="C37" s="7">
        <v>3</v>
      </c>
      <c r="D37" s="8"/>
      <c r="E37" s="8"/>
      <c r="F37" s="8"/>
      <c r="G37" s="8"/>
      <c r="H37" s="8"/>
      <c r="I37" s="8"/>
      <c r="J37" s="8"/>
      <c r="K37" s="9"/>
      <c r="L37" s="7" t="s">
        <v>29</v>
      </c>
      <c r="M37" s="7" t="s">
        <v>29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11" t="s">
        <v>29</v>
      </c>
      <c r="T37" s="7">
        <v>1</v>
      </c>
      <c r="U37" s="7">
        <v>0</v>
      </c>
      <c r="V37" s="7">
        <v>1</v>
      </c>
      <c r="W37" s="7">
        <v>1</v>
      </c>
      <c r="X37" s="7">
        <v>0</v>
      </c>
      <c r="Y37" s="7">
        <v>1</v>
      </c>
      <c r="Z37" s="7">
        <v>1</v>
      </c>
      <c r="AA37" s="7">
        <v>1</v>
      </c>
      <c r="AB37" s="14">
        <f t="shared" si="3"/>
        <v>6</v>
      </c>
    </row>
    <row r="38" spans="1:28" ht="15.5">
      <c r="A38" s="27">
        <f t="shared" si="1"/>
        <v>37</v>
      </c>
      <c r="B38" s="19" t="s">
        <v>67</v>
      </c>
      <c r="C38" s="17">
        <v>2</v>
      </c>
      <c r="D38" s="8"/>
      <c r="E38" s="8"/>
      <c r="F38" s="8"/>
      <c r="G38" s="8"/>
      <c r="H38" s="8"/>
      <c r="I38" s="8"/>
      <c r="J38" s="8"/>
      <c r="K38" s="9"/>
      <c r="L38" s="17" t="s">
        <v>28</v>
      </c>
      <c r="M38" s="17" t="s">
        <v>29</v>
      </c>
      <c r="N38" s="17" t="s">
        <v>29</v>
      </c>
      <c r="O38" s="17" t="s">
        <v>29</v>
      </c>
      <c r="P38" s="17" t="s">
        <v>29</v>
      </c>
      <c r="Q38" s="17" t="s">
        <v>29</v>
      </c>
      <c r="R38" s="17" t="s">
        <v>68</v>
      </c>
      <c r="S38" s="10" t="s">
        <v>28</v>
      </c>
      <c r="T38" s="17">
        <v>1</v>
      </c>
      <c r="U38" s="17">
        <v>1</v>
      </c>
      <c r="V38" s="17">
        <v>1</v>
      </c>
      <c r="W38" s="17">
        <v>1</v>
      </c>
      <c r="X38" s="17">
        <v>0</v>
      </c>
      <c r="Y38" s="17">
        <v>1</v>
      </c>
      <c r="Z38" s="17">
        <v>0</v>
      </c>
      <c r="AA38" s="17">
        <v>1</v>
      </c>
      <c r="AB38" s="10">
        <f t="shared" si="3"/>
        <v>6</v>
      </c>
    </row>
    <row r="39" spans="1:28" ht="15.5">
      <c r="A39" s="27">
        <f t="shared" si="1"/>
        <v>38</v>
      </c>
      <c r="B39" s="7" t="s">
        <v>69</v>
      </c>
      <c r="C39" s="7">
        <v>3</v>
      </c>
      <c r="D39" s="8"/>
      <c r="E39" s="8"/>
      <c r="F39" s="8"/>
      <c r="G39" s="8"/>
      <c r="H39" s="8"/>
      <c r="I39" s="8"/>
      <c r="J39" s="8"/>
      <c r="K39" s="9"/>
      <c r="L39" s="7" t="s">
        <v>32</v>
      </c>
      <c r="M39" s="7" t="s">
        <v>29</v>
      </c>
      <c r="N39" s="7" t="s">
        <v>29</v>
      </c>
      <c r="O39" s="7" t="s">
        <v>28</v>
      </c>
      <c r="P39" s="7" t="s">
        <v>29</v>
      </c>
      <c r="Q39" s="7" t="s">
        <v>29</v>
      </c>
      <c r="R39" s="7" t="s">
        <v>29</v>
      </c>
      <c r="S39" s="11" t="s">
        <v>32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1</v>
      </c>
      <c r="Z39" s="7">
        <v>1</v>
      </c>
      <c r="AA39" s="7">
        <v>1</v>
      </c>
      <c r="AB39" s="14">
        <f t="shared" si="3"/>
        <v>5</v>
      </c>
    </row>
    <row r="40" spans="1:28" ht="16" customHeight="1">
      <c r="A40" s="27">
        <f t="shared" si="1"/>
        <v>39</v>
      </c>
      <c r="B40" s="28" t="s">
        <v>70</v>
      </c>
      <c r="C40" s="17">
        <v>3</v>
      </c>
      <c r="D40" s="8"/>
      <c r="E40" s="8"/>
      <c r="F40" s="8"/>
      <c r="G40" s="8"/>
      <c r="H40" s="8"/>
      <c r="I40" s="8"/>
      <c r="J40" s="8"/>
      <c r="K40" s="9"/>
      <c r="L40" s="17" t="s">
        <v>32</v>
      </c>
      <c r="M40" s="17" t="s">
        <v>29</v>
      </c>
      <c r="N40" s="17" t="s">
        <v>29</v>
      </c>
      <c r="O40" s="17" t="s">
        <v>29</v>
      </c>
      <c r="P40" s="17" t="s">
        <v>29</v>
      </c>
      <c r="Q40" s="17" t="s">
        <v>29</v>
      </c>
      <c r="R40" s="17" t="s">
        <v>32</v>
      </c>
      <c r="S40" s="10" t="s">
        <v>32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1</v>
      </c>
      <c r="Z40" s="17">
        <v>1</v>
      </c>
      <c r="AA40" s="17">
        <v>1</v>
      </c>
      <c r="AB40" s="10">
        <f t="shared" si="3"/>
        <v>4</v>
      </c>
    </row>
    <row r="41" spans="1:28" ht="15.5">
      <c r="A41" s="27">
        <f t="shared" si="1"/>
        <v>40</v>
      </c>
      <c r="B41" s="28" t="s">
        <v>71</v>
      </c>
      <c r="C41" s="17">
        <v>3</v>
      </c>
      <c r="D41" s="8"/>
      <c r="E41" s="8"/>
      <c r="F41" s="8"/>
      <c r="G41" s="8"/>
      <c r="H41" s="8"/>
      <c r="I41" s="8"/>
      <c r="J41" s="8"/>
      <c r="K41" s="9"/>
      <c r="L41" s="17" t="s">
        <v>72</v>
      </c>
      <c r="M41" s="17" t="s">
        <v>29</v>
      </c>
      <c r="N41" s="17" t="s">
        <v>29</v>
      </c>
      <c r="O41" s="17" t="s">
        <v>29</v>
      </c>
      <c r="P41" s="17" t="s">
        <v>29</v>
      </c>
      <c r="Q41" s="17" t="s">
        <v>29</v>
      </c>
      <c r="R41" s="17" t="s">
        <v>29</v>
      </c>
      <c r="S41" s="10" t="s">
        <v>28</v>
      </c>
      <c r="T41" s="17">
        <v>1</v>
      </c>
      <c r="U41" s="17">
        <v>1</v>
      </c>
      <c r="V41" s="17">
        <v>1</v>
      </c>
      <c r="W41" s="17">
        <v>0</v>
      </c>
      <c r="X41" s="17">
        <v>0</v>
      </c>
      <c r="Y41" s="17">
        <v>1</v>
      </c>
      <c r="Z41" s="17">
        <v>1</v>
      </c>
      <c r="AA41" s="17">
        <v>1</v>
      </c>
      <c r="AB41" s="10">
        <f t="shared" si="3"/>
        <v>6</v>
      </c>
    </row>
    <row r="42" spans="1:28" ht="19" customHeight="1">
      <c r="A42" s="27">
        <f t="shared" si="1"/>
        <v>41</v>
      </c>
      <c r="B42" s="28" t="s">
        <v>73</v>
      </c>
      <c r="C42" s="17">
        <v>2</v>
      </c>
      <c r="D42" s="8"/>
      <c r="E42" s="8"/>
      <c r="F42" s="8"/>
      <c r="G42" s="8"/>
      <c r="H42" s="8"/>
      <c r="I42" s="8"/>
      <c r="J42" s="8"/>
      <c r="K42" s="9"/>
      <c r="L42" s="7" t="s">
        <v>29</v>
      </c>
      <c r="M42" s="7" t="s">
        <v>29</v>
      </c>
      <c r="N42" s="7" t="s">
        <v>29</v>
      </c>
      <c r="O42" s="7" t="s">
        <v>29</v>
      </c>
      <c r="P42" s="7" t="s">
        <v>28</v>
      </c>
      <c r="Q42" s="7" t="s">
        <v>32</v>
      </c>
      <c r="R42" s="7" t="s">
        <v>29</v>
      </c>
      <c r="S42" s="10" t="s">
        <v>32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0</v>
      </c>
      <c r="Z42" s="7">
        <v>1</v>
      </c>
      <c r="AA42" s="7">
        <v>1</v>
      </c>
      <c r="AB42" s="10">
        <f t="shared" si="3"/>
        <v>4</v>
      </c>
    </row>
    <row r="43" spans="1:28" ht="15.5">
      <c r="A43" s="27">
        <f t="shared" si="1"/>
        <v>42</v>
      </c>
      <c r="B43" s="28" t="s">
        <v>74</v>
      </c>
      <c r="C43" s="17">
        <v>2</v>
      </c>
      <c r="D43" s="8"/>
      <c r="E43" s="8"/>
      <c r="F43" s="8"/>
      <c r="G43" s="8"/>
      <c r="H43" s="8"/>
      <c r="I43" s="8"/>
      <c r="J43" s="8"/>
      <c r="K43" s="9"/>
      <c r="L43" s="17" t="s">
        <v>29</v>
      </c>
      <c r="M43" s="17" t="s">
        <v>29</v>
      </c>
      <c r="N43" s="17" t="s">
        <v>29</v>
      </c>
      <c r="O43" s="17" t="s">
        <v>29</v>
      </c>
      <c r="P43" s="17" t="s">
        <v>29</v>
      </c>
      <c r="Q43" s="17" t="s">
        <v>28</v>
      </c>
      <c r="R43" s="17" t="s">
        <v>29</v>
      </c>
      <c r="S43" s="10" t="s">
        <v>28</v>
      </c>
      <c r="T43" s="17">
        <v>1</v>
      </c>
      <c r="U43" s="17">
        <v>0</v>
      </c>
      <c r="V43" s="17">
        <v>1</v>
      </c>
      <c r="W43" s="17">
        <v>0</v>
      </c>
      <c r="X43" s="17">
        <v>0</v>
      </c>
      <c r="Y43" s="17">
        <v>1</v>
      </c>
      <c r="Z43" s="17">
        <v>1</v>
      </c>
      <c r="AA43" s="17">
        <v>1</v>
      </c>
      <c r="AB43" s="10">
        <f t="shared" si="3"/>
        <v>5</v>
      </c>
    </row>
    <row r="44" spans="1:28" ht="15.5">
      <c r="A44" s="27">
        <f t="shared" si="1"/>
        <v>43</v>
      </c>
      <c r="B44" s="28" t="s">
        <v>75</v>
      </c>
      <c r="C44" s="7">
        <v>3</v>
      </c>
      <c r="D44" s="8"/>
      <c r="E44" s="8"/>
      <c r="F44" s="8"/>
      <c r="G44" s="8"/>
      <c r="H44" s="8"/>
      <c r="I44" s="8"/>
      <c r="J44" s="8"/>
      <c r="K44" s="9"/>
      <c r="L44" s="7" t="s">
        <v>28</v>
      </c>
      <c r="M44" s="7" t="s">
        <v>28</v>
      </c>
      <c r="N44" s="7" t="s">
        <v>29</v>
      </c>
      <c r="O44" s="7" t="s">
        <v>29</v>
      </c>
      <c r="P44" s="7" t="s">
        <v>29</v>
      </c>
      <c r="Q44" s="7" t="s">
        <v>29</v>
      </c>
      <c r="R44" s="7" t="s">
        <v>29</v>
      </c>
      <c r="S44" s="10" t="s">
        <v>28</v>
      </c>
      <c r="T44" s="7">
        <v>0</v>
      </c>
      <c r="U44" s="7">
        <v>0</v>
      </c>
      <c r="V44" s="7">
        <v>1</v>
      </c>
      <c r="W44" s="7">
        <v>1</v>
      </c>
      <c r="X44" s="7">
        <v>0</v>
      </c>
      <c r="Y44" s="7">
        <v>1</v>
      </c>
      <c r="Z44" s="7">
        <v>1</v>
      </c>
      <c r="AA44" s="7">
        <v>1</v>
      </c>
      <c r="AB44" s="10">
        <f t="shared" si="3"/>
        <v>5</v>
      </c>
    </row>
    <row r="45" spans="1:28" ht="15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0"/>
      <c r="L45" s="17"/>
      <c r="M45" s="17"/>
      <c r="N45" s="17"/>
      <c r="O45" s="17"/>
      <c r="P45" s="17"/>
      <c r="Q45" s="17"/>
      <c r="R45" s="17"/>
      <c r="S45" s="10"/>
      <c r="T45" s="17"/>
      <c r="U45" s="17"/>
      <c r="V45" s="17"/>
      <c r="W45" s="17"/>
      <c r="X45" s="17"/>
      <c r="Y45" s="17"/>
      <c r="Z45" s="17"/>
      <c r="AA45" s="17"/>
      <c r="AB45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CFB1-FAC8-40E6-9E62-D4076859BB29}">
  <dimension ref="A1:H11"/>
  <sheetViews>
    <sheetView zoomScale="80" zoomScaleNormal="80" workbookViewId="0">
      <selection activeCell="F17" sqref="F17"/>
    </sheetView>
  </sheetViews>
  <sheetFormatPr baseColWidth="10" defaultRowHeight="14.5"/>
  <cols>
    <col min="1" max="1" width="21.453125" customWidth="1"/>
    <col min="7" max="7" width="27.54296875" customWidth="1"/>
    <col min="8" max="8" width="42" customWidth="1"/>
  </cols>
  <sheetData>
    <row r="1" spans="1:8" ht="44" thickBot="1">
      <c r="A1" s="31" t="s">
        <v>79</v>
      </c>
      <c r="B1" s="32" t="s">
        <v>80</v>
      </c>
      <c r="C1" s="32" t="s">
        <v>81</v>
      </c>
      <c r="D1" s="32" t="s">
        <v>82</v>
      </c>
      <c r="E1" s="32" t="s">
        <v>83</v>
      </c>
      <c r="F1" s="33" t="s">
        <v>84</v>
      </c>
      <c r="G1" s="34"/>
      <c r="H1" s="35" t="s">
        <v>85</v>
      </c>
    </row>
    <row r="2" spans="1:8">
      <c r="A2" s="36" t="s">
        <v>86</v>
      </c>
      <c r="B2">
        <v>69</v>
      </c>
      <c r="C2">
        <v>13</v>
      </c>
      <c r="D2">
        <v>63</v>
      </c>
      <c r="E2">
        <v>87</v>
      </c>
      <c r="F2" s="37">
        <f t="shared" ref="F2:F11" si="0">SUM((B2*C2)+(D2*E2))/(C2+E2)</f>
        <v>63.78</v>
      </c>
      <c r="H2" s="50">
        <v>8.4753000000000007</v>
      </c>
    </row>
    <row r="3" spans="1:8" ht="15.5">
      <c r="A3" s="38" t="s">
        <v>87</v>
      </c>
      <c r="B3">
        <v>69.599999999999994</v>
      </c>
      <c r="C3">
        <v>66</v>
      </c>
      <c r="D3">
        <v>72.5</v>
      </c>
      <c r="E3">
        <v>44</v>
      </c>
      <c r="F3" s="37">
        <f t="shared" si="0"/>
        <v>70.759999999999991</v>
      </c>
      <c r="G3" s="39" t="s">
        <v>88</v>
      </c>
      <c r="H3" s="51">
        <v>9.99</v>
      </c>
    </row>
    <row r="4" spans="1:8">
      <c r="A4" s="36" t="s">
        <v>89</v>
      </c>
      <c r="B4">
        <v>83.2</v>
      </c>
      <c r="C4">
        <v>53</v>
      </c>
      <c r="D4">
        <v>83.6</v>
      </c>
      <c r="E4">
        <v>115</v>
      </c>
      <c r="F4" s="40">
        <f t="shared" si="0"/>
        <v>83.473809523809521</v>
      </c>
      <c r="G4" s="39" t="s">
        <v>90</v>
      </c>
      <c r="H4" s="51">
        <v>2.48</v>
      </c>
    </row>
    <row r="5" spans="1:8" ht="15.5">
      <c r="A5" s="41" t="s">
        <v>91</v>
      </c>
      <c r="B5">
        <v>67</v>
      </c>
      <c r="C5">
        <v>441</v>
      </c>
      <c r="D5">
        <v>75</v>
      </c>
      <c r="E5">
        <v>64</v>
      </c>
      <c r="F5" s="40">
        <f t="shared" si="0"/>
        <v>68.013861386138615</v>
      </c>
      <c r="G5" s="39" t="s">
        <v>92</v>
      </c>
      <c r="H5" s="51"/>
    </row>
    <row r="6" spans="1:8" ht="15.5">
      <c r="A6" s="36" t="s">
        <v>93</v>
      </c>
      <c r="B6" s="42">
        <v>80.8</v>
      </c>
      <c r="C6" s="43" t="s">
        <v>94</v>
      </c>
      <c r="D6" s="44" t="s">
        <v>95</v>
      </c>
      <c r="E6" s="44" t="s">
        <v>96</v>
      </c>
      <c r="F6" s="40">
        <f t="shared" si="0"/>
        <v>81.357718120805373</v>
      </c>
      <c r="G6" s="39" t="s">
        <v>97</v>
      </c>
      <c r="H6" s="51">
        <v>5.34</v>
      </c>
    </row>
    <row r="7" spans="1:8" ht="15.5">
      <c r="A7" s="36" t="s">
        <v>98</v>
      </c>
      <c r="B7">
        <v>78.3</v>
      </c>
      <c r="C7">
        <v>3569</v>
      </c>
      <c r="D7" s="44" t="s">
        <v>99</v>
      </c>
      <c r="E7">
        <v>1342</v>
      </c>
      <c r="F7" s="40">
        <f t="shared" si="0"/>
        <v>79.136188149053154</v>
      </c>
      <c r="G7" s="39" t="s">
        <v>100</v>
      </c>
      <c r="H7" s="51">
        <v>5.62</v>
      </c>
    </row>
    <row r="8" spans="1:8">
      <c r="A8" s="36"/>
      <c r="B8">
        <v>67.5</v>
      </c>
      <c r="C8">
        <v>330</v>
      </c>
      <c r="D8">
        <v>72.400000000000006</v>
      </c>
      <c r="E8">
        <v>57</v>
      </c>
      <c r="F8" s="40">
        <f t="shared" si="0"/>
        <v>68.221705426356593</v>
      </c>
      <c r="H8" s="51">
        <v>12.24</v>
      </c>
    </row>
    <row r="9" spans="1:8" ht="15.5">
      <c r="A9" s="45" t="s">
        <v>101</v>
      </c>
      <c r="B9">
        <v>64</v>
      </c>
      <c r="C9">
        <v>326</v>
      </c>
      <c r="D9">
        <v>66</v>
      </c>
      <c r="E9">
        <v>424</v>
      </c>
      <c r="F9" s="40">
        <f t="shared" si="0"/>
        <v>65.13066666666667</v>
      </c>
      <c r="H9" s="51">
        <v>12.6</v>
      </c>
    </row>
    <row r="10" spans="1:8">
      <c r="A10" s="1" t="s">
        <v>102</v>
      </c>
      <c r="B10" s="46">
        <v>69.5</v>
      </c>
      <c r="C10">
        <v>38</v>
      </c>
      <c r="D10">
        <v>80.2</v>
      </c>
      <c r="E10">
        <v>9</v>
      </c>
      <c r="F10" s="40">
        <f t="shared" si="0"/>
        <v>71.54893617021277</v>
      </c>
      <c r="H10" s="51">
        <v>10.82</v>
      </c>
    </row>
    <row r="11" spans="1:8" ht="15" thickBot="1">
      <c r="A11" s="49" t="s">
        <v>77</v>
      </c>
      <c r="B11" s="47">
        <v>82.7</v>
      </c>
      <c r="C11" s="47">
        <v>395</v>
      </c>
      <c r="D11" s="47">
        <v>83.2</v>
      </c>
      <c r="E11" s="47">
        <v>103</v>
      </c>
      <c r="F11" s="48">
        <f t="shared" si="0"/>
        <v>82.803413654618467</v>
      </c>
      <c r="H11" s="52">
        <v>5.29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02DC-9789-4EE0-ACAF-51E13714877F}">
  <dimension ref="A1:J48"/>
  <sheetViews>
    <sheetView topLeftCell="A31" zoomScale="80" zoomScaleNormal="80" workbookViewId="0">
      <selection activeCell="B42" sqref="B42"/>
    </sheetView>
  </sheetViews>
  <sheetFormatPr baseColWidth="10" defaultRowHeight="14.5"/>
  <cols>
    <col min="2" max="2" width="24.81640625" customWidth="1"/>
    <col min="3" max="3" width="15.08984375" style="256" customWidth="1"/>
    <col min="4" max="4" width="32.36328125" customWidth="1"/>
    <col min="5" max="5" width="16" customWidth="1"/>
    <col min="6" max="6" width="16.7265625" style="281" customWidth="1"/>
    <col min="7" max="7" width="21.08984375" customWidth="1"/>
    <col min="8" max="8" width="11.7265625" customWidth="1"/>
  </cols>
  <sheetData>
    <row r="1" spans="1:9" s="17" customFormat="1" ht="15.5">
      <c r="A1" s="282" t="s">
        <v>0</v>
      </c>
      <c r="B1" s="283" t="s">
        <v>1</v>
      </c>
      <c r="C1" s="284" t="s">
        <v>103</v>
      </c>
      <c r="D1" s="283" t="s">
        <v>104</v>
      </c>
      <c r="E1" s="285" t="s">
        <v>105</v>
      </c>
      <c r="F1" s="286" t="s">
        <v>106</v>
      </c>
      <c r="G1" s="287" t="s">
        <v>107</v>
      </c>
      <c r="H1" s="287" t="s">
        <v>108</v>
      </c>
      <c r="I1" s="288" t="s">
        <v>558</v>
      </c>
    </row>
    <row r="2" spans="1:9" s="17" customFormat="1" ht="15.5">
      <c r="A2" s="289">
        <v>1</v>
      </c>
      <c r="B2" s="290" t="s">
        <v>162</v>
      </c>
      <c r="C2" s="291">
        <v>387</v>
      </c>
      <c r="D2" s="292" t="s">
        <v>163</v>
      </c>
      <c r="E2" s="196">
        <v>78</v>
      </c>
      <c r="F2" s="293">
        <f t="shared" ref="F2:F19" si="0">(C2*E2)/100</f>
        <v>301.86</v>
      </c>
      <c r="G2" s="54" t="s">
        <v>164</v>
      </c>
      <c r="H2" s="294" t="s">
        <v>165</v>
      </c>
      <c r="I2" s="54"/>
    </row>
    <row r="3" spans="1:9" s="7" customFormat="1" ht="15.5">
      <c r="A3" s="289">
        <f>A2+1</f>
        <v>2</v>
      </c>
      <c r="B3" s="295" t="s">
        <v>30</v>
      </c>
      <c r="C3" s="291" t="s">
        <v>134</v>
      </c>
      <c r="D3" s="296" t="s">
        <v>557</v>
      </c>
      <c r="E3" s="196">
        <v>66</v>
      </c>
      <c r="F3" s="293">
        <f t="shared" si="0"/>
        <v>86.46</v>
      </c>
      <c r="G3" s="297" t="s">
        <v>570</v>
      </c>
      <c r="H3" s="196"/>
      <c r="I3" s="54"/>
    </row>
    <row r="4" spans="1:9" s="17" customFormat="1" ht="15.5">
      <c r="A4" s="289">
        <f>A3+1</f>
        <v>3</v>
      </c>
      <c r="B4" s="296" t="s">
        <v>86</v>
      </c>
      <c r="C4" s="291">
        <v>100</v>
      </c>
      <c r="D4" s="296" t="s">
        <v>123</v>
      </c>
      <c r="E4" s="196">
        <v>74</v>
      </c>
      <c r="F4" s="293">
        <f t="shared" si="0"/>
        <v>74</v>
      </c>
      <c r="G4" s="196" t="s">
        <v>124</v>
      </c>
      <c r="H4" s="294"/>
      <c r="I4" s="54"/>
    </row>
    <row r="5" spans="1:9" s="17" customFormat="1" ht="15.5">
      <c r="A5" s="289">
        <f>A4+1</f>
        <v>4</v>
      </c>
      <c r="B5" s="295" t="s">
        <v>102</v>
      </c>
      <c r="C5" s="291">
        <v>47</v>
      </c>
      <c r="D5" s="298" t="s">
        <v>175</v>
      </c>
      <c r="E5" s="196">
        <v>57.45</v>
      </c>
      <c r="F5" s="293">
        <f t="shared" si="0"/>
        <v>27.0015</v>
      </c>
      <c r="G5" s="196" t="s">
        <v>176</v>
      </c>
      <c r="H5" s="196"/>
      <c r="I5" s="54"/>
    </row>
    <row r="6" spans="1:9" s="17" customFormat="1" ht="17" customHeight="1">
      <c r="A6" s="289">
        <f>A5+1</f>
        <v>5</v>
      </c>
      <c r="B6" s="295" t="s">
        <v>120</v>
      </c>
      <c r="C6" s="299">
        <v>8361</v>
      </c>
      <c r="D6" s="295" t="s">
        <v>121</v>
      </c>
      <c r="E6" s="196">
        <v>74.099999999999994</v>
      </c>
      <c r="F6" s="293">
        <f t="shared" si="0"/>
        <v>6195.5010000000002</v>
      </c>
      <c r="G6" s="196" t="s">
        <v>122</v>
      </c>
      <c r="H6" s="294"/>
      <c r="I6" s="54"/>
    </row>
    <row r="7" spans="1:9" s="7" customFormat="1" ht="19" customHeight="1">
      <c r="A7" s="289">
        <f>A6+1</f>
        <v>6</v>
      </c>
      <c r="B7" s="295" t="s">
        <v>186</v>
      </c>
      <c r="C7" s="291">
        <v>2686</v>
      </c>
      <c r="D7" s="296" t="s">
        <v>187</v>
      </c>
      <c r="E7" s="196">
        <v>100</v>
      </c>
      <c r="F7" s="293">
        <f t="shared" si="0"/>
        <v>2686</v>
      </c>
      <c r="G7" s="196" t="s">
        <v>188</v>
      </c>
      <c r="H7" s="196"/>
      <c r="I7" s="54"/>
    </row>
    <row r="8" spans="1:9" s="7" customFormat="1" ht="15" customHeight="1">
      <c r="A8" s="289"/>
      <c r="B8" s="295" t="s">
        <v>202</v>
      </c>
      <c r="C8" s="291">
        <v>406</v>
      </c>
      <c r="D8" s="296" t="s">
        <v>113</v>
      </c>
      <c r="E8" s="196">
        <v>0</v>
      </c>
      <c r="F8" s="293">
        <f t="shared" si="0"/>
        <v>0</v>
      </c>
      <c r="G8" s="196" t="s">
        <v>203</v>
      </c>
      <c r="H8" s="196"/>
      <c r="I8" s="54"/>
    </row>
    <row r="9" spans="1:9" s="7" customFormat="1" ht="15.5" customHeight="1">
      <c r="A9" s="289">
        <v>7</v>
      </c>
      <c r="B9" s="292" t="s">
        <v>91</v>
      </c>
      <c r="C9" s="300">
        <v>505</v>
      </c>
      <c r="D9" s="292" t="s">
        <v>144</v>
      </c>
      <c r="E9" s="294">
        <v>71.5</v>
      </c>
      <c r="F9" s="293">
        <f t="shared" si="0"/>
        <v>361.07499999999999</v>
      </c>
      <c r="G9" s="301" t="s">
        <v>571</v>
      </c>
      <c r="H9" s="294"/>
      <c r="I9" s="54"/>
    </row>
    <row r="10" spans="1:9" s="7" customFormat="1" ht="15.5" customHeight="1">
      <c r="A10" s="289">
        <f t="shared" ref="A10:A40" si="1">A9+1</f>
        <v>8</v>
      </c>
      <c r="B10" s="295" t="s">
        <v>209</v>
      </c>
      <c r="C10" s="291">
        <v>946</v>
      </c>
      <c r="D10" s="296" t="s">
        <v>193</v>
      </c>
      <c r="E10" s="196">
        <v>48.84</v>
      </c>
      <c r="F10" s="293">
        <f t="shared" si="0"/>
        <v>462.02640000000008</v>
      </c>
      <c r="G10" s="196"/>
      <c r="H10" s="297" t="s">
        <v>169</v>
      </c>
      <c r="I10" s="54"/>
    </row>
    <row r="11" spans="1:9" s="7" customFormat="1" ht="17.5" customHeight="1">
      <c r="A11" s="289">
        <f t="shared" si="1"/>
        <v>9</v>
      </c>
      <c r="B11" s="292" t="s">
        <v>195</v>
      </c>
      <c r="C11" s="300">
        <v>1249</v>
      </c>
      <c r="D11" s="302" t="s">
        <v>113</v>
      </c>
      <c r="E11" s="294">
        <v>23</v>
      </c>
      <c r="F11" s="293">
        <f t="shared" si="0"/>
        <v>287.27</v>
      </c>
      <c r="G11" s="294" t="s">
        <v>196</v>
      </c>
      <c r="H11" s="196"/>
      <c r="I11" s="54"/>
    </row>
    <row r="12" spans="1:9" s="17" customFormat="1" ht="17.5" customHeight="1">
      <c r="A12" s="289">
        <f t="shared" si="1"/>
        <v>10</v>
      </c>
      <c r="B12" s="292" t="s">
        <v>153</v>
      </c>
      <c r="C12" s="300">
        <v>1959</v>
      </c>
      <c r="D12" s="292" t="s">
        <v>144</v>
      </c>
      <c r="E12" s="294">
        <v>70</v>
      </c>
      <c r="F12" s="293">
        <f t="shared" si="0"/>
        <v>1371.3</v>
      </c>
      <c r="G12" s="294" t="s">
        <v>154</v>
      </c>
      <c r="H12" s="294" t="s">
        <v>155</v>
      </c>
      <c r="I12" s="54"/>
    </row>
    <row r="13" spans="1:9" s="7" customFormat="1" ht="15.5">
      <c r="A13" s="289">
        <f t="shared" si="1"/>
        <v>11</v>
      </c>
      <c r="B13" s="290" t="s">
        <v>112</v>
      </c>
      <c r="C13" s="291">
        <v>328</v>
      </c>
      <c r="D13" s="296" t="s">
        <v>113</v>
      </c>
      <c r="E13" s="196">
        <v>38.4</v>
      </c>
      <c r="F13" s="293">
        <f t="shared" si="0"/>
        <v>125.95199999999998</v>
      </c>
      <c r="G13" s="196">
        <v>85</v>
      </c>
      <c r="H13" s="196"/>
      <c r="I13" s="54"/>
    </row>
    <row r="14" spans="1:9" s="7" customFormat="1" ht="15.5">
      <c r="A14" s="289">
        <f t="shared" si="1"/>
        <v>12</v>
      </c>
      <c r="B14" s="292" t="s">
        <v>192</v>
      </c>
      <c r="C14" s="300">
        <v>4910</v>
      </c>
      <c r="D14" s="292" t="s">
        <v>193</v>
      </c>
      <c r="E14" s="303">
        <v>43.1</v>
      </c>
      <c r="F14" s="293">
        <f t="shared" si="0"/>
        <v>2116.21</v>
      </c>
      <c r="G14" s="304" t="s">
        <v>194</v>
      </c>
      <c r="H14" s="196"/>
      <c r="I14" s="54"/>
    </row>
    <row r="15" spans="1:9" s="7" customFormat="1" ht="15.5">
      <c r="A15" s="289">
        <f t="shared" si="1"/>
        <v>13</v>
      </c>
      <c r="B15" s="292" t="s">
        <v>172</v>
      </c>
      <c r="C15" s="300">
        <v>187</v>
      </c>
      <c r="D15" s="292" t="s">
        <v>173</v>
      </c>
      <c r="E15" s="294">
        <v>61</v>
      </c>
      <c r="F15" s="293">
        <f t="shared" si="0"/>
        <v>114.07</v>
      </c>
      <c r="G15" s="294" t="s">
        <v>572</v>
      </c>
      <c r="H15" s="196" t="s">
        <v>174</v>
      </c>
      <c r="I15" s="54"/>
    </row>
    <row r="16" spans="1:9" s="7" customFormat="1" ht="15.5">
      <c r="A16" s="289">
        <f t="shared" si="1"/>
        <v>14</v>
      </c>
      <c r="B16" s="295" t="s">
        <v>130</v>
      </c>
      <c r="C16" s="291">
        <v>1786</v>
      </c>
      <c r="D16" s="305" t="s">
        <v>131</v>
      </c>
      <c r="E16" s="196">
        <v>65.5</v>
      </c>
      <c r="F16" s="293">
        <f t="shared" si="0"/>
        <v>1169.83</v>
      </c>
      <c r="G16" s="196" t="s">
        <v>132</v>
      </c>
      <c r="H16" s="196" t="s">
        <v>133</v>
      </c>
      <c r="I16" s="54"/>
    </row>
    <row r="17" spans="1:10" s="17" customFormat="1" ht="17.5" customHeight="1">
      <c r="A17" s="289">
        <f t="shared" si="1"/>
        <v>15</v>
      </c>
      <c r="B17" s="295" t="s">
        <v>115</v>
      </c>
      <c r="C17" s="291">
        <v>1483</v>
      </c>
      <c r="D17" s="296" t="s">
        <v>116</v>
      </c>
      <c r="E17" s="196">
        <v>50.44</v>
      </c>
      <c r="F17" s="293">
        <f t="shared" si="0"/>
        <v>748.02519999999993</v>
      </c>
      <c r="G17" s="196" t="s">
        <v>117</v>
      </c>
      <c r="H17" s="196"/>
      <c r="I17" s="54"/>
    </row>
    <row r="18" spans="1:10" s="17" customFormat="1" ht="20.5" customHeight="1">
      <c r="A18" s="289">
        <f t="shared" si="1"/>
        <v>16</v>
      </c>
      <c r="B18" s="295" t="s">
        <v>156</v>
      </c>
      <c r="C18" s="291">
        <v>4373</v>
      </c>
      <c r="D18" s="296" t="s">
        <v>113</v>
      </c>
      <c r="E18" s="196">
        <v>0</v>
      </c>
      <c r="F18" s="293">
        <f t="shared" si="0"/>
        <v>0</v>
      </c>
      <c r="G18" s="196" t="s">
        <v>157</v>
      </c>
      <c r="H18" s="294"/>
      <c r="I18" s="54"/>
    </row>
    <row r="19" spans="1:10" s="17" customFormat="1" ht="15.5">
      <c r="A19" s="289">
        <f t="shared" si="1"/>
        <v>17</v>
      </c>
      <c r="B19" s="302" t="s">
        <v>149</v>
      </c>
      <c r="C19" s="300">
        <v>988</v>
      </c>
      <c r="D19" s="302" t="s">
        <v>150</v>
      </c>
      <c r="E19" s="294">
        <v>59</v>
      </c>
      <c r="F19" s="293">
        <f t="shared" si="0"/>
        <v>582.91999999999996</v>
      </c>
      <c r="G19" s="294" t="s">
        <v>151</v>
      </c>
      <c r="H19" s="196" t="s">
        <v>152</v>
      </c>
      <c r="I19" s="54"/>
    </row>
    <row r="20" spans="1:10" s="7" customFormat="1" ht="14.5" customHeight="1">
      <c r="A20" s="306">
        <f t="shared" si="1"/>
        <v>18</v>
      </c>
      <c r="B20" s="295" t="s">
        <v>76</v>
      </c>
      <c r="C20" s="299">
        <v>101</v>
      </c>
      <c r="D20" s="296" t="s">
        <v>561</v>
      </c>
      <c r="E20" s="196">
        <v>46.5</v>
      </c>
      <c r="F20" s="293">
        <v>47</v>
      </c>
      <c r="G20" s="196" t="s">
        <v>191</v>
      </c>
      <c r="H20" s="196"/>
      <c r="I20" s="54"/>
    </row>
    <row r="21" spans="1:10" s="7" customFormat="1" ht="18" customHeight="1">
      <c r="A21" s="289">
        <f t="shared" si="1"/>
        <v>19</v>
      </c>
      <c r="B21" s="302" t="s">
        <v>179</v>
      </c>
      <c r="C21" s="300">
        <v>12373</v>
      </c>
      <c r="D21" s="302" t="s">
        <v>180</v>
      </c>
      <c r="E21" s="294">
        <v>37.700000000000003</v>
      </c>
      <c r="F21" s="293">
        <f t="shared" ref="F21:F30" si="2">(C21*E21)/100</f>
        <v>4664.6210000000001</v>
      </c>
      <c r="G21" s="294" t="s">
        <v>181</v>
      </c>
      <c r="H21" s="196" t="s">
        <v>182</v>
      </c>
      <c r="I21" s="54"/>
    </row>
    <row r="22" spans="1:10" s="7" customFormat="1" ht="17.5" customHeight="1">
      <c r="A22" s="289">
        <f t="shared" si="1"/>
        <v>20</v>
      </c>
      <c r="B22" s="302" t="s">
        <v>89</v>
      </c>
      <c r="C22" s="300">
        <v>168</v>
      </c>
      <c r="D22" s="302" t="s">
        <v>204</v>
      </c>
      <c r="E22" s="294">
        <v>75.599999999999994</v>
      </c>
      <c r="F22" s="293">
        <f t="shared" si="2"/>
        <v>127.008</v>
      </c>
      <c r="G22" s="294" t="s">
        <v>205</v>
      </c>
      <c r="H22" s="307"/>
      <c r="I22" s="54"/>
    </row>
    <row r="23" spans="1:10" s="7" customFormat="1" ht="15.5">
      <c r="A23" s="289">
        <f t="shared" si="1"/>
        <v>21</v>
      </c>
      <c r="B23" s="295" t="s">
        <v>127</v>
      </c>
      <c r="C23" s="291">
        <v>1147</v>
      </c>
      <c r="D23" s="296" t="s">
        <v>128</v>
      </c>
      <c r="E23" s="196">
        <v>60.2</v>
      </c>
      <c r="F23" s="293">
        <f t="shared" si="2"/>
        <v>690.49400000000014</v>
      </c>
      <c r="G23" s="196" t="s">
        <v>129</v>
      </c>
      <c r="H23" s="294"/>
      <c r="I23" s="54"/>
    </row>
    <row r="24" spans="1:10" s="7" customFormat="1" ht="19" customHeight="1">
      <c r="A24" s="289">
        <f t="shared" si="1"/>
        <v>22</v>
      </c>
      <c r="B24" s="295" t="s">
        <v>177</v>
      </c>
      <c r="C24" s="291">
        <v>61</v>
      </c>
      <c r="D24" s="296" t="s">
        <v>113</v>
      </c>
      <c r="E24" s="196">
        <v>0</v>
      </c>
      <c r="F24" s="293">
        <f t="shared" si="2"/>
        <v>0</v>
      </c>
      <c r="G24" s="196" t="s">
        <v>178</v>
      </c>
      <c r="H24" s="196"/>
      <c r="I24" s="54"/>
    </row>
    <row r="25" spans="1:10" s="17" customFormat="1" ht="20" customHeight="1">
      <c r="A25" s="289">
        <f t="shared" si="1"/>
        <v>23</v>
      </c>
      <c r="B25" s="302" t="s">
        <v>111</v>
      </c>
      <c r="C25" s="300">
        <v>295</v>
      </c>
      <c r="D25" s="296" t="s">
        <v>113</v>
      </c>
      <c r="E25" s="294">
        <v>35.299999999999997</v>
      </c>
      <c r="F25" s="293">
        <f t="shared" si="2"/>
        <v>104.13500000000001</v>
      </c>
      <c r="G25" s="294">
        <v>75</v>
      </c>
      <c r="H25" s="294"/>
      <c r="I25" s="54"/>
    </row>
    <row r="26" spans="1:10" s="17" customFormat="1" ht="15.5">
      <c r="A26" s="289">
        <f t="shared" si="1"/>
        <v>24</v>
      </c>
      <c r="B26" s="305" t="s">
        <v>158</v>
      </c>
      <c r="C26" s="291">
        <v>140</v>
      </c>
      <c r="D26" s="296" t="s">
        <v>159</v>
      </c>
      <c r="E26" s="196">
        <v>0</v>
      </c>
      <c r="F26" s="293">
        <f t="shared" si="2"/>
        <v>0</v>
      </c>
      <c r="G26" s="297" t="s">
        <v>160</v>
      </c>
      <c r="H26" s="294" t="s">
        <v>161</v>
      </c>
      <c r="I26" s="54"/>
    </row>
    <row r="27" spans="1:10" s="17" customFormat="1" ht="16.5" customHeight="1">
      <c r="A27" s="289">
        <f t="shared" si="1"/>
        <v>25</v>
      </c>
      <c r="B27" s="302" t="s">
        <v>87</v>
      </c>
      <c r="C27" s="300">
        <v>110</v>
      </c>
      <c r="D27" s="292" t="s">
        <v>170</v>
      </c>
      <c r="E27" s="294">
        <v>60</v>
      </c>
      <c r="F27" s="293">
        <f t="shared" si="2"/>
        <v>66</v>
      </c>
      <c r="G27" s="294" t="s">
        <v>171</v>
      </c>
      <c r="H27" s="196"/>
      <c r="I27" s="54"/>
    </row>
    <row r="28" spans="1:10" s="17" customFormat="1" ht="16" customHeight="1">
      <c r="A28" s="289">
        <f t="shared" si="1"/>
        <v>26</v>
      </c>
      <c r="B28" s="302" t="s">
        <v>125</v>
      </c>
      <c r="C28" s="300">
        <v>7788</v>
      </c>
      <c r="D28" s="292" t="s">
        <v>126</v>
      </c>
      <c r="E28" s="294">
        <v>75</v>
      </c>
      <c r="F28" s="293">
        <f t="shared" si="2"/>
        <v>5841</v>
      </c>
      <c r="G28" s="294" t="s">
        <v>573</v>
      </c>
      <c r="H28" s="294"/>
      <c r="I28" s="54"/>
    </row>
    <row r="29" spans="1:10" s="17" customFormat="1" ht="22" customHeight="1">
      <c r="A29" s="289">
        <f t="shared" si="1"/>
        <v>27</v>
      </c>
      <c r="B29" s="295" t="s">
        <v>206</v>
      </c>
      <c r="C29" s="291">
        <v>3613</v>
      </c>
      <c r="D29" s="295" t="s">
        <v>113</v>
      </c>
      <c r="E29" s="196">
        <v>0</v>
      </c>
      <c r="F29" s="293">
        <f t="shared" si="2"/>
        <v>0</v>
      </c>
      <c r="G29" s="196"/>
      <c r="H29" s="297" t="s">
        <v>133</v>
      </c>
      <c r="I29" s="54"/>
    </row>
    <row r="30" spans="1:10" s="17" customFormat="1" ht="17.5" customHeight="1">
      <c r="A30" s="289">
        <f t="shared" si="1"/>
        <v>28</v>
      </c>
      <c r="B30" s="295" t="s">
        <v>135</v>
      </c>
      <c r="C30" s="291">
        <v>770</v>
      </c>
      <c r="D30" s="296" t="s">
        <v>113</v>
      </c>
      <c r="E30" s="196">
        <v>66.400000000000006</v>
      </c>
      <c r="F30" s="293">
        <f t="shared" si="2"/>
        <v>511.28000000000009</v>
      </c>
      <c r="G30" s="196" t="s">
        <v>136</v>
      </c>
      <c r="H30" s="294" t="s">
        <v>137</v>
      </c>
      <c r="I30" s="54"/>
    </row>
    <row r="31" spans="1:10" s="17" customFormat="1" ht="15.5">
      <c r="A31" s="289">
        <f t="shared" si="1"/>
        <v>29</v>
      </c>
      <c r="B31" s="295" t="s">
        <v>77</v>
      </c>
      <c r="C31" s="299">
        <v>498</v>
      </c>
      <c r="D31" s="296" t="s">
        <v>200</v>
      </c>
      <c r="E31" s="196">
        <v>50</v>
      </c>
      <c r="F31" s="293">
        <v>249</v>
      </c>
      <c r="G31" s="196" t="s">
        <v>201</v>
      </c>
      <c r="H31" s="196"/>
      <c r="I31" s="54"/>
      <c r="J31" s="53"/>
    </row>
    <row r="32" spans="1:10" s="17" customFormat="1" ht="15.5">
      <c r="A32" s="289">
        <f t="shared" si="1"/>
        <v>30</v>
      </c>
      <c r="B32" s="296" t="s">
        <v>142</v>
      </c>
      <c r="C32" s="291">
        <v>2278</v>
      </c>
      <c r="D32" s="308" t="s">
        <v>113</v>
      </c>
      <c r="E32" s="196">
        <v>46</v>
      </c>
      <c r="F32" s="293">
        <f>(C32*E32)/100</f>
        <v>1047.8800000000001</v>
      </c>
      <c r="G32" s="196" t="s">
        <v>574</v>
      </c>
      <c r="H32" s="309"/>
      <c r="I32" s="54"/>
    </row>
    <row r="33" spans="1:10" s="17" customFormat="1" ht="18.5" customHeight="1">
      <c r="A33" s="289">
        <f t="shared" si="1"/>
        <v>31</v>
      </c>
      <c r="B33" s="296" t="s">
        <v>207</v>
      </c>
      <c r="C33" s="291">
        <v>2968</v>
      </c>
      <c r="D33" s="295" t="s">
        <v>208</v>
      </c>
      <c r="E33" s="196">
        <v>48.6</v>
      </c>
      <c r="F33" s="293">
        <f>(C33*E33)/100</f>
        <v>1442.4480000000001</v>
      </c>
      <c r="G33" s="196"/>
      <c r="H33" s="196"/>
      <c r="I33" s="54"/>
    </row>
    <row r="34" spans="1:10" s="17" customFormat="1" ht="16" customHeight="1">
      <c r="A34" s="289">
        <f t="shared" si="1"/>
        <v>32</v>
      </c>
      <c r="B34" s="302" t="s">
        <v>143</v>
      </c>
      <c r="C34" s="300">
        <v>2763</v>
      </c>
      <c r="D34" s="292" t="s">
        <v>144</v>
      </c>
      <c r="E34" s="294">
        <v>67.8</v>
      </c>
      <c r="F34" s="293">
        <f>(C34*E34)/100</f>
        <v>1873.3139999999999</v>
      </c>
      <c r="G34" s="294" t="s">
        <v>145</v>
      </c>
      <c r="H34" s="196" t="s">
        <v>146</v>
      </c>
      <c r="I34" s="54"/>
    </row>
    <row r="35" spans="1:10" s="17" customFormat="1" ht="18" customHeight="1">
      <c r="A35" s="289">
        <f t="shared" si="1"/>
        <v>33</v>
      </c>
      <c r="B35" s="298" t="s">
        <v>78</v>
      </c>
      <c r="C35" s="299">
        <v>403</v>
      </c>
      <c r="D35" s="308" t="s">
        <v>564</v>
      </c>
      <c r="E35" s="196">
        <v>45</v>
      </c>
      <c r="F35" s="293">
        <v>181</v>
      </c>
      <c r="G35" s="196" t="s">
        <v>114</v>
      </c>
      <c r="H35" s="196"/>
      <c r="I35" s="54"/>
      <c r="J35" s="53"/>
    </row>
    <row r="36" spans="1:10" s="17" customFormat="1" ht="17" customHeight="1">
      <c r="A36" s="289">
        <f t="shared" si="1"/>
        <v>34</v>
      </c>
      <c r="B36" s="302" t="s">
        <v>197</v>
      </c>
      <c r="C36" s="300">
        <v>7250</v>
      </c>
      <c r="D36" s="302" t="s">
        <v>198</v>
      </c>
      <c r="E36" s="294">
        <v>0</v>
      </c>
      <c r="F36" s="293">
        <f t="shared" ref="F36:F45" si="3">(C36*E36)/100</f>
        <v>0</v>
      </c>
      <c r="G36" s="294" t="s">
        <v>199</v>
      </c>
      <c r="H36" s="196"/>
      <c r="I36" s="54"/>
    </row>
    <row r="37" spans="1:10" s="17" customFormat="1" ht="16.5" customHeight="1">
      <c r="A37" s="289">
        <f t="shared" si="1"/>
        <v>35</v>
      </c>
      <c r="B37" s="302" t="s">
        <v>166</v>
      </c>
      <c r="C37" s="300">
        <v>4055</v>
      </c>
      <c r="D37" s="292" t="s">
        <v>163</v>
      </c>
      <c r="E37" s="294">
        <v>44.5</v>
      </c>
      <c r="F37" s="293">
        <f t="shared" si="3"/>
        <v>1804.4749999999999</v>
      </c>
      <c r="G37" s="294" t="s">
        <v>575</v>
      </c>
      <c r="H37" s="196"/>
      <c r="I37" s="54"/>
    </row>
    <row r="38" spans="1:10" s="17" customFormat="1" ht="15.5">
      <c r="A38" s="289">
        <f t="shared" si="1"/>
        <v>36</v>
      </c>
      <c r="B38" s="302" t="s">
        <v>141</v>
      </c>
      <c r="C38" s="300">
        <v>2978</v>
      </c>
      <c r="D38" s="302" t="s">
        <v>113</v>
      </c>
      <c r="E38" s="294">
        <v>51</v>
      </c>
      <c r="F38" s="293">
        <f t="shared" si="3"/>
        <v>1518.78</v>
      </c>
      <c r="G38" s="294" t="s">
        <v>576</v>
      </c>
      <c r="H38" s="294"/>
      <c r="I38" s="54"/>
    </row>
    <row r="39" spans="1:10" s="17" customFormat="1" ht="16" customHeight="1">
      <c r="A39" s="289">
        <f t="shared" si="1"/>
        <v>37</v>
      </c>
      <c r="B39" s="310" t="s">
        <v>147</v>
      </c>
      <c r="C39" s="291">
        <v>1655</v>
      </c>
      <c r="D39" s="305" t="s">
        <v>148</v>
      </c>
      <c r="E39" s="196">
        <v>82</v>
      </c>
      <c r="F39" s="293">
        <f t="shared" si="3"/>
        <v>1357.1</v>
      </c>
      <c r="G39" s="311" t="s">
        <v>577</v>
      </c>
      <c r="H39" s="196"/>
      <c r="I39" s="54"/>
    </row>
    <row r="40" spans="1:10" s="17" customFormat="1" ht="20.5" customHeight="1">
      <c r="A40" s="289">
        <f t="shared" si="1"/>
        <v>38</v>
      </c>
      <c r="B40" s="302" t="s">
        <v>183</v>
      </c>
      <c r="C40" s="300">
        <v>164</v>
      </c>
      <c r="D40" s="302" t="s">
        <v>184</v>
      </c>
      <c r="E40" s="294">
        <v>53</v>
      </c>
      <c r="F40" s="293">
        <f t="shared" si="3"/>
        <v>86.92</v>
      </c>
      <c r="G40" s="294" t="s">
        <v>185</v>
      </c>
      <c r="H40" s="196"/>
      <c r="I40" s="54"/>
    </row>
    <row r="41" spans="1:10" s="17" customFormat="1" ht="19.5" customHeight="1">
      <c r="A41" s="289">
        <f t="shared" ref="A41:A42" si="4">A40+1</f>
        <v>39</v>
      </c>
      <c r="B41" s="295" t="s">
        <v>167</v>
      </c>
      <c r="C41" s="291">
        <v>1614</v>
      </c>
      <c r="D41" s="296" t="s">
        <v>168</v>
      </c>
      <c r="E41" s="196">
        <v>55.5</v>
      </c>
      <c r="F41" s="293">
        <f t="shared" si="3"/>
        <v>895.77</v>
      </c>
      <c r="G41" s="196" t="s">
        <v>578</v>
      </c>
      <c r="H41" s="196" t="s">
        <v>169</v>
      </c>
      <c r="I41" s="54"/>
    </row>
    <row r="42" spans="1:10" s="17" customFormat="1" ht="15" customHeight="1">
      <c r="A42" s="289">
        <f t="shared" si="4"/>
        <v>40</v>
      </c>
      <c r="B42" s="295" t="s">
        <v>138</v>
      </c>
      <c r="C42" s="291">
        <v>309</v>
      </c>
      <c r="D42" s="298" t="s">
        <v>139</v>
      </c>
      <c r="E42" s="196">
        <v>43.4</v>
      </c>
      <c r="F42" s="293">
        <f t="shared" si="3"/>
        <v>134.10599999999999</v>
      </c>
      <c r="G42" s="196" t="s">
        <v>140</v>
      </c>
      <c r="H42" s="294"/>
      <c r="I42" s="54"/>
    </row>
    <row r="43" spans="1:10" s="17" customFormat="1" ht="17.5" customHeight="1">
      <c r="A43" s="289">
        <f>A42+1</f>
        <v>41</v>
      </c>
      <c r="B43" s="295" t="s">
        <v>118</v>
      </c>
      <c r="C43" s="291">
        <v>5630</v>
      </c>
      <c r="D43" s="296" t="s">
        <v>113</v>
      </c>
      <c r="E43" s="196">
        <v>35.1</v>
      </c>
      <c r="F43" s="293">
        <f t="shared" si="3"/>
        <v>1976.13</v>
      </c>
      <c r="G43" s="196" t="s">
        <v>117</v>
      </c>
      <c r="H43" s="294" t="s">
        <v>119</v>
      </c>
      <c r="I43" s="54"/>
    </row>
    <row r="44" spans="1:10" s="17" customFormat="1" ht="19.5" customHeight="1">
      <c r="A44" s="289">
        <f>A43+1</f>
        <v>42</v>
      </c>
      <c r="B44" s="295" t="s">
        <v>189</v>
      </c>
      <c r="C44" s="291">
        <v>2976</v>
      </c>
      <c r="D44" s="296" t="s">
        <v>187</v>
      </c>
      <c r="E44" s="196">
        <v>100</v>
      </c>
      <c r="F44" s="293">
        <f t="shared" si="3"/>
        <v>2976</v>
      </c>
      <c r="G44" s="297" t="s">
        <v>190</v>
      </c>
      <c r="H44" s="196"/>
      <c r="I44" s="54"/>
    </row>
    <row r="45" spans="1:10" s="17" customFormat="1" ht="15.5">
      <c r="A45" s="289">
        <v>43</v>
      </c>
      <c r="B45" s="295" t="s">
        <v>109</v>
      </c>
      <c r="C45" s="291">
        <v>186</v>
      </c>
      <c r="D45" s="296" t="s">
        <v>110</v>
      </c>
      <c r="E45" s="196">
        <v>84.4</v>
      </c>
      <c r="F45" s="293">
        <f t="shared" si="3"/>
        <v>156.98400000000001</v>
      </c>
      <c r="G45" s="196">
        <v>65</v>
      </c>
      <c r="H45" s="196"/>
      <c r="I45" s="54"/>
    </row>
    <row r="46" spans="1:10" s="17" customFormat="1" ht="15.5">
      <c r="A46" s="289"/>
      <c r="B46" s="295"/>
      <c r="C46" s="291"/>
      <c r="D46" s="296"/>
      <c r="E46" s="196"/>
      <c r="F46" s="293"/>
      <c r="G46" s="196"/>
      <c r="H46" s="196"/>
      <c r="I46" s="54"/>
    </row>
    <row r="47" spans="1:10" ht="15.5">
      <c r="A47" s="312"/>
      <c r="B47" s="313"/>
      <c r="C47" s="314"/>
      <c r="D47" s="313"/>
      <c r="E47" s="313"/>
      <c r="F47" s="315"/>
      <c r="G47" s="313"/>
      <c r="H47" s="313"/>
      <c r="I47" s="316"/>
    </row>
    <row r="48" spans="1:10" ht="16" thickBot="1">
      <c r="A48" s="317"/>
      <c r="B48" s="318" t="s">
        <v>559</v>
      </c>
      <c r="C48" s="319">
        <f>SUM(C2:C46)</f>
        <v>92994</v>
      </c>
      <c r="D48" s="320"/>
      <c r="E48" s="321" t="s">
        <v>560</v>
      </c>
      <c r="F48" s="322">
        <f>SUM(F2:F45)</f>
        <v>44460.946099999986</v>
      </c>
      <c r="G48" s="320"/>
      <c r="H48" s="320"/>
      <c r="I48" s="323"/>
    </row>
  </sheetData>
  <sortState xmlns:xlrd2="http://schemas.microsoft.com/office/spreadsheetml/2017/richdata2" ref="A2:H44">
    <sortCondition ref="A2"/>
  </sortState>
  <phoneticPr fontId="29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62B4-988C-4362-84E9-91DAFBA253BA}">
  <dimension ref="A1:N88"/>
  <sheetViews>
    <sheetView topLeftCell="A163" zoomScale="60" zoomScaleNormal="60" workbookViewId="0">
      <selection activeCell="H12" sqref="H12"/>
    </sheetView>
  </sheetViews>
  <sheetFormatPr baseColWidth="10" defaultRowHeight="14.5"/>
  <cols>
    <col min="2" max="2" width="19.453125" customWidth="1"/>
    <col min="3" max="3" width="23.1796875" customWidth="1"/>
    <col min="4" max="4" width="20.1796875" customWidth="1"/>
    <col min="5" max="5" width="37.90625" customWidth="1"/>
    <col min="6" max="6" width="18.1796875" customWidth="1"/>
    <col min="7" max="7" width="17.453125" customWidth="1"/>
    <col min="8" max="8" width="17.90625" customWidth="1"/>
    <col min="9" max="9" width="17" customWidth="1"/>
    <col min="10" max="10" width="17.08984375" customWidth="1"/>
    <col min="11" max="11" width="48" customWidth="1"/>
    <col min="12" max="12" width="18.453125" customWidth="1"/>
  </cols>
  <sheetData>
    <row r="1" spans="1:12" ht="62.5" thickBot="1">
      <c r="A1" s="187" t="s">
        <v>0</v>
      </c>
      <c r="B1" s="188" t="s">
        <v>1</v>
      </c>
      <c r="C1" s="188" t="s">
        <v>210</v>
      </c>
      <c r="D1" s="188" t="s">
        <v>211</v>
      </c>
      <c r="E1" s="189" t="s">
        <v>298</v>
      </c>
      <c r="F1" s="190" t="s">
        <v>594</v>
      </c>
      <c r="G1" s="191" t="s">
        <v>212</v>
      </c>
      <c r="H1" s="191" t="s">
        <v>213</v>
      </c>
      <c r="I1" s="191" t="s">
        <v>214</v>
      </c>
      <c r="J1" s="191" t="s">
        <v>215</v>
      </c>
      <c r="K1" s="191" t="s">
        <v>569</v>
      </c>
      <c r="L1" s="238" t="s">
        <v>442</v>
      </c>
    </row>
    <row r="2" spans="1:12" ht="15.5">
      <c r="A2" s="143">
        <v>1</v>
      </c>
      <c r="B2" s="76" t="s">
        <v>162</v>
      </c>
      <c r="C2" s="137" t="s">
        <v>216</v>
      </c>
      <c r="D2" s="77"/>
      <c r="E2" s="144"/>
      <c r="F2" s="77" t="s">
        <v>217</v>
      </c>
      <c r="G2" s="77"/>
      <c r="H2" s="77"/>
      <c r="I2" s="77"/>
      <c r="J2" s="77"/>
      <c r="K2" s="77" t="s">
        <v>301</v>
      </c>
      <c r="L2" s="77"/>
    </row>
    <row r="3" spans="1:12" ht="31.5" thickBot="1">
      <c r="A3" s="143"/>
      <c r="B3" s="137"/>
      <c r="C3" s="137" t="s">
        <v>299</v>
      </c>
      <c r="D3" s="77"/>
      <c r="E3" s="144"/>
      <c r="F3" s="77"/>
      <c r="G3" s="77"/>
      <c r="H3" s="77"/>
      <c r="I3" s="77"/>
      <c r="J3" s="77"/>
      <c r="K3" s="77" t="s">
        <v>302</v>
      </c>
      <c r="L3" s="77"/>
    </row>
    <row r="4" spans="1:12" ht="31.5" thickBot="1">
      <c r="A4" s="78">
        <v>2</v>
      </c>
      <c r="B4" s="65" t="s">
        <v>30</v>
      </c>
      <c r="C4" s="65" t="s">
        <v>218</v>
      </c>
      <c r="D4" s="65" t="s">
        <v>304</v>
      </c>
      <c r="E4" s="79"/>
      <c r="F4" s="65" t="s">
        <v>220</v>
      </c>
      <c r="G4" s="65"/>
      <c r="H4" s="65"/>
      <c r="I4" s="65"/>
      <c r="J4" s="65"/>
      <c r="K4" s="65" t="s">
        <v>303</v>
      </c>
      <c r="L4" s="65"/>
    </row>
    <row r="5" spans="1:12" ht="78" thickBot="1">
      <c r="A5" s="145">
        <v>3</v>
      </c>
      <c r="B5" s="80" t="s">
        <v>86</v>
      </c>
      <c r="C5" s="146" t="s">
        <v>612</v>
      </c>
      <c r="D5" s="147"/>
      <c r="E5" s="148" t="s">
        <v>601</v>
      </c>
      <c r="F5" s="146" t="s">
        <v>255</v>
      </c>
      <c r="G5" s="146"/>
      <c r="H5" s="146"/>
      <c r="I5" s="146"/>
      <c r="J5" s="146"/>
      <c r="K5" s="146" t="s">
        <v>305</v>
      </c>
      <c r="L5" s="146"/>
    </row>
    <row r="6" spans="1:12" ht="15.5">
      <c r="A6" s="81">
        <v>4</v>
      </c>
      <c r="B6" s="82" t="s">
        <v>102</v>
      </c>
      <c r="C6" s="83" t="s">
        <v>300</v>
      </c>
      <c r="D6" s="83"/>
      <c r="E6" s="84"/>
      <c r="F6" s="83"/>
      <c r="G6" s="83"/>
      <c r="H6" s="83"/>
      <c r="I6" s="83"/>
      <c r="J6" s="83"/>
      <c r="K6" s="82" t="s">
        <v>306</v>
      </c>
      <c r="L6" s="82" t="s">
        <v>579</v>
      </c>
    </row>
    <row r="7" spans="1:12" ht="16" thickBot="1">
      <c r="A7" s="85"/>
      <c r="B7" s="86"/>
      <c r="C7" s="86" t="s">
        <v>276</v>
      </c>
      <c r="D7" s="86"/>
      <c r="E7" s="87"/>
      <c r="F7" s="86"/>
      <c r="G7" s="86"/>
      <c r="H7" s="86"/>
      <c r="I7" s="86"/>
      <c r="J7" s="86"/>
      <c r="K7" s="88" t="s">
        <v>307</v>
      </c>
      <c r="L7" s="88"/>
    </row>
    <row r="8" spans="1:12" ht="15.5">
      <c r="A8" s="89">
        <v>5</v>
      </c>
      <c r="B8" s="90" t="s">
        <v>120</v>
      </c>
      <c r="C8" s="90" t="s">
        <v>224</v>
      </c>
      <c r="D8" s="90"/>
      <c r="E8" s="91"/>
      <c r="F8" s="90" t="s">
        <v>255</v>
      </c>
      <c r="G8" s="90"/>
      <c r="H8" s="90"/>
      <c r="I8" s="90"/>
      <c r="J8" s="90"/>
      <c r="K8" s="90" t="s">
        <v>308</v>
      </c>
      <c r="L8" s="90"/>
    </row>
    <row r="9" spans="1:12" ht="15.5">
      <c r="A9" s="89"/>
      <c r="B9" s="90"/>
      <c r="C9" s="90" t="s">
        <v>223</v>
      </c>
      <c r="D9" s="90"/>
      <c r="E9" s="91"/>
      <c r="F9" s="90"/>
      <c r="G9" s="90"/>
      <c r="H9" s="90"/>
      <c r="I9" s="90"/>
      <c r="J9" s="90"/>
      <c r="K9" s="90" t="s">
        <v>309</v>
      </c>
      <c r="L9" s="90"/>
    </row>
    <row r="10" spans="1:12" ht="15.5">
      <c r="A10" s="92"/>
      <c r="B10" s="93"/>
      <c r="C10" s="90" t="s">
        <v>222</v>
      </c>
      <c r="D10" s="90"/>
      <c r="E10" s="91"/>
      <c r="F10" s="90"/>
      <c r="G10" s="90"/>
      <c r="H10" s="90"/>
      <c r="I10" s="90"/>
      <c r="J10" s="90"/>
      <c r="K10" s="90" t="s">
        <v>310</v>
      </c>
      <c r="L10" s="90"/>
    </row>
    <row r="11" spans="1:12" ht="16" thickBot="1">
      <c r="A11" s="89"/>
      <c r="B11" s="90"/>
      <c r="C11" s="90" t="s">
        <v>221</v>
      </c>
      <c r="D11" s="90"/>
      <c r="E11" s="94"/>
      <c r="F11" s="90"/>
      <c r="G11" s="90"/>
      <c r="H11" s="90"/>
      <c r="I11" s="90"/>
      <c r="J11" s="90"/>
      <c r="K11" s="90" t="s">
        <v>311</v>
      </c>
      <c r="L11" s="90"/>
    </row>
    <row r="12" spans="1:12" ht="93.5" thickBot="1">
      <c r="A12" s="145">
        <v>6</v>
      </c>
      <c r="B12" s="146" t="s">
        <v>186</v>
      </c>
      <c r="C12" s="260" t="s">
        <v>614</v>
      </c>
      <c r="D12" s="146" t="s">
        <v>225</v>
      </c>
      <c r="E12" s="149" t="s">
        <v>599</v>
      </c>
      <c r="F12" s="146" t="s">
        <v>595</v>
      </c>
      <c r="G12" s="146"/>
      <c r="H12" s="146"/>
      <c r="I12" s="146"/>
      <c r="J12" s="146"/>
      <c r="K12" s="260" t="s">
        <v>615</v>
      </c>
      <c r="L12" s="146" t="s">
        <v>580</v>
      </c>
    </row>
    <row r="13" spans="1:12" ht="31.5" thickBot="1">
      <c r="A13" s="150"/>
      <c r="B13" s="151" t="s">
        <v>202</v>
      </c>
      <c r="C13" s="261" t="s">
        <v>614</v>
      </c>
      <c r="D13" s="151" t="s">
        <v>225</v>
      </c>
      <c r="E13" s="152"/>
      <c r="F13" s="151" t="s">
        <v>596</v>
      </c>
      <c r="G13" s="151"/>
      <c r="H13" s="151"/>
      <c r="I13" s="151"/>
      <c r="J13" s="151"/>
      <c r="K13" s="261"/>
      <c r="L13" s="151"/>
    </row>
    <row r="14" spans="1:12" ht="16" thickBot="1">
      <c r="A14" s="81">
        <v>7</v>
      </c>
      <c r="B14" s="83" t="s">
        <v>91</v>
      </c>
      <c r="C14" s="83" t="s">
        <v>227</v>
      </c>
      <c r="D14" s="83"/>
      <c r="E14" s="84"/>
      <c r="F14" s="83" t="s">
        <v>312</v>
      </c>
      <c r="G14" s="83"/>
      <c r="H14" s="83"/>
      <c r="I14" s="83"/>
      <c r="J14" s="83"/>
      <c r="K14" s="83" t="s">
        <v>313</v>
      </c>
      <c r="L14" s="83"/>
    </row>
    <row r="15" spans="1:12" ht="15.5">
      <c r="A15" s="96">
        <v>8</v>
      </c>
      <c r="B15" s="97" t="s">
        <v>209</v>
      </c>
      <c r="C15" s="97" t="s">
        <v>216</v>
      </c>
      <c r="D15" s="97"/>
      <c r="E15" s="98"/>
      <c r="F15" s="97" t="s">
        <v>241</v>
      </c>
      <c r="G15" s="97">
        <v>464</v>
      </c>
      <c r="H15" s="97">
        <v>247</v>
      </c>
      <c r="I15" s="97">
        <v>113</v>
      </c>
      <c r="J15" s="97">
        <v>122</v>
      </c>
      <c r="K15" s="97" t="s">
        <v>240</v>
      </c>
      <c r="L15" s="97"/>
    </row>
    <row r="16" spans="1:12" ht="16" thickBot="1">
      <c r="A16" s="99"/>
      <c r="B16" s="100"/>
      <c r="C16" s="100" t="s">
        <v>227</v>
      </c>
      <c r="D16" s="100"/>
      <c r="E16" s="101"/>
      <c r="F16" s="100"/>
      <c r="G16" s="100">
        <v>33</v>
      </c>
      <c r="H16" s="100">
        <v>4</v>
      </c>
      <c r="I16" s="100">
        <v>544</v>
      </c>
      <c r="J16" s="100">
        <v>365</v>
      </c>
      <c r="K16" s="100" t="s">
        <v>239</v>
      </c>
      <c r="L16" s="100"/>
    </row>
    <row r="17" spans="1:12" ht="15.5">
      <c r="A17" s="136">
        <v>9</v>
      </c>
      <c r="B17" s="77" t="s">
        <v>195</v>
      </c>
      <c r="C17" s="77" t="s">
        <v>238</v>
      </c>
      <c r="D17" s="77" t="s">
        <v>314</v>
      </c>
      <c r="E17" s="144"/>
      <c r="F17" s="77" t="s">
        <v>315</v>
      </c>
      <c r="G17" s="77"/>
      <c r="H17" s="77"/>
      <c r="I17" s="77"/>
      <c r="J17" s="77"/>
      <c r="K17" s="77" t="s">
        <v>237</v>
      </c>
      <c r="L17" s="77"/>
    </row>
    <row r="18" spans="1:12" ht="15.5">
      <c r="A18" s="136"/>
      <c r="B18" s="77"/>
      <c r="C18" s="77" t="s">
        <v>236</v>
      </c>
      <c r="D18" s="77" t="s">
        <v>314</v>
      </c>
      <c r="E18" s="144"/>
      <c r="F18" s="77"/>
      <c r="G18" s="77"/>
      <c r="H18" s="77"/>
      <c r="I18" s="77"/>
      <c r="J18" s="77"/>
      <c r="K18" s="77" t="s">
        <v>235</v>
      </c>
      <c r="L18" s="77"/>
    </row>
    <row r="19" spans="1:12" ht="15.5">
      <c r="A19" s="136"/>
      <c r="B19" s="77"/>
      <c r="C19" s="77" t="s">
        <v>234</v>
      </c>
      <c r="D19" s="77" t="s">
        <v>314</v>
      </c>
      <c r="E19" s="144"/>
      <c r="F19" s="77"/>
      <c r="G19" s="77"/>
      <c r="H19" s="77"/>
      <c r="I19" s="77"/>
      <c r="J19" s="77"/>
      <c r="K19" s="77" t="s">
        <v>233</v>
      </c>
      <c r="L19" s="77"/>
    </row>
    <row r="20" spans="1:12" ht="15.5">
      <c r="A20" s="136"/>
      <c r="B20" s="77"/>
      <c r="C20" s="77" t="s">
        <v>232</v>
      </c>
      <c r="D20" s="77" t="s">
        <v>314</v>
      </c>
      <c r="E20" s="144"/>
      <c r="F20" s="77"/>
      <c r="G20" s="77"/>
      <c r="H20" s="77"/>
      <c r="I20" s="77"/>
      <c r="J20" s="77"/>
      <c r="K20" s="77" t="s">
        <v>231</v>
      </c>
      <c r="L20" s="77"/>
    </row>
    <row r="21" spans="1:12" ht="47" thickBot="1">
      <c r="A21" s="139"/>
      <c r="B21" s="141"/>
      <c r="C21" s="141" t="s">
        <v>230</v>
      </c>
      <c r="D21" s="141" t="s">
        <v>314</v>
      </c>
      <c r="E21" s="142" t="s">
        <v>602</v>
      </c>
      <c r="F21" s="141"/>
      <c r="G21" s="141"/>
      <c r="H21" s="141"/>
      <c r="I21" s="141"/>
      <c r="J21" s="141"/>
      <c r="K21" s="141" t="s">
        <v>229</v>
      </c>
      <c r="L21" s="141"/>
    </row>
    <row r="22" spans="1:12" ht="31">
      <c r="A22" s="154">
        <v>10</v>
      </c>
      <c r="B22" s="102" t="s">
        <v>153</v>
      </c>
      <c r="C22" s="155" t="s">
        <v>228</v>
      </c>
      <c r="D22" s="156"/>
      <c r="E22" s="157"/>
      <c r="F22" s="156" t="s">
        <v>255</v>
      </c>
      <c r="G22" s="156"/>
      <c r="H22" s="156"/>
      <c r="I22" s="156"/>
      <c r="J22" s="156"/>
      <c r="K22" s="156" t="s">
        <v>316</v>
      </c>
      <c r="L22" s="156"/>
    </row>
    <row r="23" spans="1:12" ht="15.5">
      <c r="A23" s="159"/>
      <c r="B23" s="103"/>
      <c r="C23" s="160" t="s">
        <v>227</v>
      </c>
      <c r="D23" s="158"/>
      <c r="E23" s="157"/>
      <c r="F23" s="158"/>
      <c r="G23" s="158"/>
      <c r="H23" s="158"/>
      <c r="I23" s="158"/>
      <c r="J23" s="158"/>
      <c r="K23" s="104" t="s">
        <v>317</v>
      </c>
      <c r="L23" s="104"/>
    </row>
    <row r="24" spans="1:12" ht="16" thickBot="1">
      <c r="A24" s="161"/>
      <c r="B24" s="162"/>
      <c r="C24" s="162" t="s">
        <v>226</v>
      </c>
      <c r="D24" s="162"/>
      <c r="E24" s="163"/>
      <c r="F24" s="162"/>
      <c r="G24" s="162"/>
      <c r="H24" s="162"/>
      <c r="I24" s="162"/>
      <c r="J24" s="162"/>
      <c r="K24" s="162" t="s">
        <v>318</v>
      </c>
      <c r="L24" s="162"/>
    </row>
    <row r="25" spans="1:12" ht="16" thickBot="1">
      <c r="A25" s="139">
        <v>11</v>
      </c>
      <c r="B25" s="105" t="s">
        <v>112</v>
      </c>
      <c r="C25" s="140" t="s">
        <v>242</v>
      </c>
      <c r="D25" s="140"/>
      <c r="E25" s="142"/>
      <c r="F25" s="140" t="s">
        <v>243</v>
      </c>
      <c r="G25" s="140"/>
      <c r="H25" s="140"/>
      <c r="I25" s="140"/>
      <c r="J25" s="140"/>
      <c r="K25" s="106" t="s">
        <v>319</v>
      </c>
      <c r="L25" s="141"/>
    </row>
    <row r="26" spans="1:12" ht="46.5">
      <c r="A26" s="164">
        <v>12</v>
      </c>
      <c r="B26" s="165" t="s">
        <v>192</v>
      </c>
      <c r="C26" s="165" t="s">
        <v>320</v>
      </c>
      <c r="D26" s="165"/>
      <c r="E26" s="280" t="s">
        <v>321</v>
      </c>
      <c r="F26" s="165" t="s">
        <v>325</v>
      </c>
      <c r="G26" s="165"/>
      <c r="H26" s="165"/>
      <c r="I26" s="165"/>
      <c r="J26" s="165"/>
      <c r="K26" s="166" t="s">
        <v>390</v>
      </c>
      <c r="L26" s="166"/>
    </row>
    <row r="27" spans="1:12" ht="15.5">
      <c r="A27" s="167"/>
      <c r="B27" s="168"/>
      <c r="C27" s="168" t="s">
        <v>245</v>
      </c>
      <c r="D27" s="168"/>
      <c r="E27" s="169" t="s">
        <v>322</v>
      </c>
      <c r="F27" s="168"/>
      <c r="G27" s="168"/>
      <c r="H27" s="168"/>
      <c r="I27" s="168"/>
      <c r="J27" s="168"/>
      <c r="K27" s="170" t="s">
        <v>244</v>
      </c>
      <c r="L27" s="170"/>
    </row>
    <row r="28" spans="1:12" ht="46.5">
      <c r="A28" s="167"/>
      <c r="B28" s="168"/>
      <c r="C28" s="168" t="s">
        <v>323</v>
      </c>
      <c r="D28" s="168"/>
      <c r="E28" s="171" t="s">
        <v>321</v>
      </c>
      <c r="F28" s="168"/>
      <c r="G28" s="168"/>
      <c r="H28" s="168"/>
      <c r="I28" s="168"/>
      <c r="J28" s="168"/>
      <c r="K28" s="107" t="s">
        <v>324</v>
      </c>
      <c r="L28" s="107"/>
    </row>
    <row r="29" spans="1:12" ht="47" thickBot="1">
      <c r="A29" s="172"/>
      <c r="B29" s="173"/>
      <c r="C29" s="173" t="s">
        <v>227</v>
      </c>
      <c r="D29" s="173"/>
      <c r="E29" s="174" t="s">
        <v>321</v>
      </c>
      <c r="F29" s="168" t="s">
        <v>325</v>
      </c>
      <c r="G29" s="173"/>
      <c r="H29" s="173"/>
      <c r="I29" s="173"/>
      <c r="J29" s="173"/>
      <c r="K29" s="175" t="s">
        <v>391</v>
      </c>
      <c r="L29" s="175"/>
    </row>
    <row r="30" spans="1:12" ht="62.5" thickBot="1">
      <c r="A30" s="262">
        <v>13</v>
      </c>
      <c r="B30" s="263" t="s">
        <v>156</v>
      </c>
      <c r="C30" s="263" t="s">
        <v>328</v>
      </c>
      <c r="D30" s="259" t="s">
        <v>326</v>
      </c>
      <c r="E30" s="264" t="s">
        <v>329</v>
      </c>
      <c r="F30" s="263" t="s">
        <v>327</v>
      </c>
      <c r="G30" s="263"/>
      <c r="H30" s="263"/>
      <c r="I30" s="263"/>
      <c r="J30" s="263"/>
      <c r="K30" s="263" t="s">
        <v>392</v>
      </c>
      <c r="L30" s="263" t="s">
        <v>580</v>
      </c>
    </row>
    <row r="31" spans="1:12" ht="15.5">
      <c r="A31" s="108">
        <v>14</v>
      </c>
      <c r="B31" s="109" t="s">
        <v>149</v>
      </c>
      <c r="C31" s="110" t="s">
        <v>246</v>
      </c>
      <c r="D31" s="110"/>
      <c r="E31" s="111"/>
      <c r="F31" s="110" t="s">
        <v>330</v>
      </c>
      <c r="G31" s="110"/>
      <c r="H31" s="110"/>
      <c r="I31" s="110"/>
      <c r="J31" s="110"/>
      <c r="K31" s="110" t="s">
        <v>331</v>
      </c>
      <c r="L31" s="110"/>
    </row>
    <row r="32" spans="1:12" ht="15.5">
      <c r="A32" s="108"/>
      <c r="B32" s="110"/>
      <c r="C32" s="110" t="s">
        <v>247</v>
      </c>
      <c r="D32" s="110"/>
      <c r="E32" s="111"/>
      <c r="F32" s="110"/>
      <c r="G32" s="110"/>
      <c r="H32" s="110"/>
      <c r="I32" s="110"/>
      <c r="J32" s="110"/>
      <c r="K32" s="110" t="s">
        <v>248</v>
      </c>
      <c r="L32" s="110"/>
    </row>
    <row r="33" spans="1:12" ht="15.5">
      <c r="A33" s="108"/>
      <c r="B33" s="110"/>
      <c r="C33" s="110" t="s">
        <v>227</v>
      </c>
      <c r="D33" s="110"/>
      <c r="E33" s="111"/>
      <c r="F33" s="110"/>
      <c r="G33" s="110"/>
      <c r="H33" s="110"/>
      <c r="I33" s="110"/>
      <c r="J33" s="110"/>
      <c r="K33" s="110" t="s">
        <v>332</v>
      </c>
      <c r="L33" s="110"/>
    </row>
    <row r="34" spans="1:12" ht="16" thickBot="1">
      <c r="A34" s="112"/>
      <c r="B34" s="113"/>
      <c r="C34" s="113"/>
      <c r="D34" s="113"/>
      <c r="E34" s="114"/>
      <c r="F34" s="113"/>
      <c r="G34" s="113"/>
      <c r="H34" s="113"/>
      <c r="I34" s="113"/>
      <c r="J34" s="113"/>
      <c r="K34" s="113"/>
      <c r="L34" s="113"/>
    </row>
    <row r="35" spans="1:12" ht="15.5">
      <c r="A35" s="176">
        <v>15</v>
      </c>
      <c r="B35" s="77" t="s">
        <v>179</v>
      </c>
      <c r="C35" s="137" t="s">
        <v>251</v>
      </c>
      <c r="D35" s="137"/>
      <c r="E35" s="138"/>
      <c r="F35" s="137" t="s">
        <v>333</v>
      </c>
      <c r="G35" s="137"/>
      <c r="H35" s="137"/>
      <c r="I35" s="137"/>
      <c r="J35" s="137"/>
      <c r="K35" s="137" t="s">
        <v>334</v>
      </c>
      <c r="L35" s="137"/>
    </row>
    <row r="36" spans="1:12" ht="15.5">
      <c r="A36" s="176"/>
      <c r="B36" s="77"/>
      <c r="C36" s="137" t="s">
        <v>250</v>
      </c>
      <c r="D36" s="115"/>
      <c r="E36" s="138"/>
      <c r="F36" s="137"/>
      <c r="G36" s="137"/>
      <c r="H36" s="137"/>
      <c r="I36" s="137"/>
      <c r="J36" s="137"/>
      <c r="K36" s="77" t="s">
        <v>335</v>
      </c>
      <c r="L36" s="77"/>
    </row>
    <row r="37" spans="1:12" ht="31.5" thickBot="1">
      <c r="A37" s="177"/>
      <c r="B37" s="140"/>
      <c r="C37" s="140" t="s">
        <v>230</v>
      </c>
      <c r="D37" s="140" t="s">
        <v>249</v>
      </c>
      <c r="E37" s="142"/>
      <c r="F37" s="140" t="s">
        <v>333</v>
      </c>
      <c r="G37" s="140"/>
      <c r="H37" s="140"/>
      <c r="I37" s="140"/>
      <c r="J37" s="140"/>
      <c r="K37" s="140" t="s">
        <v>336</v>
      </c>
      <c r="L37" s="140"/>
    </row>
    <row r="38" spans="1:12" ht="15.5">
      <c r="A38" s="89">
        <v>16</v>
      </c>
      <c r="B38" s="90" t="s">
        <v>89</v>
      </c>
      <c r="C38" s="90" t="s">
        <v>224</v>
      </c>
      <c r="D38" s="90"/>
      <c r="E38" s="91"/>
      <c r="F38" s="90"/>
      <c r="G38" s="90"/>
      <c r="H38" s="90"/>
      <c r="I38" s="90"/>
      <c r="J38" s="90"/>
      <c r="K38" s="90" t="s">
        <v>253</v>
      </c>
      <c r="L38" s="90"/>
    </row>
    <row r="39" spans="1:12" ht="16" thickBot="1">
      <c r="A39" s="89"/>
      <c r="B39" s="90"/>
      <c r="C39" s="90" t="s">
        <v>227</v>
      </c>
      <c r="D39" s="90"/>
      <c r="E39" s="91"/>
      <c r="F39" s="90" t="s">
        <v>255</v>
      </c>
      <c r="G39" s="90"/>
      <c r="H39" s="90"/>
      <c r="I39" s="90"/>
      <c r="J39" s="90"/>
      <c r="K39" s="90" t="s">
        <v>252</v>
      </c>
      <c r="L39" s="90"/>
    </row>
    <row r="40" spans="1:12" ht="16" thickBot="1">
      <c r="A40" s="178">
        <v>17</v>
      </c>
      <c r="B40" s="116" t="s">
        <v>127</v>
      </c>
      <c r="C40" s="117" t="s">
        <v>254</v>
      </c>
      <c r="D40" s="116" t="s">
        <v>338</v>
      </c>
      <c r="E40" s="179"/>
      <c r="F40" s="116" t="s">
        <v>255</v>
      </c>
      <c r="G40" s="116"/>
      <c r="H40" s="116"/>
      <c r="I40" s="116"/>
      <c r="J40" s="116"/>
      <c r="K40" s="117" t="s">
        <v>337</v>
      </c>
      <c r="L40" s="117" t="s">
        <v>581</v>
      </c>
    </row>
    <row r="41" spans="1:12" ht="31">
      <c r="A41" s="136">
        <v>18</v>
      </c>
      <c r="B41" s="77" t="s">
        <v>111</v>
      </c>
      <c r="C41" s="77" t="s">
        <v>263</v>
      </c>
      <c r="D41" s="77" t="s">
        <v>339</v>
      </c>
      <c r="E41" s="138" t="s">
        <v>598</v>
      </c>
      <c r="F41" s="77" t="s">
        <v>341</v>
      </c>
      <c r="G41" s="77"/>
      <c r="H41" s="77"/>
      <c r="I41" s="77"/>
      <c r="J41" s="77"/>
      <c r="K41" s="137" t="s">
        <v>262</v>
      </c>
      <c r="L41" s="137" t="s">
        <v>580</v>
      </c>
    </row>
    <row r="42" spans="1:12" ht="15.5">
      <c r="A42" s="136"/>
      <c r="B42" s="77"/>
      <c r="C42" s="137" t="s">
        <v>261</v>
      </c>
      <c r="D42" s="77" t="s">
        <v>340</v>
      </c>
      <c r="E42" s="144"/>
      <c r="F42" s="77"/>
      <c r="G42" s="77"/>
      <c r="H42" s="77"/>
      <c r="I42" s="77"/>
      <c r="J42" s="77"/>
      <c r="K42" s="77" t="s">
        <v>260</v>
      </c>
      <c r="L42" s="77" t="s">
        <v>580</v>
      </c>
    </row>
    <row r="43" spans="1:12" ht="15.5">
      <c r="A43" s="136"/>
      <c r="B43" s="137"/>
      <c r="C43" s="137" t="s">
        <v>259</v>
      </c>
      <c r="D43" s="137"/>
      <c r="E43" s="138"/>
      <c r="F43" s="137"/>
      <c r="G43" s="137"/>
      <c r="H43" s="137"/>
      <c r="I43" s="137"/>
      <c r="J43" s="137"/>
      <c r="K43" s="77" t="s">
        <v>258</v>
      </c>
      <c r="L43" s="77" t="s">
        <v>542</v>
      </c>
    </row>
    <row r="44" spans="1:12" ht="31.5" thickBot="1">
      <c r="A44" s="139"/>
      <c r="B44" s="140"/>
      <c r="C44" s="140" t="s">
        <v>257</v>
      </c>
      <c r="D44" s="140" t="s">
        <v>304</v>
      </c>
      <c r="E44" s="142"/>
      <c r="F44" s="140"/>
      <c r="G44" s="140"/>
      <c r="H44" s="140"/>
      <c r="I44" s="140"/>
      <c r="J44" s="140"/>
      <c r="K44" s="140" t="s">
        <v>256</v>
      </c>
      <c r="L44" s="140"/>
    </row>
    <row r="45" spans="1:12" ht="46.5">
      <c r="A45" s="180">
        <v>19</v>
      </c>
      <c r="B45" s="156" t="s">
        <v>87</v>
      </c>
      <c r="C45" s="155" t="s">
        <v>216</v>
      </c>
      <c r="D45" s="155" t="s">
        <v>345</v>
      </c>
      <c r="E45" s="181"/>
      <c r="F45" s="155" t="s">
        <v>342</v>
      </c>
      <c r="G45" s="155"/>
      <c r="H45" s="155"/>
      <c r="I45" s="155"/>
      <c r="J45" s="155"/>
      <c r="K45" s="155" t="s">
        <v>343</v>
      </c>
      <c r="L45" s="155"/>
    </row>
    <row r="46" spans="1:12" ht="16" thickBot="1">
      <c r="A46" s="182"/>
      <c r="B46" s="160"/>
      <c r="C46" s="160" t="s">
        <v>227</v>
      </c>
      <c r="D46" s="160"/>
      <c r="E46" s="183"/>
      <c r="F46" s="160"/>
      <c r="G46" s="160"/>
      <c r="H46" s="160"/>
      <c r="I46" s="160"/>
      <c r="J46" s="160"/>
      <c r="K46" s="160" t="s">
        <v>344</v>
      </c>
      <c r="L46" s="160"/>
    </row>
    <row r="47" spans="1:12" ht="15.5">
      <c r="A47" s="192">
        <v>20</v>
      </c>
      <c r="B47" s="193" t="s">
        <v>142</v>
      </c>
      <c r="C47" s="194" t="s">
        <v>270</v>
      </c>
      <c r="D47" s="194"/>
      <c r="E47" s="195"/>
      <c r="F47" s="194"/>
      <c r="G47" s="194"/>
      <c r="H47" s="194"/>
      <c r="I47" s="194"/>
      <c r="J47" s="194"/>
      <c r="K47" s="194" t="s">
        <v>269</v>
      </c>
      <c r="L47" s="194"/>
    </row>
    <row r="48" spans="1:12" ht="15.5">
      <c r="A48" s="136"/>
      <c r="B48" s="137"/>
      <c r="C48" s="137" t="s">
        <v>268</v>
      </c>
      <c r="D48" s="137"/>
      <c r="E48" s="138"/>
      <c r="F48" s="137"/>
      <c r="G48" s="137"/>
      <c r="H48" s="137"/>
      <c r="I48" s="137"/>
      <c r="J48" s="137"/>
      <c r="K48" s="137" t="s">
        <v>267</v>
      </c>
      <c r="L48" s="137" t="s">
        <v>582</v>
      </c>
    </row>
    <row r="49" spans="1:14" ht="16" thickBot="1">
      <c r="A49" s="136"/>
      <c r="B49" s="137"/>
      <c r="C49" s="137" t="s">
        <v>227</v>
      </c>
      <c r="D49" s="137"/>
      <c r="E49" s="138"/>
      <c r="F49" s="137"/>
      <c r="G49" s="137"/>
      <c r="H49" s="137"/>
      <c r="I49" s="137"/>
      <c r="J49" s="137"/>
      <c r="K49" s="137" t="s">
        <v>266</v>
      </c>
      <c r="L49" s="137"/>
    </row>
    <row r="50" spans="1:14" ht="15.5">
      <c r="A50" s="154">
        <v>21</v>
      </c>
      <c r="B50" s="156" t="s">
        <v>143</v>
      </c>
      <c r="C50" s="155" t="s">
        <v>216</v>
      </c>
      <c r="D50" s="155"/>
      <c r="E50" s="181"/>
      <c r="F50" s="155" t="s">
        <v>347</v>
      </c>
      <c r="G50" s="155"/>
      <c r="H50" s="155"/>
      <c r="I50" s="155"/>
      <c r="J50" s="155"/>
      <c r="K50" s="155" t="s">
        <v>348</v>
      </c>
      <c r="L50" s="155"/>
    </row>
    <row r="51" spans="1:14" ht="15.5">
      <c r="A51" s="118"/>
      <c r="B51" s="119"/>
      <c r="C51" s="119" t="s">
        <v>276</v>
      </c>
      <c r="D51" s="119"/>
      <c r="E51" s="120"/>
      <c r="F51" s="119"/>
      <c r="G51" s="119">
        <v>142</v>
      </c>
      <c r="H51" s="119">
        <v>89</v>
      </c>
      <c r="I51" s="119">
        <v>925</v>
      </c>
      <c r="J51" s="119">
        <v>385</v>
      </c>
      <c r="K51" s="119" t="s">
        <v>349</v>
      </c>
      <c r="L51" s="119"/>
    </row>
    <row r="52" spans="1:14" ht="15.5">
      <c r="A52" s="159"/>
      <c r="B52" s="160"/>
      <c r="C52" s="160" t="s">
        <v>346</v>
      </c>
      <c r="D52" s="160"/>
      <c r="E52" s="183"/>
      <c r="F52" s="160"/>
      <c r="G52" s="160"/>
      <c r="H52" s="160"/>
      <c r="I52" s="160"/>
      <c r="J52" s="160"/>
      <c r="K52" s="160" t="s">
        <v>350</v>
      </c>
      <c r="L52" s="160"/>
    </row>
    <row r="53" spans="1:14" ht="31">
      <c r="A53" s="159"/>
      <c r="B53" s="160"/>
      <c r="C53" s="160" t="s">
        <v>352</v>
      </c>
      <c r="D53" s="160"/>
      <c r="E53" s="183"/>
      <c r="F53" s="160"/>
      <c r="G53" s="160"/>
      <c r="H53" s="160"/>
      <c r="I53" s="160"/>
      <c r="J53" s="160"/>
      <c r="K53" s="160" t="s">
        <v>351</v>
      </c>
      <c r="L53" s="265" t="s">
        <v>583</v>
      </c>
    </row>
    <row r="54" spans="1:14" ht="46.5">
      <c r="A54" s="159"/>
      <c r="B54" s="160"/>
      <c r="C54" s="160" t="s">
        <v>353</v>
      </c>
      <c r="D54" s="160"/>
      <c r="E54" s="183"/>
      <c r="F54" s="160"/>
      <c r="G54" s="160"/>
      <c r="H54" s="160"/>
      <c r="I54" s="160"/>
      <c r="J54" s="160"/>
      <c r="K54" s="160" t="s">
        <v>356</v>
      </c>
      <c r="L54" s="265" t="s">
        <v>584</v>
      </c>
    </row>
    <row r="55" spans="1:14" ht="31">
      <c r="A55" s="159"/>
      <c r="B55" s="160"/>
      <c r="C55" s="160" t="s">
        <v>354</v>
      </c>
      <c r="D55" s="160"/>
      <c r="E55" s="183"/>
      <c r="F55" s="160"/>
      <c r="G55" s="160"/>
      <c r="H55" s="160"/>
      <c r="I55" s="160"/>
      <c r="J55" s="160"/>
      <c r="K55" s="160" t="s">
        <v>357</v>
      </c>
      <c r="L55" s="265" t="s">
        <v>585</v>
      </c>
    </row>
    <row r="56" spans="1:14" ht="31">
      <c r="A56" s="159"/>
      <c r="B56" s="160"/>
      <c r="C56" s="160" t="s">
        <v>355</v>
      </c>
      <c r="D56" s="160"/>
      <c r="E56" s="183"/>
      <c r="F56" s="160"/>
      <c r="G56" s="160"/>
      <c r="H56" s="160"/>
      <c r="I56" s="160"/>
      <c r="J56" s="160"/>
      <c r="K56" s="160" t="s">
        <v>358</v>
      </c>
      <c r="L56" s="265" t="s">
        <v>586</v>
      </c>
    </row>
    <row r="57" spans="1:14" ht="31">
      <c r="A57" s="159"/>
      <c r="B57" s="160"/>
      <c r="C57" s="160" t="s">
        <v>275</v>
      </c>
      <c r="D57" s="160"/>
      <c r="E57" s="183"/>
      <c r="F57" s="160"/>
      <c r="G57" s="160"/>
      <c r="H57" s="160"/>
      <c r="I57" s="160"/>
      <c r="J57" s="160"/>
      <c r="K57" s="160" t="s">
        <v>359</v>
      </c>
      <c r="L57" s="265" t="s">
        <v>587</v>
      </c>
    </row>
    <row r="58" spans="1:14" ht="31">
      <c r="A58" s="159"/>
      <c r="B58" s="160"/>
      <c r="C58" s="160" t="s">
        <v>274</v>
      </c>
      <c r="D58" s="160"/>
      <c r="E58" s="183"/>
      <c r="F58" s="160"/>
      <c r="G58" s="160"/>
      <c r="H58" s="160"/>
      <c r="I58" s="160"/>
      <c r="J58" s="160"/>
      <c r="K58" s="160" t="s">
        <v>360</v>
      </c>
      <c r="L58" s="265" t="s">
        <v>588</v>
      </c>
    </row>
    <row r="59" spans="1:14" ht="15.5">
      <c r="A59" s="159"/>
      <c r="B59" s="160"/>
      <c r="C59" s="160" t="s">
        <v>273</v>
      </c>
      <c r="D59" s="160"/>
      <c r="E59" s="183"/>
      <c r="F59" s="160"/>
      <c r="G59" s="160"/>
      <c r="H59" s="160"/>
      <c r="I59" s="160"/>
      <c r="J59" s="160"/>
      <c r="K59" s="160" t="s">
        <v>361</v>
      </c>
      <c r="L59" s="265" t="s">
        <v>589</v>
      </c>
    </row>
    <row r="60" spans="1:14" ht="15.5">
      <c r="A60" s="159"/>
      <c r="B60" s="160"/>
      <c r="C60" s="158" t="s">
        <v>272</v>
      </c>
      <c r="D60" s="160"/>
      <c r="E60" s="183"/>
      <c r="F60" s="160"/>
      <c r="G60" s="160"/>
      <c r="H60" s="160"/>
      <c r="I60" s="160"/>
      <c r="J60" s="160"/>
      <c r="K60" s="160" t="s">
        <v>362</v>
      </c>
      <c r="L60" s="265" t="s">
        <v>590</v>
      </c>
    </row>
    <row r="61" spans="1:14" ht="31.5" thickBot="1">
      <c r="A61" s="159"/>
      <c r="B61" s="160"/>
      <c r="C61" s="160" t="s">
        <v>271</v>
      </c>
      <c r="D61" s="160"/>
      <c r="E61" s="183"/>
      <c r="F61" s="160"/>
      <c r="G61" s="160"/>
      <c r="H61" s="160"/>
      <c r="I61" s="160"/>
      <c r="J61" s="160"/>
      <c r="K61" s="160" t="s">
        <v>363</v>
      </c>
      <c r="L61" s="266" t="s">
        <v>587</v>
      </c>
    </row>
    <row r="62" spans="1:14" s="55" customFormat="1" ht="108.5">
      <c r="A62" s="192">
        <v>22</v>
      </c>
      <c r="B62" s="193" t="s">
        <v>197</v>
      </c>
      <c r="C62" s="194" t="s">
        <v>283</v>
      </c>
      <c r="D62" s="271" t="s">
        <v>304</v>
      </c>
      <c r="E62" s="272" t="s">
        <v>368</v>
      </c>
      <c r="F62" s="271" t="s">
        <v>364</v>
      </c>
      <c r="G62" s="271"/>
      <c r="H62" s="271"/>
      <c r="I62" s="271"/>
      <c r="J62" s="271"/>
      <c r="K62" s="271" t="s">
        <v>369</v>
      </c>
      <c r="L62" s="273"/>
      <c r="M62"/>
      <c r="N62"/>
    </row>
    <row r="63" spans="1:14" s="55" customFormat="1" ht="77.5">
      <c r="A63" s="136"/>
      <c r="B63" s="274"/>
      <c r="C63" s="137" t="s">
        <v>282</v>
      </c>
      <c r="D63" s="274" t="s">
        <v>304</v>
      </c>
      <c r="E63" s="276" t="s">
        <v>365</v>
      </c>
      <c r="F63" s="274"/>
      <c r="G63" s="274"/>
      <c r="H63" s="274"/>
      <c r="I63" s="274"/>
      <c r="J63" s="274"/>
      <c r="K63" s="274" t="s">
        <v>281</v>
      </c>
      <c r="L63" s="275"/>
      <c r="M63"/>
      <c r="N63"/>
    </row>
    <row r="64" spans="1:14" s="55" customFormat="1" ht="62">
      <c r="A64" s="136"/>
      <c r="B64" s="77"/>
      <c r="C64" s="137" t="s">
        <v>280</v>
      </c>
      <c r="D64" s="274" t="s">
        <v>304</v>
      </c>
      <c r="E64" s="276" t="s">
        <v>366</v>
      </c>
      <c r="F64" s="274"/>
      <c r="G64" s="274"/>
      <c r="H64" s="274"/>
      <c r="I64" s="274"/>
      <c r="J64" s="274"/>
      <c r="K64" s="274" t="s">
        <v>279</v>
      </c>
      <c r="L64" s="275"/>
      <c r="M64"/>
      <c r="N64"/>
    </row>
    <row r="65" spans="1:14" s="55" customFormat="1" ht="16" thickBot="1">
      <c r="A65" s="136"/>
      <c r="B65" s="137"/>
      <c r="C65" s="137" t="s">
        <v>278</v>
      </c>
      <c r="D65" s="137"/>
      <c r="E65" s="138" t="s">
        <v>277</v>
      </c>
      <c r="F65" s="137"/>
      <c r="G65" s="137"/>
      <c r="H65" s="137"/>
      <c r="I65" s="137"/>
      <c r="J65" s="137"/>
      <c r="K65" s="140" t="s">
        <v>367</v>
      </c>
      <c r="L65" s="137" t="s">
        <v>591</v>
      </c>
      <c r="M65"/>
      <c r="N65"/>
    </row>
    <row r="66" spans="1:14" ht="31">
      <c r="A66" s="124">
        <v>23</v>
      </c>
      <c r="B66" s="126" t="s">
        <v>166</v>
      </c>
      <c r="C66" s="125" t="s">
        <v>224</v>
      </c>
      <c r="D66" s="125" t="s">
        <v>287</v>
      </c>
      <c r="E66" s="127"/>
      <c r="F66" s="125" t="s">
        <v>370</v>
      </c>
      <c r="G66" s="125"/>
      <c r="H66" s="125"/>
      <c r="I66" s="125"/>
      <c r="J66" s="125"/>
      <c r="K66" s="125" t="s">
        <v>371</v>
      </c>
      <c r="L66" s="68"/>
    </row>
    <row r="67" spans="1:14" ht="15.5">
      <c r="A67" s="128"/>
      <c r="B67" s="129"/>
      <c r="C67" s="129" t="s">
        <v>223</v>
      </c>
      <c r="D67" s="129"/>
      <c r="E67" s="130"/>
      <c r="F67" s="129"/>
      <c r="G67" s="129"/>
      <c r="H67" s="129"/>
      <c r="I67" s="129"/>
      <c r="J67" s="129"/>
      <c r="K67" s="129" t="s">
        <v>372</v>
      </c>
      <c r="L67" s="60"/>
    </row>
    <row r="68" spans="1:14" ht="16" thickBot="1">
      <c r="A68" s="185"/>
      <c r="B68" s="184"/>
      <c r="C68" s="129"/>
      <c r="D68" s="129"/>
      <c r="E68" s="130"/>
      <c r="F68" s="129"/>
      <c r="G68" s="129"/>
      <c r="H68" s="129"/>
      <c r="I68" s="129"/>
      <c r="J68" s="129"/>
      <c r="K68" s="129"/>
      <c r="L68" s="60"/>
    </row>
    <row r="69" spans="1:14" ht="15.5">
      <c r="A69" s="121">
        <v>24</v>
      </c>
      <c r="B69" s="122" t="s">
        <v>141</v>
      </c>
      <c r="C69" s="83" t="s">
        <v>227</v>
      </c>
      <c r="D69" s="83"/>
      <c r="E69" s="84"/>
      <c r="F69" s="83"/>
      <c r="G69" s="83">
        <v>74</v>
      </c>
      <c r="H69" s="83">
        <v>444</v>
      </c>
      <c r="I69" s="83">
        <v>223</v>
      </c>
      <c r="J69" s="83">
        <v>2237</v>
      </c>
      <c r="K69" s="83" t="s">
        <v>286</v>
      </c>
      <c r="L69" s="63"/>
    </row>
    <row r="70" spans="1:14" ht="16" thickBot="1">
      <c r="A70" s="123"/>
      <c r="B70" s="88"/>
      <c r="C70" s="86" t="s">
        <v>285</v>
      </c>
      <c r="D70" s="86"/>
      <c r="E70" s="87"/>
      <c r="F70" s="86" t="s">
        <v>284</v>
      </c>
      <c r="G70" s="86">
        <v>91</v>
      </c>
      <c r="H70" s="86">
        <v>948</v>
      </c>
      <c r="I70" s="86">
        <v>97</v>
      </c>
      <c r="J70" s="86">
        <v>663</v>
      </c>
      <c r="K70" s="88" t="s">
        <v>373</v>
      </c>
      <c r="L70" s="67"/>
    </row>
    <row r="71" spans="1:14" ht="15.5">
      <c r="A71" s="124">
        <v>25</v>
      </c>
      <c r="B71" s="125" t="s">
        <v>147</v>
      </c>
      <c r="C71" s="126" t="s">
        <v>288</v>
      </c>
      <c r="D71" s="125"/>
      <c r="E71" s="127"/>
      <c r="F71" s="125" t="s">
        <v>289</v>
      </c>
      <c r="G71" s="126"/>
      <c r="H71" s="125"/>
      <c r="I71" s="125"/>
      <c r="J71" s="125"/>
      <c r="K71" s="125" t="s">
        <v>604</v>
      </c>
      <c r="L71" s="68"/>
    </row>
    <row r="72" spans="1:14" ht="15.5">
      <c r="A72" s="128"/>
      <c r="B72" s="129"/>
      <c r="C72" s="129" t="s">
        <v>227</v>
      </c>
      <c r="D72" s="129"/>
      <c r="E72" s="130"/>
      <c r="F72" s="129"/>
      <c r="G72" s="134"/>
      <c r="H72" s="129"/>
      <c r="I72" s="129"/>
      <c r="J72" s="129"/>
      <c r="K72" s="129" t="s">
        <v>605</v>
      </c>
      <c r="L72" s="60"/>
    </row>
    <row r="73" spans="1:14" ht="15.5">
      <c r="A73" s="128"/>
      <c r="B73" s="129"/>
      <c r="C73" s="93" t="s">
        <v>290</v>
      </c>
      <c r="D73" s="90"/>
      <c r="E73" s="91"/>
      <c r="F73" s="90"/>
      <c r="G73" s="93">
        <v>45</v>
      </c>
      <c r="H73" s="90">
        <v>519</v>
      </c>
      <c r="I73" s="90">
        <v>42</v>
      </c>
      <c r="J73" s="90">
        <v>227</v>
      </c>
      <c r="K73" s="90" t="s">
        <v>377</v>
      </c>
      <c r="L73" s="57"/>
    </row>
    <row r="74" spans="1:14" ht="15.5">
      <c r="A74" s="128"/>
      <c r="B74" s="129"/>
      <c r="C74" s="131"/>
      <c r="D74" s="132"/>
      <c r="E74" s="133"/>
      <c r="F74" s="132"/>
      <c r="G74" s="134"/>
      <c r="H74" s="129"/>
      <c r="I74" s="129"/>
      <c r="J74" s="129"/>
      <c r="K74" s="129"/>
      <c r="L74" s="60"/>
    </row>
    <row r="75" spans="1:14" ht="31">
      <c r="A75" s="128"/>
      <c r="B75" s="129"/>
      <c r="C75" s="134" t="s">
        <v>374</v>
      </c>
      <c r="D75" s="129"/>
      <c r="E75" s="130" t="s">
        <v>609</v>
      </c>
      <c r="F75" s="90"/>
      <c r="G75" s="134"/>
      <c r="H75" s="129"/>
      <c r="I75" s="129"/>
      <c r="J75" s="129"/>
      <c r="K75" s="129" t="s">
        <v>603</v>
      </c>
      <c r="L75" s="60"/>
    </row>
    <row r="76" spans="1:14" ht="15.5">
      <c r="A76" s="89"/>
      <c r="B76" s="90"/>
      <c r="C76" s="90" t="s">
        <v>291</v>
      </c>
      <c r="D76" s="93"/>
      <c r="E76" s="91"/>
      <c r="F76" s="90"/>
      <c r="G76" s="93">
        <v>150</v>
      </c>
      <c r="H76" s="90">
        <v>1071</v>
      </c>
      <c r="I76" s="90">
        <v>28</v>
      </c>
      <c r="J76" s="90">
        <v>365</v>
      </c>
      <c r="K76" s="90" t="s">
        <v>606</v>
      </c>
      <c r="L76" s="90"/>
    </row>
    <row r="77" spans="1:14" ht="15.5">
      <c r="A77" s="128"/>
      <c r="B77" s="129"/>
      <c r="C77" s="129" t="s">
        <v>375</v>
      </c>
      <c r="D77" s="129"/>
      <c r="E77" s="130"/>
      <c r="F77" s="129"/>
      <c r="G77" s="134"/>
      <c r="H77" s="129"/>
      <c r="I77" s="129"/>
      <c r="J77" s="129"/>
      <c r="K77" s="129" t="s">
        <v>607</v>
      </c>
      <c r="L77" s="60"/>
    </row>
    <row r="78" spans="1:14" ht="47" thickBot="1">
      <c r="A78" s="128"/>
      <c r="B78" s="129"/>
      <c r="C78" s="129" t="s">
        <v>376</v>
      </c>
      <c r="D78" s="129"/>
      <c r="E78" s="130" t="s">
        <v>610</v>
      </c>
      <c r="F78" s="129"/>
      <c r="G78" s="134"/>
      <c r="H78" s="129"/>
      <c r="I78" s="129"/>
      <c r="J78" s="129"/>
      <c r="K78" s="129" t="s">
        <v>608</v>
      </c>
      <c r="L78" s="60"/>
    </row>
    <row r="79" spans="1:14" ht="15.5">
      <c r="A79" s="135">
        <v>26</v>
      </c>
      <c r="B79" s="82" t="s">
        <v>183</v>
      </c>
      <c r="C79" s="83" t="s">
        <v>216</v>
      </c>
      <c r="D79" s="82"/>
      <c r="E79" s="84"/>
      <c r="F79" s="83" t="s">
        <v>378</v>
      </c>
      <c r="G79" s="83">
        <v>9</v>
      </c>
      <c r="H79" s="83">
        <v>112</v>
      </c>
      <c r="I79" s="83">
        <v>1</v>
      </c>
      <c r="J79" s="83">
        <v>42</v>
      </c>
      <c r="K79" s="83" t="s">
        <v>295</v>
      </c>
      <c r="L79" s="63"/>
    </row>
    <row r="80" spans="1:14" ht="16" thickBot="1">
      <c r="A80" s="123"/>
      <c r="B80" s="88"/>
      <c r="C80" s="86" t="s">
        <v>227</v>
      </c>
      <c r="D80" s="88"/>
      <c r="E80" s="87"/>
      <c r="F80" s="86"/>
      <c r="G80" s="86">
        <v>4</v>
      </c>
      <c r="H80" s="86">
        <v>49</v>
      </c>
      <c r="I80" s="86">
        <v>6</v>
      </c>
      <c r="J80" s="86">
        <v>105</v>
      </c>
      <c r="K80" s="86" t="s">
        <v>379</v>
      </c>
      <c r="L80" s="66"/>
    </row>
    <row r="81" spans="1:12" s="257" customFormat="1" ht="77.5">
      <c r="A81" s="159">
        <v>27</v>
      </c>
      <c r="B81" s="160" t="s">
        <v>167</v>
      </c>
      <c r="C81" s="158" t="s">
        <v>380</v>
      </c>
      <c r="D81" s="160"/>
      <c r="E81" s="181" t="s">
        <v>601</v>
      </c>
      <c r="F81" s="160" t="s">
        <v>255</v>
      </c>
      <c r="G81" s="160"/>
      <c r="H81" s="160"/>
      <c r="I81" s="160"/>
      <c r="J81" s="160"/>
      <c r="K81" s="160" t="s">
        <v>382</v>
      </c>
      <c r="L81" s="277"/>
    </row>
    <row r="82" spans="1:12" s="257" customFormat="1" ht="15.5">
      <c r="A82" s="159"/>
      <c r="B82" s="160"/>
      <c r="C82" s="158" t="s">
        <v>381</v>
      </c>
      <c r="D82" s="160"/>
      <c r="E82" s="278"/>
      <c r="F82" s="160"/>
      <c r="G82" s="160"/>
      <c r="H82" s="160"/>
      <c r="I82" s="160"/>
      <c r="J82" s="160"/>
      <c r="K82" s="160" t="s">
        <v>383</v>
      </c>
      <c r="L82" s="277"/>
    </row>
    <row r="83" spans="1:12" s="257" customFormat="1" ht="16" thickBot="1">
      <c r="A83" s="161"/>
      <c r="B83" s="147"/>
      <c r="C83" s="162" t="s">
        <v>276</v>
      </c>
      <c r="D83" s="147"/>
      <c r="E83" s="149"/>
      <c r="F83" s="147"/>
      <c r="G83" s="147">
        <v>7</v>
      </c>
      <c r="H83" s="147">
        <v>238</v>
      </c>
      <c r="I83" s="147">
        <v>21</v>
      </c>
      <c r="J83" s="147">
        <v>676</v>
      </c>
      <c r="K83" s="147" t="s">
        <v>384</v>
      </c>
      <c r="L83" s="279"/>
    </row>
    <row r="84" spans="1:12" ht="15.5">
      <c r="A84" s="136">
        <v>28</v>
      </c>
      <c r="B84" s="137" t="s">
        <v>189</v>
      </c>
      <c r="C84" s="77" t="s">
        <v>387</v>
      </c>
      <c r="D84" s="77" t="s">
        <v>293</v>
      </c>
      <c r="E84" s="138"/>
      <c r="F84" s="137" t="s">
        <v>294</v>
      </c>
      <c r="G84" s="137"/>
      <c r="H84" s="137"/>
      <c r="I84" s="137"/>
      <c r="J84" s="137"/>
      <c r="K84" s="77" t="s">
        <v>385</v>
      </c>
      <c r="L84" s="70"/>
    </row>
    <row r="85" spans="1:12" ht="16" thickBot="1">
      <c r="A85" s="139"/>
      <c r="B85" s="140"/>
      <c r="C85" s="141" t="s">
        <v>611</v>
      </c>
      <c r="D85" s="141" t="s">
        <v>293</v>
      </c>
      <c r="E85" s="142" t="s">
        <v>388</v>
      </c>
      <c r="F85" s="140"/>
      <c r="G85" s="140"/>
      <c r="H85" s="140"/>
      <c r="I85" s="140"/>
      <c r="J85" s="140"/>
      <c r="K85" s="141" t="s">
        <v>292</v>
      </c>
      <c r="L85" s="71"/>
    </row>
    <row r="86" spans="1:12" ht="15.5">
      <c r="A86" s="124">
        <v>29</v>
      </c>
      <c r="B86" s="125" t="s">
        <v>109</v>
      </c>
      <c r="C86" s="126" t="s">
        <v>389</v>
      </c>
      <c r="D86" s="125"/>
      <c r="E86" s="127"/>
      <c r="F86" s="125" t="s">
        <v>297</v>
      </c>
      <c r="G86" s="125"/>
      <c r="H86" s="125"/>
      <c r="I86" s="125"/>
      <c r="J86" s="125"/>
      <c r="K86" s="126" t="s">
        <v>386</v>
      </c>
      <c r="L86" s="72"/>
    </row>
    <row r="87" spans="1:12" ht="16" thickBot="1">
      <c r="A87" s="185"/>
      <c r="B87" s="184"/>
      <c r="C87" s="184" t="s">
        <v>380</v>
      </c>
      <c r="D87" s="184"/>
      <c r="E87" s="186" t="s">
        <v>322</v>
      </c>
      <c r="F87" s="184"/>
      <c r="G87" s="184"/>
      <c r="H87" s="184"/>
      <c r="I87" s="184"/>
      <c r="J87" s="184"/>
      <c r="K87" s="184" t="s">
        <v>296</v>
      </c>
      <c r="L87" s="69"/>
    </row>
    <row r="88" spans="1:12">
      <c r="A88" s="73"/>
      <c r="B88" s="64"/>
      <c r="C88" s="64"/>
      <c r="D88" s="64"/>
      <c r="E88" s="74"/>
      <c r="F88" s="64"/>
      <c r="G88" s="64"/>
      <c r="H88" s="64"/>
      <c r="I88" s="64"/>
      <c r="J88" s="64"/>
      <c r="K88" s="64"/>
      <c r="L88" s="6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3DE8-4CFF-4DAB-9571-A3216FFED81E}">
  <dimension ref="A1:Q75"/>
  <sheetViews>
    <sheetView tabSelected="1" topLeftCell="A25" zoomScale="70" zoomScaleNormal="70" workbookViewId="0">
      <selection activeCell="D56" sqref="D56"/>
    </sheetView>
  </sheetViews>
  <sheetFormatPr baseColWidth="10" defaultRowHeight="14.5"/>
  <cols>
    <col min="1" max="1" width="10.90625" style="73"/>
    <col min="2" max="2" width="23.6328125" customWidth="1"/>
    <col min="3" max="3" width="21.90625" customWidth="1"/>
    <col min="4" max="4" width="20.08984375" customWidth="1"/>
    <col min="5" max="5" width="31.90625" style="75" customWidth="1"/>
    <col min="6" max="6" width="24.1796875" customWidth="1"/>
    <col min="12" max="12" width="29.1796875" customWidth="1"/>
    <col min="13" max="13" width="16.36328125" customWidth="1"/>
  </cols>
  <sheetData>
    <row r="1" spans="1:17" s="17" customFormat="1" ht="78" thickBot="1">
      <c r="A1" s="270" t="s">
        <v>0</v>
      </c>
      <c r="B1" s="238" t="s">
        <v>1</v>
      </c>
      <c r="C1" s="238" t="s">
        <v>210</v>
      </c>
      <c r="D1" s="238" t="s">
        <v>393</v>
      </c>
      <c r="E1" s="189" t="s">
        <v>298</v>
      </c>
      <c r="F1" s="238" t="s">
        <v>394</v>
      </c>
      <c r="G1" s="238" t="s">
        <v>395</v>
      </c>
      <c r="H1" s="191" t="s">
        <v>212</v>
      </c>
      <c r="I1" s="191" t="s">
        <v>213</v>
      </c>
      <c r="J1" s="191" t="s">
        <v>214</v>
      </c>
      <c r="K1" s="191" t="s">
        <v>215</v>
      </c>
      <c r="L1" s="238" t="s">
        <v>523</v>
      </c>
      <c r="M1" s="238" t="s">
        <v>568</v>
      </c>
    </row>
    <row r="2" spans="1:17" s="199" customFormat="1" ht="15.5">
      <c r="A2" s="202">
        <v>1</v>
      </c>
      <c r="B2" s="158" t="s">
        <v>162</v>
      </c>
      <c r="C2" s="160" t="s">
        <v>216</v>
      </c>
      <c r="D2" s="158"/>
      <c r="E2" s="157"/>
      <c r="F2" s="158" t="s">
        <v>264</v>
      </c>
      <c r="G2" s="158"/>
      <c r="H2" s="158">
        <v>43</v>
      </c>
      <c r="I2" s="158">
        <v>14</v>
      </c>
      <c r="J2" s="158">
        <v>203</v>
      </c>
      <c r="K2" s="158">
        <v>127</v>
      </c>
      <c r="L2" s="158" t="s">
        <v>437</v>
      </c>
      <c r="M2" s="158"/>
      <c r="N2" s="17"/>
      <c r="O2" s="17"/>
      <c r="P2" s="17"/>
      <c r="Q2" s="17"/>
    </row>
    <row r="3" spans="1:17" s="2" customFormat="1" ht="15.5">
      <c r="A3" s="202"/>
      <c r="B3" s="160"/>
      <c r="C3" s="160" t="s">
        <v>227</v>
      </c>
      <c r="D3" s="158"/>
      <c r="E3" s="157"/>
      <c r="F3" s="158"/>
      <c r="G3" s="158"/>
      <c r="H3" s="158">
        <v>19</v>
      </c>
      <c r="I3" s="158">
        <v>38</v>
      </c>
      <c r="J3" s="158">
        <v>63</v>
      </c>
      <c r="K3" s="158">
        <v>267</v>
      </c>
      <c r="L3" s="158" t="s">
        <v>438</v>
      </c>
      <c r="M3" s="158"/>
      <c r="N3" s="17"/>
      <c r="O3" s="17"/>
      <c r="P3" s="17"/>
      <c r="Q3" s="17"/>
    </row>
    <row r="4" spans="1:17" s="58" customFormat="1" ht="16" thickBot="1">
      <c r="A4" s="203"/>
      <c r="B4" s="147"/>
      <c r="C4" s="147"/>
      <c r="D4" s="162"/>
      <c r="E4" s="163"/>
      <c r="F4" s="162"/>
      <c r="G4" s="162"/>
      <c r="H4" s="162"/>
      <c r="I4" s="162"/>
      <c r="J4" s="162"/>
      <c r="K4" s="162"/>
      <c r="L4" s="162"/>
      <c r="M4" s="162"/>
      <c r="N4" s="17"/>
      <c r="O4" s="17"/>
      <c r="P4" s="17"/>
      <c r="Q4" s="17"/>
    </row>
    <row r="5" spans="1:17" s="197" customFormat="1" ht="31">
      <c r="A5" s="204">
        <v>2</v>
      </c>
      <c r="B5" s="194" t="s">
        <v>30</v>
      </c>
      <c r="C5" s="218" t="s">
        <v>218</v>
      </c>
      <c r="D5" s="193" t="s">
        <v>304</v>
      </c>
      <c r="E5" s="219"/>
      <c r="F5" s="193" t="s">
        <v>446</v>
      </c>
      <c r="G5" s="193"/>
      <c r="H5" s="193"/>
      <c r="I5" s="193"/>
      <c r="J5" s="193"/>
      <c r="K5" s="193"/>
      <c r="L5" s="193" t="s">
        <v>303</v>
      </c>
      <c r="M5" s="193"/>
      <c r="N5" s="17"/>
      <c r="O5" s="17"/>
      <c r="P5" s="17"/>
      <c r="Q5" s="17"/>
    </row>
    <row r="6" spans="1:17" s="56" customFormat="1" ht="16" thickBot="1">
      <c r="A6" s="206"/>
      <c r="B6" s="140"/>
      <c r="C6" s="140" t="s">
        <v>230</v>
      </c>
      <c r="D6" s="141"/>
      <c r="E6" s="153"/>
      <c r="F6" s="141"/>
      <c r="G6" s="141"/>
      <c r="H6" s="141"/>
      <c r="I6" s="141"/>
      <c r="J6" s="141"/>
      <c r="K6" s="141"/>
      <c r="L6" s="141" t="s">
        <v>439</v>
      </c>
      <c r="M6" s="141"/>
      <c r="N6" s="17"/>
      <c r="O6" s="17"/>
      <c r="P6" s="17"/>
      <c r="Q6" s="17"/>
    </row>
    <row r="7" spans="1:17" s="2" customFormat="1" ht="46.5">
      <c r="A7" s="202">
        <v>3</v>
      </c>
      <c r="B7" s="160" t="s">
        <v>86</v>
      </c>
      <c r="C7" s="160" t="s">
        <v>216</v>
      </c>
      <c r="D7" s="160"/>
      <c r="E7" s="183"/>
      <c r="F7" s="160" t="s">
        <v>219</v>
      </c>
      <c r="G7" s="160"/>
      <c r="H7" s="160">
        <v>4</v>
      </c>
      <c r="I7" s="160">
        <v>9</v>
      </c>
      <c r="J7" s="160">
        <v>25</v>
      </c>
      <c r="K7" s="160">
        <v>62</v>
      </c>
      <c r="L7" s="160" t="s">
        <v>440</v>
      </c>
      <c r="M7" s="160"/>
      <c r="N7" s="17"/>
      <c r="O7" s="17"/>
      <c r="P7" s="17"/>
      <c r="Q7" s="17"/>
    </row>
    <row r="8" spans="1:17" s="2" customFormat="1" ht="15.5">
      <c r="A8" s="202"/>
      <c r="B8" s="160"/>
      <c r="C8" s="160" t="s">
        <v>227</v>
      </c>
      <c r="D8" s="160"/>
      <c r="E8" s="183"/>
      <c r="F8" s="160"/>
      <c r="G8" s="160"/>
      <c r="H8" s="160">
        <v>1</v>
      </c>
      <c r="I8" s="160">
        <v>12</v>
      </c>
      <c r="J8" s="160">
        <v>6</v>
      </c>
      <c r="K8" s="160">
        <v>81</v>
      </c>
      <c r="L8" s="160" t="s">
        <v>396</v>
      </c>
      <c r="M8" s="160"/>
      <c r="N8" s="17"/>
      <c r="O8" s="17"/>
      <c r="P8" s="17"/>
      <c r="Q8" s="17"/>
    </row>
    <row r="9" spans="1:17" s="2" customFormat="1" ht="15.5">
      <c r="A9" s="202"/>
      <c r="B9" s="160"/>
      <c r="C9" s="160"/>
      <c r="D9" s="160"/>
      <c r="E9" s="183"/>
      <c r="F9" s="160"/>
      <c r="G9" s="160"/>
      <c r="H9" s="160"/>
      <c r="I9" s="160"/>
      <c r="J9" s="160"/>
      <c r="K9" s="160"/>
      <c r="L9" s="160"/>
      <c r="M9" s="160"/>
      <c r="N9" s="17"/>
      <c r="O9" s="17"/>
      <c r="P9" s="17"/>
      <c r="Q9" s="17"/>
    </row>
    <row r="10" spans="1:17" s="58" customFormat="1" ht="16" thickBot="1">
      <c r="A10" s="203"/>
      <c r="B10" s="147"/>
      <c r="C10" s="147"/>
      <c r="D10" s="147"/>
      <c r="E10" s="149"/>
      <c r="F10" s="147"/>
      <c r="G10" s="147"/>
      <c r="H10" s="147"/>
      <c r="I10" s="147"/>
      <c r="J10" s="147"/>
      <c r="K10" s="147"/>
      <c r="L10" s="147"/>
      <c r="M10" s="147"/>
      <c r="N10" s="17"/>
      <c r="O10" s="17"/>
      <c r="P10" s="17"/>
      <c r="Q10" s="17"/>
    </row>
    <row r="11" spans="1:17" s="55" customFormat="1" ht="15.5">
      <c r="A11" s="205">
        <v>4</v>
      </c>
      <c r="B11" s="194" t="s">
        <v>91</v>
      </c>
      <c r="C11" s="137" t="s">
        <v>216</v>
      </c>
      <c r="D11" s="137"/>
      <c r="E11" s="138"/>
      <c r="F11" s="137" t="s">
        <v>397</v>
      </c>
      <c r="G11" s="137"/>
      <c r="H11" s="137">
        <v>43</v>
      </c>
      <c r="I11" s="137">
        <v>21</v>
      </c>
      <c r="J11" s="137">
        <v>194</v>
      </c>
      <c r="K11" s="137">
        <v>247</v>
      </c>
      <c r="L11" s="137" t="s">
        <v>441</v>
      </c>
      <c r="M11" s="137"/>
      <c r="N11" s="17"/>
      <c r="O11" s="17"/>
      <c r="P11" s="17"/>
      <c r="Q11" s="17"/>
    </row>
    <row r="12" spans="1:17" s="55" customFormat="1" ht="15.5">
      <c r="A12" s="143"/>
      <c r="B12" s="137"/>
      <c r="C12" s="137" t="s">
        <v>223</v>
      </c>
      <c r="D12" s="115"/>
      <c r="E12" s="138"/>
      <c r="F12" s="137" t="s">
        <v>397</v>
      </c>
      <c r="G12" s="137"/>
      <c r="H12" s="137">
        <v>17</v>
      </c>
      <c r="I12" s="137">
        <v>47</v>
      </c>
      <c r="J12" s="137">
        <v>106</v>
      </c>
      <c r="K12" s="137">
        <v>335</v>
      </c>
      <c r="L12" s="137" t="s">
        <v>445</v>
      </c>
      <c r="M12" s="137"/>
      <c r="N12" s="17"/>
      <c r="O12" s="17"/>
      <c r="P12" s="17"/>
      <c r="Q12" s="17"/>
    </row>
    <row r="13" spans="1:17" s="56" customFormat="1" ht="16" thickBot="1">
      <c r="A13" s="207"/>
      <c r="B13" s="140"/>
      <c r="C13" s="140" t="s">
        <v>398</v>
      </c>
      <c r="D13" s="220"/>
      <c r="E13" s="142"/>
      <c r="F13" s="140" t="s">
        <v>397</v>
      </c>
      <c r="G13" s="140"/>
      <c r="H13" s="140">
        <v>18</v>
      </c>
      <c r="I13" s="140">
        <v>46</v>
      </c>
      <c r="J13" s="140">
        <v>128</v>
      </c>
      <c r="K13" s="140">
        <v>313</v>
      </c>
      <c r="L13" s="140" t="s">
        <v>443</v>
      </c>
      <c r="M13" s="140" t="s">
        <v>444</v>
      </c>
      <c r="N13" s="17"/>
      <c r="O13" s="17"/>
      <c r="P13" s="17"/>
      <c r="Q13" s="17"/>
    </row>
    <row r="14" spans="1:17" s="3" customFormat="1" ht="15.5">
      <c r="A14" s="208">
        <v>5</v>
      </c>
      <c r="B14" s="119" t="s">
        <v>195</v>
      </c>
      <c r="C14" s="119" t="s">
        <v>238</v>
      </c>
      <c r="D14" s="221" t="s">
        <v>314</v>
      </c>
      <c r="E14" s="222"/>
      <c r="F14" s="221" t="s">
        <v>447</v>
      </c>
      <c r="G14" s="221"/>
      <c r="H14" s="221"/>
      <c r="I14" s="221"/>
      <c r="J14" s="221"/>
      <c r="K14" s="221"/>
      <c r="L14" s="221" t="s">
        <v>414</v>
      </c>
      <c r="M14" s="221"/>
      <c r="N14" s="17"/>
      <c r="O14" s="17"/>
      <c r="P14" s="17"/>
      <c r="Q14" s="17"/>
    </row>
    <row r="15" spans="1:17" s="3" customFormat="1" ht="15.5">
      <c r="A15" s="208"/>
      <c r="B15" s="119"/>
      <c r="C15" s="119" t="s">
        <v>407</v>
      </c>
      <c r="D15" s="221" t="s">
        <v>314</v>
      </c>
      <c r="E15" s="222"/>
      <c r="F15" s="221"/>
      <c r="G15" s="221"/>
      <c r="H15" s="221"/>
      <c r="I15" s="221"/>
      <c r="J15" s="221"/>
      <c r="K15" s="221"/>
      <c r="L15" s="221" t="s">
        <v>413</v>
      </c>
      <c r="M15" s="221"/>
      <c r="N15" s="17"/>
      <c r="O15" s="17"/>
      <c r="P15" s="17"/>
      <c r="Q15" s="17"/>
    </row>
    <row r="16" spans="1:17" s="3" customFormat="1" ht="15.5">
      <c r="A16" s="208"/>
      <c r="B16" s="119"/>
      <c r="C16" s="119" t="s">
        <v>234</v>
      </c>
      <c r="D16" s="221" t="s">
        <v>314</v>
      </c>
      <c r="E16" s="222"/>
      <c r="F16" s="221"/>
      <c r="G16" s="221"/>
      <c r="H16" s="221"/>
      <c r="I16" s="221"/>
      <c r="J16" s="221"/>
      <c r="K16" s="221"/>
      <c r="L16" s="221" t="s">
        <v>412</v>
      </c>
      <c r="M16" s="221"/>
      <c r="N16" s="17"/>
      <c r="O16" s="17"/>
      <c r="P16" s="17"/>
      <c r="Q16" s="17"/>
    </row>
    <row r="17" spans="1:17" s="3" customFormat="1" ht="15.5">
      <c r="A17" s="208"/>
      <c r="B17" s="119"/>
      <c r="C17" s="119" t="s">
        <v>232</v>
      </c>
      <c r="D17" s="221" t="s">
        <v>314</v>
      </c>
      <c r="E17" s="222"/>
      <c r="F17" s="221"/>
      <c r="G17" s="221"/>
      <c r="H17" s="221"/>
      <c r="I17" s="221"/>
      <c r="J17" s="221"/>
      <c r="K17" s="221"/>
      <c r="L17" s="221" t="s">
        <v>411</v>
      </c>
      <c r="M17" s="221" t="s">
        <v>600</v>
      </c>
      <c r="N17" s="17"/>
      <c r="O17" s="17"/>
      <c r="P17" s="17"/>
      <c r="Q17" s="17"/>
    </row>
    <row r="18" spans="1:17" s="3" customFormat="1" ht="46.5">
      <c r="A18" s="208"/>
      <c r="B18" s="119"/>
      <c r="C18" s="119" t="s">
        <v>410</v>
      </c>
      <c r="D18" s="221" t="s">
        <v>314</v>
      </c>
      <c r="E18" s="120" t="s">
        <v>602</v>
      </c>
      <c r="F18" s="221"/>
      <c r="G18" s="221"/>
      <c r="H18" s="221"/>
      <c r="I18" s="221"/>
      <c r="J18" s="221"/>
      <c r="K18" s="221"/>
      <c r="L18" s="221" t="s">
        <v>409</v>
      </c>
      <c r="M18" s="221" t="s">
        <v>597</v>
      </c>
      <c r="N18" s="17"/>
      <c r="O18" s="17"/>
      <c r="P18" s="17"/>
      <c r="Q18" s="17"/>
    </row>
    <row r="19" spans="1:17" s="3" customFormat="1" ht="15.5">
      <c r="A19" s="208"/>
      <c r="B19" s="119" t="s">
        <v>195</v>
      </c>
      <c r="C19" s="119" t="s">
        <v>238</v>
      </c>
      <c r="D19" s="221" t="s">
        <v>314</v>
      </c>
      <c r="E19" s="222"/>
      <c r="F19" s="221" t="s">
        <v>180</v>
      </c>
      <c r="G19" s="221"/>
      <c r="H19" s="221"/>
      <c r="I19" s="221"/>
      <c r="J19" s="221"/>
      <c r="K19" s="221"/>
      <c r="L19" s="221" t="s">
        <v>408</v>
      </c>
      <c r="M19" s="221"/>
      <c r="N19" s="17"/>
      <c r="O19" s="17"/>
      <c r="P19" s="17"/>
      <c r="Q19" s="17"/>
    </row>
    <row r="20" spans="1:17" s="3" customFormat="1" ht="15.5">
      <c r="A20" s="208"/>
      <c r="B20" s="119"/>
      <c r="C20" s="119" t="s">
        <v>407</v>
      </c>
      <c r="D20" s="221" t="s">
        <v>314</v>
      </c>
      <c r="E20" s="222"/>
      <c r="F20" s="221"/>
      <c r="G20" s="221"/>
      <c r="H20" s="221"/>
      <c r="I20" s="221"/>
      <c r="J20" s="221"/>
      <c r="K20" s="221"/>
      <c r="L20" s="221" t="s">
        <v>406</v>
      </c>
      <c r="M20" s="221"/>
      <c r="N20" s="17"/>
      <c r="O20" s="17"/>
      <c r="P20" s="17"/>
      <c r="Q20" s="17"/>
    </row>
    <row r="21" spans="1:17" s="3" customFormat="1" ht="15.5">
      <c r="A21" s="208"/>
      <c r="B21" s="119"/>
      <c r="C21" s="119" t="s">
        <v>234</v>
      </c>
      <c r="D21" s="221" t="s">
        <v>314</v>
      </c>
      <c r="E21" s="222"/>
      <c r="F21" s="221"/>
      <c r="G21" s="221"/>
      <c r="H21" s="221"/>
      <c r="I21" s="221"/>
      <c r="J21" s="221"/>
      <c r="K21" s="221"/>
      <c r="L21" s="221" t="s">
        <v>405</v>
      </c>
      <c r="M21" s="221"/>
      <c r="N21" s="17"/>
      <c r="O21" s="17"/>
      <c r="P21" s="17"/>
      <c r="Q21" s="17"/>
    </row>
    <row r="22" spans="1:17" s="3" customFormat="1" ht="15.5">
      <c r="A22" s="208"/>
      <c r="B22" s="119"/>
      <c r="C22" s="119" t="s">
        <v>232</v>
      </c>
      <c r="D22" s="221" t="s">
        <v>314</v>
      </c>
      <c r="E22" s="222"/>
      <c r="F22" s="221"/>
      <c r="G22" s="221"/>
      <c r="H22" s="221"/>
      <c r="I22" s="221"/>
      <c r="J22" s="221"/>
      <c r="K22" s="221"/>
      <c r="L22" s="221" t="s">
        <v>404</v>
      </c>
      <c r="M22" s="221"/>
      <c r="N22" s="17"/>
      <c r="O22" s="17"/>
      <c r="P22" s="17"/>
      <c r="Q22" s="17"/>
    </row>
    <row r="23" spans="1:17" s="3" customFormat="1" ht="47" thickBot="1">
      <c r="A23" s="209"/>
      <c r="B23" s="100"/>
      <c r="C23" s="100" t="s">
        <v>403</v>
      </c>
      <c r="D23" s="221" t="s">
        <v>314</v>
      </c>
      <c r="E23" s="120" t="s">
        <v>602</v>
      </c>
      <c r="F23" s="223"/>
      <c r="G23" s="223"/>
      <c r="H23" s="223"/>
      <c r="I23" s="223"/>
      <c r="J23" s="223"/>
      <c r="K23" s="223"/>
      <c r="L23" s="221" t="s">
        <v>402</v>
      </c>
      <c r="M23" s="223" t="s">
        <v>591</v>
      </c>
      <c r="N23" s="17"/>
      <c r="O23" s="17"/>
      <c r="P23" s="17"/>
      <c r="Q23" s="17"/>
    </row>
    <row r="24" spans="1:17" ht="15.5">
      <c r="A24" s="205">
        <v>6</v>
      </c>
      <c r="B24" s="194" t="s">
        <v>172</v>
      </c>
      <c r="C24" s="194" t="s">
        <v>227</v>
      </c>
      <c r="D24" s="193"/>
      <c r="E24" s="219"/>
      <c r="F24" s="193"/>
      <c r="G24" s="193"/>
      <c r="H24" s="193">
        <v>26</v>
      </c>
      <c r="I24" s="193">
        <v>44</v>
      </c>
      <c r="J24" s="193">
        <v>59</v>
      </c>
      <c r="K24" s="193">
        <v>58</v>
      </c>
      <c r="L24" s="193" t="s">
        <v>453</v>
      </c>
      <c r="M24" s="193"/>
      <c r="N24" s="17"/>
      <c r="O24" s="17"/>
      <c r="P24" s="17"/>
      <c r="Q24" s="17"/>
    </row>
    <row r="25" spans="1:17" ht="15.5">
      <c r="A25" s="143"/>
      <c r="B25" s="137"/>
      <c r="C25" s="137"/>
      <c r="D25" s="77" t="s">
        <v>401</v>
      </c>
      <c r="E25" s="144"/>
      <c r="F25" s="77" t="s">
        <v>448</v>
      </c>
      <c r="G25" s="77"/>
      <c r="H25" s="77"/>
      <c r="I25" s="77"/>
      <c r="J25" s="77"/>
      <c r="K25" s="77"/>
      <c r="L25" s="77"/>
      <c r="M25" s="77"/>
      <c r="N25" s="17"/>
      <c r="O25" s="17"/>
      <c r="P25" s="17"/>
      <c r="Q25" s="17"/>
    </row>
    <row r="26" spans="1:17" ht="31">
      <c r="A26" s="143"/>
      <c r="B26" s="137"/>
      <c r="C26" s="137" t="s">
        <v>400</v>
      </c>
      <c r="D26" s="77"/>
      <c r="E26" s="144"/>
      <c r="F26" s="77"/>
      <c r="G26" s="77"/>
      <c r="H26" s="77"/>
      <c r="I26" s="77"/>
      <c r="J26" s="77"/>
      <c r="K26" s="77"/>
      <c r="L26" s="77" t="s">
        <v>449</v>
      </c>
      <c r="M26" s="77"/>
      <c r="N26" s="17"/>
      <c r="O26" s="17"/>
      <c r="P26" s="17"/>
      <c r="Q26" s="17"/>
    </row>
    <row r="27" spans="1:17" ht="15.5">
      <c r="A27" s="143"/>
      <c r="B27" s="137"/>
      <c r="C27" s="137" t="s">
        <v>216</v>
      </c>
      <c r="D27" s="77"/>
      <c r="E27" s="144"/>
      <c r="F27" s="77"/>
      <c r="G27" s="77"/>
      <c r="H27" s="77">
        <v>55</v>
      </c>
      <c r="I27" s="77">
        <v>15</v>
      </c>
      <c r="J27" s="77">
        <v>80</v>
      </c>
      <c r="K27" s="77">
        <v>37</v>
      </c>
      <c r="L27" s="77" t="s">
        <v>450</v>
      </c>
      <c r="M27" s="77"/>
      <c r="N27" s="17"/>
      <c r="O27" s="17"/>
      <c r="P27" s="17"/>
      <c r="Q27" s="17"/>
    </row>
    <row r="28" spans="1:17" ht="15.5">
      <c r="A28" s="143"/>
      <c r="B28" s="137"/>
      <c r="C28" s="137" t="s">
        <v>399</v>
      </c>
      <c r="D28" s="77"/>
      <c r="E28" s="144"/>
      <c r="F28" s="77"/>
      <c r="G28" s="77"/>
      <c r="H28" s="77"/>
      <c r="I28" s="77"/>
      <c r="J28" s="77"/>
      <c r="K28" s="77"/>
      <c r="L28" s="77" t="s">
        <v>451</v>
      </c>
      <c r="M28" s="77"/>
      <c r="N28" s="17"/>
      <c r="O28" s="17"/>
      <c r="P28" s="17"/>
      <c r="Q28" s="17"/>
    </row>
    <row r="29" spans="1:17" ht="16" thickBot="1">
      <c r="A29" s="207"/>
      <c r="B29" s="140"/>
      <c r="C29" s="140" t="s">
        <v>423</v>
      </c>
      <c r="D29" s="141"/>
      <c r="E29" s="153"/>
      <c r="F29" s="141"/>
      <c r="G29" s="141"/>
      <c r="H29" s="141"/>
      <c r="I29" s="141"/>
      <c r="J29" s="141"/>
      <c r="K29" s="141"/>
      <c r="L29" s="141" t="s">
        <v>452</v>
      </c>
      <c r="M29" s="141"/>
      <c r="N29" s="17"/>
      <c r="O29" s="17"/>
      <c r="P29" s="17"/>
      <c r="Q29" s="17"/>
    </row>
    <row r="30" spans="1:17" s="59" customFormat="1" ht="15.5">
      <c r="A30" s="210">
        <v>7</v>
      </c>
      <c r="B30" s="155" t="s">
        <v>130</v>
      </c>
      <c r="C30" s="155" t="s">
        <v>242</v>
      </c>
      <c r="D30" s="156"/>
      <c r="E30" s="156"/>
      <c r="F30" s="156" t="s">
        <v>415</v>
      </c>
      <c r="G30" s="156"/>
      <c r="H30" s="156">
        <v>1</v>
      </c>
      <c r="I30" s="156">
        <v>24</v>
      </c>
      <c r="J30" s="156">
        <v>68</v>
      </c>
      <c r="K30" s="156">
        <v>1693</v>
      </c>
      <c r="L30" s="156" t="s">
        <v>454</v>
      </c>
      <c r="M30" s="156"/>
      <c r="N30" s="17"/>
      <c r="O30" s="17"/>
      <c r="P30" s="17"/>
      <c r="Q30" s="17"/>
    </row>
    <row r="31" spans="1:17" s="2" customFormat="1" ht="15.5">
      <c r="A31" s="202"/>
      <c r="B31" s="160"/>
      <c r="C31" s="160" t="s">
        <v>216</v>
      </c>
      <c r="D31" s="158"/>
      <c r="E31" s="157"/>
      <c r="F31" s="158"/>
      <c r="G31" s="158"/>
      <c r="H31" s="158">
        <v>18</v>
      </c>
      <c r="I31" s="158">
        <v>7</v>
      </c>
      <c r="J31" s="158">
        <v>867</v>
      </c>
      <c r="K31" s="158">
        <v>894</v>
      </c>
      <c r="L31" s="158" t="s">
        <v>455</v>
      </c>
      <c r="M31" s="158"/>
      <c r="N31" s="17"/>
      <c r="O31" s="17"/>
      <c r="P31" s="17"/>
      <c r="Q31" s="17"/>
    </row>
    <row r="32" spans="1:17" s="2" customFormat="1" ht="15.5">
      <c r="A32" s="202"/>
      <c r="B32" s="160"/>
      <c r="C32" s="160" t="s">
        <v>227</v>
      </c>
      <c r="D32" s="158"/>
      <c r="E32" s="157"/>
      <c r="F32" s="158"/>
      <c r="G32" s="158"/>
      <c r="H32" s="158">
        <v>10</v>
      </c>
      <c r="I32" s="158">
        <v>15</v>
      </c>
      <c r="J32" s="158">
        <v>550</v>
      </c>
      <c r="K32" s="158">
        <v>1211</v>
      </c>
      <c r="L32" s="158" t="s">
        <v>456</v>
      </c>
      <c r="M32" s="158"/>
      <c r="N32" s="17"/>
      <c r="O32" s="17"/>
      <c r="P32" s="17"/>
      <c r="Q32" s="17"/>
    </row>
    <row r="33" spans="1:17" s="58" customFormat="1" ht="16" thickBot="1">
      <c r="A33" s="203"/>
      <c r="B33" s="147"/>
      <c r="C33" s="147" t="s">
        <v>416</v>
      </c>
      <c r="D33" s="162"/>
      <c r="E33" s="163"/>
      <c r="F33" s="162"/>
      <c r="G33" s="162"/>
      <c r="H33" s="162">
        <v>2</v>
      </c>
      <c r="I33" s="162">
        <v>23</v>
      </c>
      <c r="J33" s="162">
        <v>129</v>
      </c>
      <c r="K33" s="162">
        <v>1632</v>
      </c>
      <c r="L33" s="162" t="s">
        <v>457</v>
      </c>
      <c r="M33" s="162"/>
      <c r="N33" s="17"/>
      <c r="O33" s="17"/>
      <c r="P33" s="17"/>
      <c r="Q33" s="17"/>
    </row>
    <row r="34" spans="1:17" s="197" customFormat="1" ht="15.5">
      <c r="A34" s="205">
        <v>8</v>
      </c>
      <c r="B34" s="194" t="s">
        <v>115</v>
      </c>
      <c r="C34" s="193" t="s">
        <v>216</v>
      </c>
      <c r="D34" s="193"/>
      <c r="E34" s="193"/>
      <c r="F34" s="193" t="s">
        <v>116</v>
      </c>
      <c r="G34" s="193"/>
      <c r="H34" s="193"/>
      <c r="I34" s="193"/>
      <c r="J34" s="193"/>
      <c r="K34" s="193"/>
      <c r="L34" s="193" t="s">
        <v>460</v>
      </c>
      <c r="M34" s="229"/>
      <c r="N34" s="17"/>
      <c r="O34" s="17"/>
      <c r="P34" s="17"/>
      <c r="Q34" s="17"/>
    </row>
    <row r="35" spans="1:17" s="55" customFormat="1" ht="15.5">
      <c r="A35" s="143"/>
      <c r="B35" s="137"/>
      <c r="C35" s="77" t="s">
        <v>227</v>
      </c>
      <c r="D35" s="77"/>
      <c r="E35" s="144"/>
      <c r="F35" s="77"/>
      <c r="G35" s="77"/>
      <c r="H35" s="77"/>
      <c r="I35" s="77"/>
      <c r="J35" s="77"/>
      <c r="K35" s="77"/>
      <c r="L35" s="77" t="s">
        <v>461</v>
      </c>
      <c r="M35" s="243"/>
      <c r="N35" s="17"/>
      <c r="O35" s="17"/>
      <c r="P35" s="17"/>
      <c r="Q35" s="17"/>
    </row>
    <row r="36" spans="1:17" s="55" customFormat="1" ht="15.5">
      <c r="A36" s="143"/>
      <c r="B36" s="137"/>
      <c r="C36" s="137" t="s">
        <v>246</v>
      </c>
      <c r="D36" s="77" t="s">
        <v>458</v>
      </c>
      <c r="E36" s="144"/>
      <c r="F36" s="77"/>
      <c r="G36" s="77"/>
      <c r="H36" s="77"/>
      <c r="I36" s="77"/>
      <c r="J36" s="77"/>
      <c r="K36" s="77"/>
      <c r="L36" s="77" t="s">
        <v>462</v>
      </c>
      <c r="M36" s="243"/>
      <c r="N36" s="17"/>
      <c r="O36" s="17"/>
      <c r="P36" s="17"/>
      <c r="Q36" s="17"/>
    </row>
    <row r="37" spans="1:17" s="55" customFormat="1" ht="15.5">
      <c r="A37" s="143"/>
      <c r="B37" s="137"/>
      <c r="C37" s="137" t="s">
        <v>417</v>
      </c>
      <c r="D37" s="77" t="s">
        <v>458</v>
      </c>
      <c r="E37" s="144"/>
      <c r="F37" s="77"/>
      <c r="G37" s="77"/>
      <c r="H37" s="77"/>
      <c r="I37" s="77"/>
      <c r="J37" s="77"/>
      <c r="K37" s="77"/>
      <c r="L37" s="77" t="s">
        <v>463</v>
      </c>
      <c r="M37" s="243"/>
      <c r="N37" s="17"/>
      <c r="O37" s="17"/>
      <c r="P37" s="17"/>
      <c r="Q37" s="17"/>
    </row>
    <row r="38" spans="1:17" s="55" customFormat="1" ht="16" thickBot="1">
      <c r="A38" s="143"/>
      <c r="B38" s="137"/>
      <c r="C38" s="77" t="s">
        <v>230</v>
      </c>
      <c r="D38" s="244" t="s">
        <v>304</v>
      </c>
      <c r="E38" s="144"/>
      <c r="F38" s="77"/>
      <c r="G38" s="77"/>
      <c r="H38" s="77"/>
      <c r="I38" s="77"/>
      <c r="J38" s="77"/>
      <c r="K38" s="77"/>
      <c r="L38" s="77" t="s">
        <v>459</v>
      </c>
      <c r="M38" s="243"/>
      <c r="N38" s="17"/>
      <c r="O38" s="17"/>
      <c r="P38" s="17"/>
      <c r="Q38" s="17"/>
    </row>
    <row r="39" spans="1:17" s="326" customFormat="1" ht="47" thickBot="1">
      <c r="A39" s="324">
        <v>9</v>
      </c>
      <c r="B39" s="325" t="s">
        <v>179</v>
      </c>
      <c r="C39" s="146" t="s">
        <v>420</v>
      </c>
      <c r="D39" s="146" t="s">
        <v>249</v>
      </c>
      <c r="E39" s="148" t="s">
        <v>418</v>
      </c>
      <c r="F39" s="146" t="s">
        <v>419</v>
      </c>
      <c r="G39" s="146"/>
      <c r="H39" s="146"/>
      <c r="I39" s="146"/>
      <c r="J39" s="146"/>
      <c r="K39" s="146"/>
      <c r="L39" s="146" t="s">
        <v>464</v>
      </c>
      <c r="M39" s="146" t="s">
        <v>585</v>
      </c>
      <c r="N39" s="17"/>
      <c r="O39" s="17"/>
      <c r="P39" s="17"/>
      <c r="Q39" s="17"/>
    </row>
    <row r="40" spans="1:17" s="197" customFormat="1" ht="16" thickBot="1">
      <c r="A40" s="205">
        <v>10</v>
      </c>
      <c r="B40" s="194" t="s">
        <v>177</v>
      </c>
      <c r="C40" s="194" t="s">
        <v>421</v>
      </c>
      <c r="D40" s="193"/>
      <c r="E40" s="193"/>
      <c r="F40" s="193" t="s">
        <v>465</v>
      </c>
      <c r="G40" s="193"/>
      <c r="H40" s="193"/>
      <c r="I40" s="193"/>
      <c r="J40" s="193"/>
      <c r="K40" s="193"/>
      <c r="L40" s="193" t="s">
        <v>466</v>
      </c>
      <c r="M40" s="193"/>
      <c r="N40" s="17"/>
      <c r="O40" s="17"/>
      <c r="P40" s="17"/>
      <c r="Q40" s="17"/>
    </row>
    <row r="41" spans="1:17" s="59" customFormat="1" ht="62">
      <c r="A41" s="210">
        <v>11</v>
      </c>
      <c r="B41" s="156" t="s">
        <v>158</v>
      </c>
      <c r="C41" s="156" t="s">
        <v>422</v>
      </c>
      <c r="D41" s="155" t="s">
        <v>467</v>
      </c>
      <c r="E41" s="156"/>
      <c r="F41" s="156" t="s">
        <v>468</v>
      </c>
      <c r="G41" s="156"/>
      <c r="H41" s="156"/>
      <c r="I41" s="156"/>
      <c r="J41" s="156"/>
      <c r="K41" s="156"/>
      <c r="L41" s="156" t="s">
        <v>469</v>
      </c>
      <c r="M41" s="156" t="s">
        <v>580</v>
      </c>
      <c r="N41" s="17"/>
      <c r="O41" s="17"/>
      <c r="P41" s="17"/>
      <c r="Q41" s="17"/>
    </row>
    <row r="42" spans="1:17" s="2" customFormat="1" ht="15.5">
      <c r="A42" s="202"/>
      <c r="B42" s="160"/>
      <c r="C42" s="160" t="s">
        <v>381</v>
      </c>
      <c r="D42" s="158"/>
      <c r="E42" s="157"/>
      <c r="F42" s="158"/>
      <c r="G42" s="158"/>
      <c r="H42" s="158"/>
      <c r="I42" s="158"/>
      <c r="J42" s="158"/>
      <c r="K42" s="158"/>
      <c r="L42" s="158" t="s">
        <v>470</v>
      </c>
      <c r="M42" s="158"/>
      <c r="N42" s="17"/>
      <c r="O42" s="17"/>
      <c r="P42" s="17"/>
      <c r="Q42" s="17"/>
    </row>
    <row r="43" spans="1:17" s="2" customFormat="1" ht="15.5">
      <c r="A43" s="202"/>
      <c r="B43" s="160"/>
      <c r="C43" s="160" t="s">
        <v>421</v>
      </c>
      <c r="D43" s="158"/>
      <c r="E43" s="157"/>
      <c r="F43" s="158"/>
      <c r="G43" s="158"/>
      <c r="H43" s="158"/>
      <c r="I43" s="158"/>
      <c r="J43" s="158"/>
      <c r="K43" s="158"/>
      <c r="L43" s="158" t="s">
        <v>471</v>
      </c>
      <c r="M43" s="158"/>
      <c r="N43" s="17"/>
      <c r="O43" s="17"/>
      <c r="P43" s="17"/>
      <c r="Q43" s="17"/>
    </row>
    <row r="44" spans="1:17" s="2" customFormat="1" ht="31">
      <c r="A44" s="202"/>
      <c r="B44" s="160"/>
      <c r="C44" s="160" t="s">
        <v>400</v>
      </c>
      <c r="D44" s="158"/>
      <c r="E44" s="157"/>
      <c r="F44" s="158"/>
      <c r="G44" s="158"/>
      <c r="H44" s="158"/>
      <c r="I44" s="158"/>
      <c r="J44" s="158"/>
      <c r="K44" s="158"/>
      <c r="L44" s="158" t="s">
        <v>472</v>
      </c>
      <c r="M44" s="158"/>
      <c r="N44" s="17"/>
      <c r="O44" s="17"/>
      <c r="P44" s="17"/>
      <c r="Q44" s="17"/>
    </row>
    <row r="45" spans="1:17" s="58" customFormat="1" ht="16" thickBot="1">
      <c r="A45" s="203"/>
      <c r="B45" s="147"/>
      <c r="C45" s="147" t="s">
        <v>227</v>
      </c>
      <c r="D45" s="162"/>
      <c r="E45" s="163"/>
      <c r="F45" s="162"/>
      <c r="G45" s="162"/>
      <c r="H45" s="162"/>
      <c r="I45" s="162"/>
      <c r="J45" s="162"/>
      <c r="K45" s="162"/>
      <c r="L45" s="162" t="s">
        <v>473</v>
      </c>
      <c r="M45" s="162"/>
      <c r="N45" s="17"/>
      <c r="O45" s="17"/>
      <c r="P45" s="17"/>
      <c r="Q45" s="17"/>
    </row>
    <row r="46" spans="1:17" s="257" customFormat="1" ht="15.5">
      <c r="A46" s="211">
        <v>12</v>
      </c>
      <c r="B46" s="126" t="s">
        <v>125</v>
      </c>
      <c r="C46" s="125" t="s">
        <v>216</v>
      </c>
      <c r="D46" s="126"/>
      <c r="E46" s="127"/>
      <c r="F46" s="126" t="s">
        <v>424</v>
      </c>
      <c r="G46" s="126"/>
      <c r="H46" s="126"/>
      <c r="I46" s="126"/>
      <c r="J46" s="126"/>
      <c r="K46" s="126"/>
      <c r="L46" s="126" t="s">
        <v>474</v>
      </c>
      <c r="M46" s="126"/>
      <c r="N46" s="17"/>
      <c r="O46" s="17"/>
      <c r="P46" s="17"/>
      <c r="Q46" s="17"/>
    </row>
    <row r="47" spans="1:17" s="257" customFormat="1" ht="15.5">
      <c r="A47" s="212"/>
      <c r="B47" s="129"/>
      <c r="C47" s="129" t="s">
        <v>227</v>
      </c>
      <c r="D47" s="134"/>
      <c r="E47" s="226"/>
      <c r="F47" s="134"/>
      <c r="G47" s="134"/>
      <c r="H47" s="134"/>
      <c r="I47" s="134"/>
      <c r="J47" s="134"/>
      <c r="K47" s="134"/>
      <c r="L47" s="134" t="s">
        <v>475</v>
      </c>
      <c r="M47" s="134"/>
      <c r="N47" s="17"/>
      <c r="O47" s="17"/>
      <c r="P47" s="17"/>
      <c r="Q47" s="17"/>
    </row>
    <row r="48" spans="1:17" s="257" customFormat="1" ht="16" thickBot="1">
      <c r="A48" s="213"/>
      <c r="B48" s="184"/>
      <c r="C48" s="184" t="s">
        <v>423</v>
      </c>
      <c r="D48" s="227"/>
      <c r="E48" s="228"/>
      <c r="F48" s="227"/>
      <c r="G48" s="227"/>
      <c r="H48" s="227"/>
      <c r="I48" s="227"/>
      <c r="J48" s="227"/>
      <c r="K48" s="227"/>
      <c r="L48" s="227" t="s">
        <v>476</v>
      </c>
      <c r="M48" s="227"/>
      <c r="N48" s="17"/>
      <c r="O48" s="17"/>
      <c r="P48" s="17"/>
      <c r="Q48" s="17"/>
    </row>
    <row r="49" spans="1:17" s="257" customFormat="1" ht="15.5">
      <c r="A49" s="205">
        <v>13</v>
      </c>
      <c r="B49" s="193" t="s">
        <v>125</v>
      </c>
      <c r="C49" s="194" t="s">
        <v>216</v>
      </c>
      <c r="D49" s="193"/>
      <c r="E49" s="219"/>
      <c r="F49" s="193" t="s">
        <v>265</v>
      </c>
      <c r="G49" s="193"/>
      <c r="H49" s="193"/>
      <c r="I49" s="193"/>
      <c r="J49" s="193"/>
      <c r="K49" s="193"/>
      <c r="L49" s="193" t="s">
        <v>477</v>
      </c>
      <c r="M49" s="193"/>
      <c r="N49" s="17"/>
      <c r="O49" s="17"/>
      <c r="P49" s="17"/>
      <c r="Q49" s="17"/>
    </row>
    <row r="50" spans="1:17" ht="15.5">
      <c r="A50" s="143"/>
      <c r="B50" s="137"/>
      <c r="C50" s="137" t="s">
        <v>227</v>
      </c>
      <c r="D50" s="77"/>
      <c r="E50" s="144"/>
      <c r="F50" s="77"/>
      <c r="G50" s="77"/>
      <c r="H50" s="77"/>
      <c r="I50" s="77"/>
      <c r="J50" s="77"/>
      <c r="K50" s="77"/>
      <c r="L50" s="77" t="s">
        <v>478</v>
      </c>
      <c r="M50" s="77"/>
      <c r="N50" s="17"/>
      <c r="O50" s="17"/>
      <c r="P50" s="17"/>
      <c r="Q50" s="17"/>
    </row>
    <row r="51" spans="1:17" ht="16" thickBot="1">
      <c r="A51" s="207"/>
      <c r="B51" s="140"/>
      <c r="C51" s="140" t="s">
        <v>423</v>
      </c>
      <c r="D51" s="141"/>
      <c r="E51" s="153"/>
      <c r="F51" s="141"/>
      <c r="G51" s="141"/>
      <c r="H51" s="141"/>
      <c r="I51" s="141"/>
      <c r="J51" s="141"/>
      <c r="K51" s="141"/>
      <c r="L51" s="141" t="s">
        <v>479</v>
      </c>
      <c r="M51" s="141"/>
      <c r="N51" s="17"/>
      <c r="O51" s="17"/>
      <c r="P51" s="17"/>
      <c r="Q51" s="17"/>
    </row>
    <row r="52" spans="1:17" s="2" customFormat="1" ht="31">
      <c r="A52" s="210">
        <v>14</v>
      </c>
      <c r="B52" s="155" t="s">
        <v>206</v>
      </c>
      <c r="C52" s="156" t="s">
        <v>421</v>
      </c>
      <c r="D52" s="155"/>
      <c r="E52" s="237"/>
      <c r="F52" s="155" t="s">
        <v>480</v>
      </c>
      <c r="G52" s="156"/>
      <c r="H52" s="156"/>
      <c r="I52" s="156"/>
      <c r="J52" s="156"/>
      <c r="K52" s="156"/>
      <c r="L52" s="156" t="s">
        <v>481</v>
      </c>
      <c r="M52" s="156"/>
      <c r="N52" s="17"/>
      <c r="O52" s="17"/>
      <c r="P52" s="17"/>
      <c r="Q52" s="17"/>
    </row>
    <row r="53" spans="1:17" s="2" customFormat="1" ht="15.5">
      <c r="A53" s="202"/>
      <c r="B53" s="160"/>
      <c r="C53" s="158"/>
      <c r="D53" s="158"/>
      <c r="E53" s="157"/>
      <c r="F53" s="160"/>
      <c r="G53" s="158"/>
      <c r="H53" s="158"/>
      <c r="I53" s="158"/>
      <c r="J53" s="158"/>
      <c r="K53" s="158"/>
      <c r="L53" s="158"/>
      <c r="M53" s="158"/>
      <c r="N53" s="17"/>
      <c r="O53" s="17"/>
      <c r="P53" s="17"/>
      <c r="Q53" s="17"/>
    </row>
    <row r="54" spans="1:17" s="2" customFormat="1" ht="15.5">
      <c r="A54" s="202"/>
      <c r="B54" s="160"/>
      <c r="C54" s="158" t="s">
        <v>426</v>
      </c>
      <c r="D54" s="158"/>
      <c r="E54" s="157"/>
      <c r="F54" s="158"/>
      <c r="G54" s="158"/>
      <c r="H54" s="158"/>
      <c r="I54" s="158"/>
      <c r="J54" s="158"/>
      <c r="K54" s="158"/>
      <c r="L54" s="158" t="s">
        <v>482</v>
      </c>
      <c r="M54" s="158"/>
      <c r="N54" s="17"/>
      <c r="O54" s="17"/>
      <c r="P54" s="17"/>
      <c r="Q54" s="17"/>
    </row>
    <row r="55" spans="1:17" s="2" customFormat="1" ht="16" thickBot="1">
      <c r="A55" s="203"/>
      <c r="B55" s="147"/>
      <c r="C55" s="162" t="s">
        <v>425</v>
      </c>
      <c r="D55" s="162"/>
      <c r="E55" s="163"/>
      <c r="F55" s="147"/>
      <c r="G55" s="162"/>
      <c r="H55" s="162"/>
      <c r="I55" s="162"/>
      <c r="J55" s="162"/>
      <c r="K55" s="162"/>
      <c r="L55" s="162" t="s">
        <v>483</v>
      </c>
      <c r="M55" s="162"/>
      <c r="N55" s="17"/>
      <c r="O55" s="17"/>
      <c r="P55" s="17"/>
      <c r="Q55" s="17"/>
    </row>
    <row r="56" spans="1:17" s="198" customFormat="1" ht="77.5">
      <c r="A56" s="214">
        <v>15</v>
      </c>
      <c r="B56" s="215" t="s">
        <v>135</v>
      </c>
      <c r="C56" s="267" t="s">
        <v>616</v>
      </c>
      <c r="D56" s="215" t="s">
        <v>427</v>
      </c>
      <c r="E56" s="225" t="s">
        <v>620</v>
      </c>
      <c r="F56" s="230" t="s">
        <v>428</v>
      </c>
      <c r="G56" s="230"/>
      <c r="H56" s="230"/>
      <c r="I56" s="230"/>
      <c r="J56" s="230"/>
      <c r="K56" s="230"/>
      <c r="L56" s="224" t="s">
        <v>618</v>
      </c>
      <c r="M56" s="224" t="s">
        <v>619</v>
      </c>
      <c r="N56" s="17"/>
      <c r="O56" s="17"/>
      <c r="P56" s="17"/>
      <c r="Q56" s="17"/>
    </row>
    <row r="57" spans="1:17" s="200" customFormat="1" ht="15.5">
      <c r="A57" s="216"/>
      <c r="B57" s="231"/>
      <c r="C57" s="268" t="s">
        <v>617</v>
      </c>
      <c r="D57" s="232"/>
      <c r="E57" s="233"/>
      <c r="F57" s="232"/>
      <c r="G57" s="232"/>
      <c r="H57" s="232"/>
      <c r="I57" s="232"/>
      <c r="J57" s="232"/>
      <c r="K57" s="232"/>
      <c r="L57" s="269"/>
      <c r="M57" s="232"/>
      <c r="N57" s="17"/>
      <c r="O57" s="17"/>
      <c r="P57" s="17"/>
      <c r="Q57" s="17"/>
    </row>
    <row r="58" spans="1:17" s="200" customFormat="1" ht="15.5">
      <c r="A58" s="216"/>
      <c r="B58" s="231"/>
      <c r="C58" s="231"/>
      <c r="D58" s="232"/>
      <c r="E58" s="233"/>
      <c r="F58" s="232"/>
      <c r="G58" s="232"/>
      <c r="H58" s="232"/>
      <c r="I58" s="232"/>
      <c r="J58" s="232"/>
      <c r="K58" s="232"/>
      <c r="L58" s="232"/>
      <c r="M58" s="232"/>
      <c r="N58" s="17"/>
      <c r="O58" s="17"/>
      <c r="P58" s="17"/>
      <c r="Q58" s="17"/>
    </row>
    <row r="59" spans="1:17" s="201" customFormat="1" ht="16" thickBot="1">
      <c r="A59" s="217"/>
      <c r="B59" s="95"/>
      <c r="C59" s="234"/>
      <c r="D59" s="235"/>
      <c r="E59" s="236"/>
      <c r="F59" s="235"/>
      <c r="G59" s="235"/>
      <c r="H59" s="235"/>
      <c r="I59" s="235"/>
      <c r="J59" s="235"/>
      <c r="K59" s="235"/>
      <c r="L59" s="235"/>
      <c r="M59" s="235"/>
      <c r="N59" s="17"/>
      <c r="O59" s="17"/>
      <c r="P59" s="17"/>
      <c r="Q59" s="17"/>
    </row>
    <row r="60" spans="1:17" ht="15.5">
      <c r="A60" s="143">
        <v>16</v>
      </c>
      <c r="B60" s="77" t="s">
        <v>207</v>
      </c>
      <c r="C60" s="77" t="s">
        <v>426</v>
      </c>
      <c r="D60" s="77"/>
      <c r="E60" s="144"/>
      <c r="F60" s="77" t="s">
        <v>431</v>
      </c>
      <c r="G60" s="77"/>
      <c r="H60" s="77"/>
      <c r="I60" s="77"/>
      <c r="J60" s="77"/>
      <c r="K60" s="77"/>
      <c r="L60" s="77" t="s">
        <v>484</v>
      </c>
      <c r="M60" s="77"/>
      <c r="N60" s="17"/>
      <c r="O60" s="17"/>
      <c r="P60" s="17"/>
      <c r="Q60" s="17"/>
    </row>
    <row r="61" spans="1:17" ht="15.5">
      <c r="A61" s="143"/>
      <c r="B61" s="77"/>
      <c r="C61" s="77" t="s">
        <v>425</v>
      </c>
      <c r="D61" s="77"/>
      <c r="E61" s="144"/>
      <c r="F61" s="77"/>
      <c r="G61" s="77"/>
      <c r="H61" s="77"/>
      <c r="I61" s="77"/>
      <c r="J61" s="77"/>
      <c r="K61" s="77"/>
      <c r="L61" s="77" t="s">
        <v>485</v>
      </c>
      <c r="M61" s="77"/>
      <c r="N61" s="17"/>
      <c r="O61" s="17"/>
      <c r="P61" s="17"/>
      <c r="Q61" s="17"/>
    </row>
    <row r="62" spans="1:17" ht="15.5">
      <c r="A62" s="143"/>
      <c r="B62" s="77"/>
      <c r="C62" s="77" t="s">
        <v>430</v>
      </c>
      <c r="D62" s="77"/>
      <c r="E62" s="144"/>
      <c r="F62" s="77"/>
      <c r="G62" s="77"/>
      <c r="H62" s="77"/>
      <c r="I62" s="77"/>
      <c r="J62" s="77"/>
      <c r="K62" s="77"/>
      <c r="L62" s="77" t="s">
        <v>486</v>
      </c>
      <c r="M62" s="77"/>
      <c r="N62" s="17"/>
      <c r="O62" s="17"/>
      <c r="P62" s="17"/>
      <c r="Q62" s="17"/>
    </row>
    <row r="63" spans="1:17" ht="15.5">
      <c r="A63" s="143"/>
      <c r="B63" s="77"/>
      <c r="C63" s="77" t="s">
        <v>429</v>
      </c>
      <c r="D63" s="77"/>
      <c r="E63" s="144"/>
      <c r="F63" s="77"/>
      <c r="G63" s="77"/>
      <c r="H63" s="77"/>
      <c r="I63" s="77"/>
      <c r="J63" s="77"/>
      <c r="K63" s="77"/>
      <c r="L63" s="77" t="s">
        <v>487</v>
      </c>
      <c r="M63" s="77"/>
      <c r="N63" s="17"/>
      <c r="O63" s="17"/>
      <c r="P63" s="17"/>
      <c r="Q63" s="17"/>
    </row>
    <row r="64" spans="1:17" ht="16" thickBot="1">
      <c r="A64" s="143"/>
      <c r="B64" s="77"/>
      <c r="C64" s="77" t="s">
        <v>285</v>
      </c>
      <c r="D64" s="77"/>
      <c r="E64" s="144"/>
      <c r="F64" s="77"/>
      <c r="G64" s="77"/>
      <c r="H64" s="77"/>
      <c r="I64" s="77"/>
      <c r="J64" s="77"/>
      <c r="K64" s="77"/>
      <c r="L64" s="77" t="s">
        <v>488</v>
      </c>
      <c r="M64" s="77" t="s">
        <v>592</v>
      </c>
      <c r="N64" s="17"/>
      <c r="O64" s="17"/>
      <c r="P64" s="17"/>
      <c r="Q64" s="17"/>
    </row>
    <row r="65" spans="1:17" ht="15.5">
      <c r="A65" s="210">
        <v>17</v>
      </c>
      <c r="B65" s="156" t="s">
        <v>183</v>
      </c>
      <c r="C65" s="155" t="s">
        <v>216</v>
      </c>
      <c r="D65" s="156"/>
      <c r="E65" s="237"/>
      <c r="F65" s="156" t="s">
        <v>489</v>
      </c>
      <c r="G65" s="156"/>
      <c r="H65" s="156">
        <v>33</v>
      </c>
      <c r="I65" s="156">
        <v>12</v>
      </c>
      <c r="J65" s="156">
        <v>88</v>
      </c>
      <c r="K65" s="156">
        <v>31</v>
      </c>
      <c r="L65" s="156" t="s">
        <v>490</v>
      </c>
      <c r="M65" s="156"/>
      <c r="N65" s="17"/>
      <c r="O65" s="17"/>
      <c r="P65" s="17"/>
      <c r="Q65" s="17"/>
    </row>
    <row r="66" spans="1:17" ht="15.5">
      <c r="A66" s="202"/>
      <c r="B66" s="160"/>
      <c r="C66" s="160" t="s">
        <v>227</v>
      </c>
      <c r="D66" s="158"/>
      <c r="E66" s="157"/>
      <c r="F66" s="158"/>
      <c r="G66" s="158"/>
      <c r="H66" s="158">
        <v>9</v>
      </c>
      <c r="I66" s="158">
        <v>36</v>
      </c>
      <c r="J66" s="158">
        <v>44</v>
      </c>
      <c r="K66" s="158">
        <v>75</v>
      </c>
      <c r="L66" s="158" t="s">
        <v>491</v>
      </c>
      <c r="M66" s="158"/>
      <c r="N66" s="17"/>
      <c r="O66" s="17"/>
      <c r="P66" s="17"/>
      <c r="Q66" s="17"/>
    </row>
    <row r="67" spans="1:17" ht="16" thickBot="1">
      <c r="A67" s="203"/>
      <c r="B67" s="147"/>
      <c r="C67" s="147" t="s">
        <v>346</v>
      </c>
      <c r="D67" s="162"/>
      <c r="E67" s="163"/>
      <c r="F67" s="162"/>
      <c r="G67" s="162"/>
      <c r="H67" s="162">
        <v>26</v>
      </c>
      <c r="I67" s="162">
        <v>19</v>
      </c>
      <c r="J67" s="162">
        <v>42</v>
      </c>
      <c r="K67" s="162">
        <v>77</v>
      </c>
      <c r="L67" s="162" t="s">
        <v>492</v>
      </c>
      <c r="M67" s="162"/>
      <c r="N67" s="17"/>
      <c r="O67" s="17"/>
      <c r="P67" s="17"/>
      <c r="Q67" s="17"/>
    </row>
    <row r="68" spans="1:17" s="55" customFormat="1" ht="15.5">
      <c r="A68" s="205">
        <v>18</v>
      </c>
      <c r="B68" s="194" t="s">
        <v>138</v>
      </c>
      <c r="C68" s="77" t="s">
        <v>254</v>
      </c>
      <c r="D68" s="77"/>
      <c r="E68" s="77"/>
      <c r="F68" s="77" t="s">
        <v>432</v>
      </c>
      <c r="G68" s="77"/>
      <c r="H68" s="77"/>
      <c r="I68" s="77"/>
      <c r="J68" s="77"/>
      <c r="K68" s="77"/>
      <c r="L68" s="77" t="s">
        <v>493</v>
      </c>
      <c r="M68" s="77" t="s">
        <v>593</v>
      </c>
      <c r="N68" s="17"/>
      <c r="O68" s="17"/>
      <c r="P68" s="17"/>
      <c r="Q68" s="17"/>
    </row>
    <row r="69" spans="1:17" s="55" customFormat="1" ht="15.5">
      <c r="A69" s="143"/>
      <c r="B69" s="137"/>
      <c r="C69" s="77" t="s">
        <v>216</v>
      </c>
      <c r="D69" s="77"/>
      <c r="E69" s="77"/>
      <c r="F69" s="77"/>
      <c r="G69" s="77"/>
      <c r="H69" s="77"/>
      <c r="I69" s="77"/>
      <c r="J69" s="77"/>
      <c r="K69" s="77"/>
      <c r="L69" s="77" t="s">
        <v>494</v>
      </c>
      <c r="M69" s="77"/>
      <c r="N69" s="17"/>
      <c r="O69" s="17"/>
      <c r="P69" s="17"/>
      <c r="Q69" s="17"/>
    </row>
    <row r="70" spans="1:17" s="56" customFormat="1" ht="16" thickBot="1">
      <c r="A70" s="207"/>
      <c r="B70" s="140"/>
      <c r="C70" s="140" t="s">
        <v>227</v>
      </c>
      <c r="D70" s="141"/>
      <c r="E70" s="153"/>
      <c r="F70" s="141"/>
      <c r="G70" s="141"/>
      <c r="H70" s="141"/>
      <c r="I70" s="141"/>
      <c r="J70" s="141"/>
      <c r="K70" s="141"/>
      <c r="L70" s="141" t="s">
        <v>495</v>
      </c>
      <c r="M70" s="141"/>
      <c r="N70" s="17"/>
      <c r="O70" s="17"/>
      <c r="P70" s="17"/>
      <c r="Q70" s="17"/>
    </row>
    <row r="71" spans="1:17" s="61" customFormat="1" ht="15.5">
      <c r="A71" s="245">
        <v>19</v>
      </c>
      <c r="B71" s="125" t="s">
        <v>118</v>
      </c>
      <c r="C71" s="125" t="s">
        <v>417</v>
      </c>
      <c r="D71" s="126"/>
      <c r="E71" s="126"/>
      <c r="F71" s="126" t="s">
        <v>198</v>
      </c>
      <c r="G71" s="126"/>
      <c r="H71" s="126"/>
      <c r="I71" s="126"/>
      <c r="J71" s="126"/>
      <c r="K71" s="126"/>
      <c r="L71" s="126" t="s">
        <v>436</v>
      </c>
      <c r="M71" s="126"/>
      <c r="N71" s="17"/>
      <c r="O71" s="17"/>
      <c r="P71" s="17"/>
      <c r="Q71" s="17"/>
    </row>
    <row r="72" spans="1:17" s="242" customFormat="1" ht="15.5">
      <c r="A72" s="246"/>
      <c r="B72" s="239"/>
      <c r="C72" s="239" t="s">
        <v>246</v>
      </c>
      <c r="D72" s="240"/>
      <c r="E72" s="241"/>
      <c r="F72" s="240"/>
      <c r="G72" s="240"/>
      <c r="H72" s="240"/>
      <c r="I72" s="240"/>
      <c r="J72" s="240"/>
      <c r="K72" s="240"/>
      <c r="L72" s="240" t="s">
        <v>435</v>
      </c>
      <c r="M72" s="240"/>
      <c r="N72" s="17"/>
      <c r="O72" s="17"/>
      <c r="P72" s="17"/>
      <c r="Q72" s="17"/>
    </row>
    <row r="73" spans="1:17" s="242" customFormat="1" ht="15.5">
      <c r="A73" s="246"/>
      <c r="B73" s="239"/>
      <c r="C73" s="239" t="s">
        <v>216</v>
      </c>
      <c r="D73" s="240"/>
      <c r="E73" s="241"/>
      <c r="F73" s="240"/>
      <c r="G73" s="240"/>
      <c r="H73" s="240"/>
      <c r="I73" s="240"/>
      <c r="J73" s="240"/>
      <c r="K73" s="240"/>
      <c r="L73" s="240" t="s">
        <v>434</v>
      </c>
      <c r="M73" s="240"/>
      <c r="N73" s="17"/>
      <c r="O73" s="17"/>
      <c r="P73" s="17"/>
      <c r="Q73" s="17"/>
    </row>
    <row r="74" spans="1:17" s="62" customFormat="1" ht="31.5" thickBot="1">
      <c r="A74" s="247"/>
      <c r="B74" s="184"/>
      <c r="C74" s="184" t="s">
        <v>496</v>
      </c>
      <c r="D74" s="227"/>
      <c r="E74" s="228"/>
      <c r="F74" s="227"/>
      <c r="G74" s="227"/>
      <c r="H74" s="227"/>
      <c r="I74" s="227"/>
      <c r="J74" s="227"/>
      <c r="K74" s="227"/>
      <c r="L74" s="227" t="s">
        <v>433</v>
      </c>
      <c r="M74" s="227"/>
      <c r="N74" s="17"/>
      <c r="O74" s="17"/>
      <c r="P74" s="17"/>
      <c r="Q74" s="17"/>
    </row>
    <row r="75" spans="1:17" ht="15.5">
      <c r="N75" s="17"/>
      <c r="O75" s="17"/>
      <c r="P75" s="17"/>
      <c r="Q75" s="1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1B0-15E1-460F-92AE-EB96177FC805}">
  <dimension ref="A1:O18"/>
  <sheetViews>
    <sheetView zoomScale="60" zoomScaleNormal="60" workbookViewId="0">
      <selection activeCell="B8" sqref="B8"/>
    </sheetView>
  </sheetViews>
  <sheetFormatPr baseColWidth="10" defaultRowHeight="14.5"/>
  <cols>
    <col min="1" max="1" width="10.90625" style="73"/>
    <col min="2" max="2" width="16.7265625" customWidth="1"/>
    <col min="3" max="3" width="19.81640625" customWidth="1"/>
    <col min="4" max="4" width="16.08984375" customWidth="1"/>
    <col min="5" max="5" width="14.6328125" customWidth="1"/>
    <col min="6" max="6" width="16.08984375" customWidth="1"/>
    <col min="7" max="7" width="16" customWidth="1"/>
    <col min="8" max="8" width="14.90625" customWidth="1"/>
    <col min="9" max="9" width="16.453125" customWidth="1"/>
    <col min="10" max="10" width="13.54296875" customWidth="1"/>
    <col min="11" max="11" width="17.7265625" customWidth="1"/>
    <col min="12" max="12" width="16.81640625" customWidth="1"/>
    <col min="13" max="13" width="16.08984375" customWidth="1"/>
    <col min="14" max="14" width="29.54296875" customWidth="1"/>
    <col min="15" max="15" width="17.1796875" customWidth="1"/>
  </cols>
  <sheetData>
    <row r="1" spans="1:15" s="17" customFormat="1" ht="78" thickBot="1">
      <c r="A1" s="255" t="s">
        <v>0</v>
      </c>
      <c r="B1" s="238" t="s">
        <v>1</v>
      </c>
      <c r="C1" s="188" t="s">
        <v>210</v>
      </c>
      <c r="D1" s="238" t="s">
        <v>497</v>
      </c>
      <c r="E1" s="238" t="s">
        <v>298</v>
      </c>
      <c r="F1" s="238" t="s">
        <v>498</v>
      </c>
      <c r="G1" s="238" t="s">
        <v>499</v>
      </c>
      <c r="H1" s="238" t="s">
        <v>500</v>
      </c>
      <c r="I1" s="238" t="s">
        <v>562</v>
      </c>
      <c r="J1" s="191" t="s">
        <v>212</v>
      </c>
      <c r="K1" s="191" t="s">
        <v>213</v>
      </c>
      <c r="L1" s="191" t="s">
        <v>214</v>
      </c>
      <c r="M1" s="191" t="s">
        <v>215</v>
      </c>
      <c r="N1" s="238" t="s">
        <v>522</v>
      </c>
      <c r="O1" s="238" t="s">
        <v>568</v>
      </c>
    </row>
    <row r="2" spans="1:15" ht="47" thickBot="1">
      <c r="A2" s="203">
        <v>1</v>
      </c>
      <c r="B2" s="162" t="s">
        <v>86</v>
      </c>
      <c r="C2" s="146" t="s">
        <v>612</v>
      </c>
      <c r="D2" s="146"/>
      <c r="E2" s="146"/>
      <c r="F2" s="146" t="s">
        <v>501</v>
      </c>
      <c r="G2" s="259" t="s">
        <v>502</v>
      </c>
      <c r="H2" s="259" t="s">
        <v>503</v>
      </c>
      <c r="I2" s="146"/>
      <c r="J2" s="146">
        <v>7</v>
      </c>
      <c r="K2" s="147">
        <v>6</v>
      </c>
      <c r="L2" s="147">
        <v>5</v>
      </c>
      <c r="M2" s="147">
        <v>81</v>
      </c>
      <c r="N2" s="147" t="s">
        <v>504</v>
      </c>
      <c r="O2" s="160" t="s">
        <v>524</v>
      </c>
    </row>
    <row r="3" spans="1:15" ht="31">
      <c r="A3" s="205">
        <v>2</v>
      </c>
      <c r="B3" s="193" t="s">
        <v>76</v>
      </c>
      <c r="C3" s="194" t="s">
        <v>613</v>
      </c>
      <c r="D3" s="258" t="s">
        <v>505</v>
      </c>
      <c r="E3" s="258"/>
      <c r="F3" s="137" t="s">
        <v>508</v>
      </c>
      <c r="G3" s="258" t="s">
        <v>506</v>
      </c>
      <c r="H3" s="258" t="s">
        <v>507</v>
      </c>
      <c r="I3" s="137"/>
      <c r="J3" s="258">
        <v>24</v>
      </c>
      <c r="K3" s="194">
        <v>29</v>
      </c>
      <c r="L3" s="194">
        <v>8</v>
      </c>
      <c r="M3" s="194">
        <v>40</v>
      </c>
      <c r="N3" s="194" t="s">
        <v>525</v>
      </c>
      <c r="O3" s="194" t="s">
        <v>526</v>
      </c>
    </row>
    <row r="4" spans="1:15" ht="31">
      <c r="A4" s="143"/>
      <c r="B4" s="77"/>
      <c r="C4" s="77"/>
      <c r="D4" s="137"/>
      <c r="E4" s="137"/>
      <c r="F4" s="137"/>
      <c r="G4" s="137"/>
      <c r="H4" s="137"/>
      <c r="I4" s="137" t="s">
        <v>509</v>
      </c>
      <c r="J4" s="137">
        <v>19</v>
      </c>
      <c r="K4" s="137">
        <v>34</v>
      </c>
      <c r="L4" s="137">
        <v>10</v>
      </c>
      <c r="M4" s="137">
        <v>38</v>
      </c>
      <c r="N4" s="137" t="s">
        <v>527</v>
      </c>
      <c r="O4" s="137" t="s">
        <v>528</v>
      </c>
    </row>
    <row r="5" spans="1:15" ht="31.5" thickBot="1">
      <c r="A5" s="207"/>
      <c r="B5" s="141"/>
      <c r="C5" s="141"/>
      <c r="D5" s="140"/>
      <c r="E5" s="140"/>
      <c r="F5" s="140"/>
      <c r="G5" s="140"/>
      <c r="H5" s="140"/>
      <c r="I5" s="140" t="s">
        <v>510</v>
      </c>
      <c r="J5" s="140">
        <v>28</v>
      </c>
      <c r="K5" s="140">
        <v>25</v>
      </c>
      <c r="L5" s="140">
        <v>15</v>
      </c>
      <c r="M5" s="140">
        <v>33</v>
      </c>
      <c r="N5" s="140" t="s">
        <v>529</v>
      </c>
      <c r="O5" s="140" t="s">
        <v>530</v>
      </c>
    </row>
    <row r="6" spans="1:15" ht="31">
      <c r="A6" s="211">
        <v>3</v>
      </c>
      <c r="B6" s="126" t="s">
        <v>77</v>
      </c>
      <c r="C6" s="126" t="s">
        <v>511</v>
      </c>
      <c r="D6" s="125"/>
      <c r="E6" s="129" t="s">
        <v>512</v>
      </c>
      <c r="F6" s="125"/>
      <c r="G6" s="125"/>
      <c r="H6" s="125"/>
      <c r="I6" s="125" t="s">
        <v>509</v>
      </c>
      <c r="J6" s="125">
        <v>32</v>
      </c>
      <c r="K6" s="125">
        <v>56</v>
      </c>
      <c r="L6" s="125">
        <v>186</v>
      </c>
      <c r="M6" s="125">
        <v>221</v>
      </c>
      <c r="N6" s="125" t="s">
        <v>531</v>
      </c>
      <c r="O6" s="125" t="s">
        <v>532</v>
      </c>
    </row>
    <row r="7" spans="1:15" ht="15.5">
      <c r="A7" s="212"/>
      <c r="B7" s="134"/>
      <c r="C7" s="134" t="s">
        <v>513</v>
      </c>
      <c r="D7" s="129"/>
      <c r="E7" s="129" t="s">
        <v>512</v>
      </c>
      <c r="F7" s="129"/>
      <c r="G7" s="129"/>
      <c r="H7" s="129"/>
      <c r="I7" s="129"/>
      <c r="J7" s="129">
        <v>10</v>
      </c>
      <c r="K7" s="129">
        <v>63</v>
      </c>
      <c r="L7" s="129">
        <v>115</v>
      </c>
      <c r="M7" s="129">
        <v>307</v>
      </c>
      <c r="N7" s="129" t="s">
        <v>533</v>
      </c>
      <c r="O7" s="129" t="s">
        <v>534</v>
      </c>
    </row>
    <row r="8" spans="1:15" ht="15.5">
      <c r="A8" s="212"/>
      <c r="B8" s="134"/>
      <c r="C8" s="134" t="s">
        <v>514</v>
      </c>
      <c r="D8" s="129"/>
      <c r="E8" s="129" t="s">
        <v>512</v>
      </c>
      <c r="F8" s="129"/>
      <c r="G8" s="129"/>
      <c r="H8" s="129"/>
      <c r="I8" s="129"/>
      <c r="J8" s="129">
        <v>5</v>
      </c>
      <c r="K8" s="129">
        <v>38</v>
      </c>
      <c r="L8" s="129">
        <v>34</v>
      </c>
      <c r="M8" s="129">
        <v>418</v>
      </c>
      <c r="N8" s="134" t="s">
        <v>535</v>
      </c>
      <c r="O8" s="129" t="s">
        <v>536</v>
      </c>
    </row>
    <row r="9" spans="1:15" ht="15.5">
      <c r="A9" s="212"/>
      <c r="B9" s="134"/>
      <c r="C9" s="134" t="s">
        <v>515</v>
      </c>
      <c r="D9" s="129"/>
      <c r="E9" s="129" t="s">
        <v>516</v>
      </c>
      <c r="F9" s="129"/>
      <c r="G9" s="129"/>
      <c r="H9" s="129"/>
      <c r="I9" s="129"/>
      <c r="J9" s="129">
        <v>30</v>
      </c>
      <c r="K9" s="129">
        <v>239</v>
      </c>
      <c r="L9" s="129">
        <v>5</v>
      </c>
      <c r="M9" s="129">
        <v>121</v>
      </c>
      <c r="N9" s="129" t="s">
        <v>537</v>
      </c>
      <c r="O9" s="129" t="s">
        <v>538</v>
      </c>
    </row>
    <row r="10" spans="1:15" ht="15.5">
      <c r="A10" s="212"/>
      <c r="B10" s="134"/>
      <c r="C10" s="134" t="s">
        <v>517</v>
      </c>
      <c r="D10" s="129"/>
      <c r="E10" s="129" t="s">
        <v>516</v>
      </c>
      <c r="F10" s="129"/>
      <c r="G10" s="129"/>
      <c r="H10" s="129"/>
      <c r="I10" s="129"/>
      <c r="J10" s="129">
        <v>1</v>
      </c>
      <c r="K10" s="129">
        <v>9</v>
      </c>
      <c r="L10" s="129">
        <v>34</v>
      </c>
      <c r="M10" s="129">
        <v>351</v>
      </c>
      <c r="N10" s="129" t="s">
        <v>539</v>
      </c>
      <c r="O10" s="129" t="s">
        <v>540</v>
      </c>
    </row>
    <row r="11" spans="1:15" ht="15.5">
      <c r="A11" s="212"/>
      <c r="B11" s="134"/>
      <c r="C11" s="134" t="s">
        <v>518</v>
      </c>
      <c r="D11" s="129"/>
      <c r="E11" s="129" t="s">
        <v>516</v>
      </c>
      <c r="F11" s="129"/>
      <c r="G11" s="129"/>
      <c r="H11" s="129"/>
      <c r="I11" s="129"/>
      <c r="J11" s="129">
        <v>5</v>
      </c>
      <c r="K11" s="129">
        <v>15</v>
      </c>
      <c r="L11" s="129">
        <v>30</v>
      </c>
      <c r="M11" s="129">
        <v>345</v>
      </c>
      <c r="N11" s="129" t="s">
        <v>541</v>
      </c>
      <c r="O11" s="129" t="s">
        <v>542</v>
      </c>
    </row>
    <row r="12" spans="1:15" ht="16" thickBot="1">
      <c r="A12" s="213"/>
      <c r="B12" s="227"/>
      <c r="C12" s="227" t="s">
        <v>519</v>
      </c>
      <c r="D12" s="184"/>
      <c r="E12" s="184" t="s">
        <v>516</v>
      </c>
      <c r="F12" s="184"/>
      <c r="G12" s="184"/>
      <c r="H12" s="184"/>
      <c r="I12" s="184"/>
      <c r="J12" s="184"/>
      <c r="K12" s="184"/>
      <c r="L12" s="184"/>
      <c r="M12" s="184"/>
      <c r="N12" s="184" t="s">
        <v>543</v>
      </c>
      <c r="O12" s="184" t="s">
        <v>544</v>
      </c>
    </row>
    <row r="13" spans="1:15" ht="15.5">
      <c r="A13" s="249">
        <v>4</v>
      </c>
      <c r="B13" s="82" t="s">
        <v>78</v>
      </c>
      <c r="C13" s="82" t="s">
        <v>520</v>
      </c>
      <c r="D13" s="83"/>
      <c r="E13" s="83"/>
      <c r="F13" s="83" t="s">
        <v>563</v>
      </c>
      <c r="G13" s="83"/>
      <c r="H13" s="83"/>
      <c r="I13" s="83"/>
      <c r="J13" s="83"/>
      <c r="K13" s="83"/>
      <c r="L13" s="83"/>
      <c r="M13" s="83"/>
      <c r="N13" s="83" t="s">
        <v>545</v>
      </c>
      <c r="O13" s="83" t="s">
        <v>565</v>
      </c>
    </row>
    <row r="14" spans="1:15" ht="15.5">
      <c r="A14" s="250"/>
      <c r="B14" s="122"/>
      <c r="C14" s="122" t="s">
        <v>276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 t="s">
        <v>546</v>
      </c>
      <c r="O14" s="248" t="s">
        <v>566</v>
      </c>
    </row>
    <row r="15" spans="1:15" ht="16" thickBot="1">
      <c r="A15" s="251"/>
      <c r="B15" s="88"/>
      <c r="C15" s="88" t="s">
        <v>521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 t="s">
        <v>547</v>
      </c>
      <c r="O15" s="86" t="s">
        <v>567</v>
      </c>
    </row>
    <row r="16" spans="1:15" ht="31">
      <c r="A16" s="252">
        <v>5</v>
      </c>
      <c r="B16" s="155" t="s">
        <v>167</v>
      </c>
      <c r="C16" s="156" t="s">
        <v>381</v>
      </c>
      <c r="D16" s="155"/>
      <c r="E16" s="155"/>
      <c r="F16" s="155"/>
      <c r="G16" s="155" t="s">
        <v>548</v>
      </c>
      <c r="H16" s="155" t="s">
        <v>549</v>
      </c>
      <c r="I16" s="155" t="s">
        <v>562</v>
      </c>
      <c r="J16" s="155">
        <v>75</v>
      </c>
      <c r="K16" s="155">
        <v>527</v>
      </c>
      <c r="L16" s="155">
        <v>94</v>
      </c>
      <c r="M16" s="155">
        <v>603</v>
      </c>
      <c r="N16" s="155" t="s">
        <v>551</v>
      </c>
      <c r="O16" s="155" t="s">
        <v>552</v>
      </c>
    </row>
    <row r="17" spans="1:15" ht="15.5">
      <c r="A17" s="253"/>
      <c r="B17" s="158"/>
      <c r="C17" s="158" t="s">
        <v>380</v>
      </c>
      <c r="D17" s="160"/>
      <c r="E17" s="160"/>
      <c r="F17" s="160"/>
      <c r="G17" s="160" t="s">
        <v>550</v>
      </c>
      <c r="H17" s="160" t="s">
        <v>549</v>
      </c>
      <c r="I17" s="160"/>
      <c r="J17" s="160">
        <v>9</v>
      </c>
      <c r="K17" s="160">
        <v>61</v>
      </c>
      <c r="L17" s="160">
        <v>94</v>
      </c>
      <c r="M17" s="160">
        <v>603</v>
      </c>
      <c r="N17" s="160" t="s">
        <v>553</v>
      </c>
      <c r="O17" s="160" t="s">
        <v>554</v>
      </c>
    </row>
    <row r="18" spans="1:15" ht="16" thickBot="1">
      <c r="A18" s="254"/>
      <c r="B18" s="162"/>
      <c r="C18" s="162" t="s">
        <v>276</v>
      </c>
      <c r="D18" s="147"/>
      <c r="E18" s="147"/>
      <c r="F18" s="147"/>
      <c r="G18" s="147" t="s">
        <v>548</v>
      </c>
      <c r="H18" s="147" t="s">
        <v>549</v>
      </c>
      <c r="I18" s="147"/>
      <c r="J18" s="147">
        <v>34</v>
      </c>
      <c r="K18" s="147">
        <v>211</v>
      </c>
      <c r="L18" s="147">
        <v>94</v>
      </c>
      <c r="M18" s="147">
        <v>603</v>
      </c>
      <c r="N18" s="147" t="s">
        <v>555</v>
      </c>
      <c r="O18" s="147" t="s">
        <v>556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K O y U F i C 4 6 e n A A A A + A A A A B I A H A B D b 2 5 m a W c v U G F j a 2 F n Z S 5 4 b W w g o h g A K K A U A A A A A A A A A A A A A A A A A A A A A A A A A A A A h Y / R C o I w G I V f R X b v N p X A 5 H c S 3 S Y E U X Q 7 5 t K R / o b O 5 r t 1 0 S P 1 C g l l d d f l O X w H v v O 4 3 S E b m 9 q 7 6 q 4 3 L a Y k o J x 4 G l V b G C x T M t i T H 5 N M w F a q s y y 1 N 8 H Y J 2 N v U l J Z e 0 k Y c 8 5 R F 9 G 2 K 1 n I e c C O + W a n K t 1 I 3 2 B v J S p N P q v i / 4 o I O L x k R E h j T h c x j + i S B 8 D m G n K D X y S c j C k H 9 l P C e q j t 0 G m h 0 V / t g c 0 R 2 P u F e A J Q S w M E F A A C A A g A W K O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i j s l A o i k e 4 D g A A A B E A A A A T A B w A R m 9 y b X V s Y X M v U 2 V j d G l v b j E u b S C i G A A o o B Q A A A A A A A A A A A A A A A A A A A A A A A A A A A A r T k 0 u y c z P U w i G 0 I b W A F B L A Q I t A B Q A A g A I A F i j s l B Y g u O n p w A A A P g A A A A S A A A A A A A A A A A A A A A A A A A A A A B D b 2 5 m a W c v U G F j a 2 F n Z S 5 4 b W x Q S w E C L Q A U A A I A C A B Y o 7 J Q D 8 r p q 6 Q A A A D p A A A A E w A A A A A A A A A A A A A A A A D z A A A A W 0 N v b n R l b n R f V H l w Z X N d L n h t b F B L A Q I t A B Q A A g A I A F i j s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e N B 2 p 7 g U r T K 6 K Q s K w O S v c A A A A A A I A A A A A A B B m A A A A A Q A A I A A A A D 6 n V N U 6 / x o t 4 F 8 F y 0 0 Y i U W d d n / N 6 P q z 6 H r G X 3 W I O K l 6 A A A A A A 6 A A A A A A g A A I A A A A B n a S U F A c G L N Z k P p v b w L d + r g I t C o 3 v r M V 7 U 7 t v 1 l K M 1 7 U A A A A J 6 V 3 W / f r Q B z E / D z D y n 5 Z k 8 X W B L m / U 0 H 7 3 B 4 h u v H q J S I i o H 1 c d R G W R A 6 0 d R s 1 i z s s S N i S k n Q y N o M e f s n 3 9 3 y 2 A 7 J J 7 9 C / C H + G b p 2 I G / V N w X U Q A A A A I F 3 B Z i 1 r e s + E q J x d k 0 D 9 7 8 D 7 f C v 4 C A r 6 4 b M r G e Z M H i U d e x u W a J i x K R 1 1 s X I a 1 3 I b Z p O t S y Q O A 7 1 + b z q P V 8 l h U Y = < / D a t a M a s h u p > 
</file>

<file path=customXml/itemProps1.xml><?xml version="1.0" encoding="utf-8"?>
<ds:datastoreItem xmlns:ds="http://schemas.openxmlformats.org/officeDocument/2006/customXml" ds:itemID="{E03395D1-FEE4-49D2-A8F6-F445F62CD8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Risk of bias assessment</vt:lpstr>
      <vt:lpstr>Calculations</vt:lpstr>
      <vt:lpstr>Sample characteristics</vt:lpstr>
      <vt:lpstr>Mortality</vt:lpstr>
      <vt:lpstr>Morbidity</vt:lpstr>
      <vt:lpstr>Hospitalisation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2020-05-18T15:20:15Z</dcterms:created>
  <dcterms:modified xsi:type="dcterms:W3CDTF">2021-01-21T21:39:05Z</dcterms:modified>
</cp:coreProperties>
</file>