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G\AG-Scheibenbogen\Daten\Projekt COVID-19\1_Manuskript\Frontiers_Manuskript\"/>
    </mc:Choice>
  </mc:AlternateContent>
  <bookViews>
    <workbookView xWindow="0" yWindow="0" windowWidth="28800" windowHeight="12285"/>
  </bookViews>
  <sheets>
    <sheet name="CVID" sheetId="1" r:id="rId1"/>
    <sheet name="post COVID-19_HC" sheetId="2" r:id="rId2"/>
    <sheet name="unexposed_HC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C16" i="2"/>
  <c r="B16" i="2"/>
  <c r="B17" i="3"/>
  <c r="B15" i="2"/>
  <c r="I29" i="2" l="1"/>
  <c r="I32" i="3" l="1"/>
  <c r="I33" i="3" s="1"/>
  <c r="H32" i="3"/>
  <c r="H33" i="3" s="1"/>
  <c r="G32" i="3"/>
  <c r="G33" i="3" s="1"/>
  <c r="F32" i="3"/>
  <c r="F33" i="3" s="1"/>
  <c r="E32" i="3"/>
  <c r="E33" i="3" s="1"/>
  <c r="D32" i="3"/>
  <c r="D33" i="3" s="1"/>
  <c r="C32" i="3"/>
  <c r="C33" i="3" s="1"/>
  <c r="B32" i="3"/>
  <c r="B33" i="3" s="1"/>
  <c r="I16" i="3"/>
  <c r="I17" i="3" s="1"/>
  <c r="H16" i="3"/>
  <c r="H17" i="3" s="1"/>
  <c r="G16" i="3"/>
  <c r="G17" i="3" s="1"/>
  <c r="F16" i="3"/>
  <c r="F17" i="3" s="1"/>
  <c r="E16" i="3"/>
  <c r="E17" i="3" s="1"/>
  <c r="D16" i="3"/>
  <c r="D17" i="3" s="1"/>
  <c r="C16" i="3"/>
  <c r="C17" i="3" s="1"/>
  <c r="B16" i="3"/>
  <c r="I30" i="2"/>
  <c r="H29" i="2"/>
  <c r="H30" i="2" s="1"/>
  <c r="G29" i="2"/>
  <c r="G30" i="2" s="1"/>
  <c r="F29" i="2"/>
  <c r="F30" i="2" s="1"/>
  <c r="E29" i="2"/>
  <c r="E30" i="2" s="1"/>
  <c r="D29" i="2"/>
  <c r="D30" i="2" s="1"/>
  <c r="C29" i="2"/>
  <c r="C30" i="2" s="1"/>
  <c r="B29" i="2"/>
  <c r="B30" i="2" s="1"/>
  <c r="I15" i="2"/>
  <c r="I16" i="2" s="1"/>
  <c r="H15" i="2"/>
  <c r="H16" i="2" s="1"/>
  <c r="G15" i="2"/>
  <c r="G16" i="2" s="1"/>
  <c r="F15" i="2"/>
  <c r="F16" i="2" s="1"/>
  <c r="E15" i="2"/>
  <c r="E16" i="2" s="1"/>
  <c r="D15" i="2"/>
  <c r="C15" i="2"/>
  <c r="I29" i="1" l="1"/>
  <c r="I30" i="1" s="1"/>
  <c r="H29" i="1"/>
  <c r="H30" i="1" s="1"/>
  <c r="G29" i="1"/>
  <c r="G30" i="1" s="1"/>
  <c r="F29" i="1"/>
  <c r="F30" i="1" s="1"/>
  <c r="E29" i="1"/>
  <c r="E30" i="1" s="1"/>
  <c r="D29" i="1"/>
  <c r="D30" i="1" s="1"/>
  <c r="C29" i="1"/>
  <c r="C30" i="1" s="1"/>
  <c r="B29" i="1"/>
  <c r="B30" i="1" s="1"/>
  <c r="B15" i="1"/>
  <c r="B16" i="1" s="1"/>
  <c r="I15" i="1"/>
  <c r="I16" i="1" s="1"/>
  <c r="H15" i="1"/>
  <c r="H16" i="1" s="1"/>
  <c r="G15" i="1"/>
  <c r="G16" i="1" s="1"/>
  <c r="F15" i="1"/>
  <c r="F16" i="1" s="1"/>
  <c r="E15" i="1"/>
  <c r="E16" i="1" s="1"/>
  <c r="D15" i="1"/>
  <c r="D16" i="1" s="1"/>
  <c r="C15" i="1"/>
  <c r="C16" i="1" s="1"/>
</calcChain>
</file>

<file path=xl/sharedStrings.xml><?xml version="1.0" encoding="utf-8"?>
<sst xmlns="http://schemas.openxmlformats.org/spreadsheetml/2006/main" count="121" uniqueCount="59">
  <si>
    <t>SEB</t>
  </si>
  <si>
    <t>n=</t>
  </si>
  <si>
    <t>% =</t>
  </si>
  <si>
    <t>CD8+ CD137+</t>
  </si>
  <si>
    <t>SARS-CoV-2 Spike I</t>
  </si>
  <si>
    <t>SARS-CoV-2 Spike II</t>
  </si>
  <si>
    <t>SARS-CoV-2 NCAP</t>
  </si>
  <si>
    <t>HCoV-229E SI</t>
  </si>
  <si>
    <t>HCoV-229E SII</t>
  </si>
  <si>
    <t>HCoV-OC43 SI</t>
  </si>
  <si>
    <t>HCoV-OC43 SII</t>
  </si>
  <si>
    <t>CVID-1</t>
  </si>
  <si>
    <t>CVID-2</t>
  </si>
  <si>
    <t>CVID-3</t>
  </si>
  <si>
    <t>CVID-4</t>
  </si>
  <si>
    <t>CVID-5</t>
  </si>
  <si>
    <t>CVID-6</t>
  </si>
  <si>
    <t>CVID-7</t>
  </si>
  <si>
    <t>CVID-8</t>
  </si>
  <si>
    <t>CVID-9</t>
  </si>
  <si>
    <t>CVID-10</t>
  </si>
  <si>
    <t>CVID-11</t>
  </si>
  <si>
    <t>COVID-1</t>
  </si>
  <si>
    <t>COVID-2</t>
  </si>
  <si>
    <t>COVID-3</t>
  </si>
  <si>
    <t>COVID-4</t>
  </si>
  <si>
    <t>COVID-5</t>
  </si>
  <si>
    <t>COVID-6</t>
  </si>
  <si>
    <t>COVID-7</t>
  </si>
  <si>
    <t>COVID-8</t>
  </si>
  <si>
    <t>COVID-9</t>
  </si>
  <si>
    <t>COVID-10</t>
  </si>
  <si>
    <t>COVID-11</t>
  </si>
  <si>
    <t>HC-1</t>
  </si>
  <si>
    <t>HC-2</t>
  </si>
  <si>
    <t>HC-3</t>
  </si>
  <si>
    <t>HC-4</t>
  </si>
  <si>
    <t>HC-5</t>
  </si>
  <si>
    <t>HC-6</t>
  </si>
  <si>
    <t>HC-7</t>
  </si>
  <si>
    <t>HC-8</t>
  </si>
  <si>
    <t>HC-9</t>
  </si>
  <si>
    <t>HC-10</t>
  </si>
  <si>
    <t>HC-11</t>
  </si>
  <si>
    <t>HC-12</t>
  </si>
  <si>
    <t>CVID  CD4+ CD154+ CD137+</t>
  </si>
  <si>
    <t>post COVID-19 CD4+ CD154+ CD137+</t>
  </si>
  <si>
    <t>post COVID-19 CD8+ CD137+</t>
  </si>
  <si>
    <t>unexposed HC CD4+ CD154+ CD137+</t>
  </si>
  <si>
    <t>unexposed HC CD8+ CD137+</t>
  </si>
  <si>
    <r>
      <t xml:space="preserve">Supplementary Table 2b: </t>
    </r>
    <r>
      <rPr>
        <sz val="14"/>
        <rFont val="Calibri"/>
        <family val="2"/>
        <scheme val="minor"/>
      </rPr>
      <t xml:space="preserve">Summary of CD154+CD137+CD4+ and CD137+CD8+  T cell frequencies in post COVID-19 HC. Reactive T cells &gt; 0.005% within total CD4+ T cells and with a ≥ 1.2-fold response of the background control (DMSO) were considered as positive. </t>
    </r>
  </si>
  <si>
    <r>
      <t xml:space="preserve">Supplementary Table 2a: </t>
    </r>
    <r>
      <rPr>
        <sz val="14"/>
        <rFont val="Calibri"/>
        <family val="2"/>
        <scheme val="minor"/>
      </rPr>
      <t xml:space="preserve">Summary of CD154+CD137+CD4+ and CD137+CD8+  T cell frequencies in CVID patients. Reactive T cells &gt; 0.005% within total CD4+ T cells and with a ≥ 1.2-fold response of the background control (DMSO) were considered as positive. </t>
    </r>
  </si>
  <si>
    <r>
      <t xml:space="preserve">Supplementary Table 2c: </t>
    </r>
    <r>
      <rPr>
        <sz val="14"/>
        <rFont val="Calibri"/>
        <family val="2"/>
        <scheme val="minor"/>
      </rPr>
      <t xml:space="preserve">Summary of CD154+CD137+CD4+ and CD137+CD8+  T cell frequencies in unexposed HC. Reactive T cells &gt; 0.005% within total CD4+ T cells and with a ≥ 1.2-fold response of the background control (DMSO) were considered as positive. </t>
    </r>
  </si>
  <si>
    <t>SARS-CoV-2 N-term</t>
  </si>
  <si>
    <t>SARS-CoV-2 C-term</t>
  </si>
  <si>
    <t>HCoV-229E N-term</t>
  </si>
  <si>
    <t>HCoV-229E C-term</t>
  </si>
  <si>
    <t>HCoV-OC43 N-term</t>
  </si>
  <si>
    <t>HCoV-OC43 C-Term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</si>
</sst>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1" xfId="0" applyFont="1" applyBorder="1"/>
    <xf numFmtId="164" fontId="2" fillId="3" borderId="4" xfId="0" applyNumberFormat="1" applyFont="1" applyFill="1" applyBorder="1"/>
    <xf numFmtId="164" fontId="1" fillId="0" borderId="4" xfId="0" applyNumberFormat="1" applyFont="1" applyBorder="1"/>
    <xf numFmtId="0" fontId="2" fillId="0" borderId="5" xfId="0" applyFont="1" applyBorder="1"/>
    <xf numFmtId="165" fontId="2" fillId="0" borderId="6" xfId="0" applyNumberFormat="1" applyFont="1" applyBorder="1"/>
    <xf numFmtId="164" fontId="2" fillId="3" borderId="5" xfId="0" applyNumberFormat="1" applyFont="1" applyFill="1" applyBorder="1"/>
    <xf numFmtId="164" fontId="2" fillId="0" borderId="7" xfId="0" applyNumberFormat="1" applyFont="1" applyBorder="1"/>
    <xf numFmtId="164" fontId="2" fillId="3" borderId="7" xfId="0" applyNumberFormat="1" applyFont="1" applyFill="1" applyBorder="1"/>
    <xf numFmtId="164" fontId="1" fillId="0" borderId="7" xfId="0" applyNumberFormat="1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2" fillId="3" borderId="6" xfId="0" applyNumberFormat="1" applyFont="1" applyFill="1" applyBorder="1"/>
    <xf numFmtId="0" fontId="2" fillId="0" borderId="8" xfId="0" applyFont="1" applyBorder="1"/>
    <xf numFmtId="165" fontId="2" fillId="0" borderId="9" xfId="0" applyNumberFormat="1" applyFont="1" applyBorder="1"/>
    <xf numFmtId="164" fontId="2" fillId="3" borderId="2" xfId="0" applyNumberFormat="1" applyFont="1" applyFill="1" applyBorder="1"/>
    <xf numFmtId="164" fontId="1" fillId="0" borderId="4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3" xfId="0" applyNumberFormat="1" applyFont="1" applyFill="1" applyBorder="1"/>
    <xf numFmtId="164" fontId="2" fillId="0" borderId="4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Border="1"/>
    <xf numFmtId="164" fontId="2" fillId="0" borderId="0" xfId="0" applyNumberFormat="1" applyFont="1" applyBorder="1"/>
    <xf numFmtId="166" fontId="2" fillId="0" borderId="0" xfId="0" applyNumberFormat="1" applyFont="1" applyBorder="1"/>
    <xf numFmtId="164" fontId="2" fillId="3" borderId="10" xfId="0" applyNumberFormat="1" applyFont="1" applyFill="1" applyBorder="1"/>
    <xf numFmtId="164" fontId="2" fillId="3" borderId="9" xfId="0" applyNumberFormat="1" applyFont="1" applyFill="1" applyBorder="1"/>
    <xf numFmtId="164" fontId="2" fillId="3" borderId="11" xfId="0" applyNumberFormat="1" applyFont="1" applyFill="1" applyBorder="1"/>
    <xf numFmtId="164" fontId="2" fillId="0" borderId="11" xfId="0" applyNumberFormat="1" applyFont="1" applyBorder="1"/>
    <xf numFmtId="164" fontId="1" fillId="0" borderId="11" xfId="0" applyNumberFormat="1" applyFont="1" applyBorder="1"/>
    <xf numFmtId="164" fontId="2" fillId="3" borderId="12" xfId="0" applyNumberFormat="1" applyFont="1" applyFill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3" borderId="17" xfId="0" applyNumberFormat="1" applyFont="1" applyFill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164" fontId="2" fillId="0" borderId="22" xfId="0" applyNumberFormat="1" applyFont="1" applyBorder="1"/>
    <xf numFmtId="164" fontId="2" fillId="3" borderId="18" xfId="0" applyNumberFormat="1" applyFont="1" applyFill="1" applyBorder="1"/>
    <xf numFmtId="164" fontId="2" fillId="3" borderId="8" xfId="0" applyNumberFormat="1" applyFont="1" applyFill="1" applyBorder="1"/>
    <xf numFmtId="164" fontId="2" fillId="3" borderId="22" xfId="0" applyNumberFormat="1" applyFont="1" applyFill="1" applyBorder="1"/>
    <xf numFmtId="164" fontId="1" fillId="0" borderId="7" xfId="0" applyNumberFormat="1" applyFont="1" applyFill="1" applyBorder="1"/>
    <xf numFmtId="164" fontId="2" fillId="0" borderId="4" xfId="0" applyNumberFormat="1" applyFont="1" applyBorder="1"/>
    <xf numFmtId="0" fontId="2" fillId="0" borderId="22" xfId="0" applyFont="1" applyBorder="1"/>
    <xf numFmtId="165" fontId="2" fillId="0" borderId="18" xfId="0" applyNumberFormat="1" applyFont="1" applyBorder="1"/>
    <xf numFmtId="0" fontId="3" fillId="0" borderId="23" xfId="0" applyFont="1" applyBorder="1"/>
    <xf numFmtId="0" fontId="2" fillId="0" borderId="21" xfId="0" applyFont="1" applyBorder="1" applyAlignment="1">
      <alignment horizontal="right"/>
    </xf>
    <xf numFmtId="164" fontId="2" fillId="0" borderId="25" xfId="0" applyNumberFormat="1" applyFont="1" applyBorder="1"/>
    <xf numFmtId="164" fontId="2" fillId="0" borderId="26" xfId="0" applyNumberFormat="1" applyFont="1" applyBorder="1"/>
    <xf numFmtId="164" fontId="2" fillId="3" borderId="27" xfId="0" applyNumberFormat="1" applyFont="1" applyFill="1" applyBorder="1"/>
    <xf numFmtId="0" fontId="2" fillId="0" borderId="19" xfId="0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</cellXfs>
  <cellStyles count="1">
    <cellStyle name="Standard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70" zoomScaleNormal="70" workbookViewId="0">
      <selection activeCell="G43" sqref="G43"/>
    </sheetView>
  </sheetViews>
  <sheetFormatPr baseColWidth="10" defaultRowHeight="15" x14ac:dyDescent="0.25"/>
  <cols>
    <col min="1" max="1" width="26.7109375" bestFit="1" customWidth="1"/>
    <col min="2" max="2" width="25.28515625" bestFit="1" customWidth="1"/>
    <col min="3" max="3" width="25.42578125" bestFit="1" customWidth="1"/>
    <col min="4" max="4" width="24.28515625" bestFit="1" customWidth="1"/>
    <col min="5" max="5" width="23.5703125" bestFit="1" customWidth="1"/>
    <col min="6" max="6" width="23.5703125" customWidth="1"/>
    <col min="7" max="7" width="24.28515625" customWidth="1"/>
    <col min="8" max="8" width="24.85546875" bestFit="1" customWidth="1"/>
    <col min="9" max="9" width="9.28515625" bestFit="1" customWidth="1"/>
  </cols>
  <sheetData>
    <row r="1" spans="1:13" ht="47.25" customHeight="1" thickBot="1" x14ac:dyDescent="0.35">
      <c r="A1" s="71" t="s">
        <v>51</v>
      </c>
      <c r="B1" s="71"/>
      <c r="C1" s="71"/>
      <c r="D1" s="71"/>
      <c r="E1" s="71"/>
      <c r="F1" s="71"/>
      <c r="G1" s="71"/>
      <c r="H1" s="71"/>
      <c r="I1" s="71"/>
    </row>
    <row r="2" spans="1:13" ht="15.75" thickBot="1" x14ac:dyDescent="0.3">
      <c r="A2" s="68" t="s">
        <v>45</v>
      </c>
      <c r="B2" s="69"/>
      <c r="C2" s="69"/>
      <c r="D2" s="69"/>
      <c r="E2" s="69"/>
      <c r="F2" s="69"/>
      <c r="G2" s="69"/>
      <c r="H2" s="69"/>
      <c r="I2" s="70"/>
      <c r="J2" s="1"/>
      <c r="M2" s="60"/>
    </row>
    <row r="3" spans="1:13" ht="15.75" thickBot="1" x14ac:dyDescent="0.3">
      <c r="A3" s="2"/>
      <c r="B3" s="36" t="s">
        <v>53</v>
      </c>
      <c r="C3" s="37" t="s">
        <v>54</v>
      </c>
      <c r="D3" s="37" t="s">
        <v>6</v>
      </c>
      <c r="E3" s="37" t="s">
        <v>55</v>
      </c>
      <c r="F3" s="37" t="s">
        <v>56</v>
      </c>
      <c r="G3" s="37" t="s">
        <v>57</v>
      </c>
      <c r="H3" s="37" t="s">
        <v>58</v>
      </c>
      <c r="I3" s="38" t="s">
        <v>0</v>
      </c>
      <c r="J3" s="27"/>
    </row>
    <row r="4" spans="1:13" ht="15.75" x14ac:dyDescent="0.25">
      <c r="A4" s="61" t="s">
        <v>11</v>
      </c>
      <c r="B4" s="41"/>
      <c r="C4" s="32">
        <v>4.9999999999999989E-2</v>
      </c>
      <c r="D4" s="33"/>
      <c r="E4" s="34"/>
      <c r="F4" s="34"/>
      <c r="G4" s="34"/>
      <c r="H4" s="33"/>
      <c r="I4" s="35">
        <v>38.199999999999996</v>
      </c>
      <c r="J4" s="28"/>
    </row>
    <row r="5" spans="1:13" ht="15.75" x14ac:dyDescent="0.25">
      <c r="A5" s="62" t="s">
        <v>12</v>
      </c>
      <c r="B5" s="42"/>
      <c r="C5" s="8"/>
      <c r="D5" s="8"/>
      <c r="E5" s="8"/>
      <c r="F5" s="8"/>
      <c r="G5" s="8"/>
      <c r="H5" s="8"/>
      <c r="I5" s="30">
        <v>34.227999999999994</v>
      </c>
      <c r="J5" s="29"/>
    </row>
    <row r="6" spans="1:13" ht="15.75" x14ac:dyDescent="0.25">
      <c r="A6" s="62" t="s">
        <v>13</v>
      </c>
      <c r="B6" s="43">
        <v>1.9000000000000003E-2</v>
      </c>
      <c r="C6" s="8"/>
      <c r="D6" s="8"/>
      <c r="E6" s="9">
        <v>4.9000000000000002E-2</v>
      </c>
      <c r="F6" s="9">
        <v>2.1000000000000005E-2</v>
      </c>
      <c r="G6" s="8"/>
      <c r="H6" s="9">
        <v>2.0000000000000004E-2</v>
      </c>
      <c r="I6" s="30">
        <v>35.238999999999997</v>
      </c>
      <c r="J6" s="28"/>
    </row>
    <row r="7" spans="1:13" ht="15.75" x14ac:dyDescent="0.25">
      <c r="A7" s="62" t="s">
        <v>14</v>
      </c>
      <c r="B7" s="43">
        <v>0.14899999999999999</v>
      </c>
      <c r="C7" s="9">
        <v>8.8999999999999996E-2</v>
      </c>
      <c r="D7" s="8"/>
      <c r="E7" s="8"/>
      <c r="F7" s="8"/>
      <c r="G7" s="8"/>
      <c r="H7" s="9">
        <v>1.1000000000000003E-2</v>
      </c>
      <c r="I7" s="30">
        <v>40.569000000000003</v>
      </c>
      <c r="J7" s="28"/>
    </row>
    <row r="8" spans="1:13" ht="15.75" x14ac:dyDescent="0.25">
      <c r="A8" s="62" t="s">
        <v>15</v>
      </c>
      <c r="B8" s="44"/>
      <c r="C8" s="9">
        <v>0.12</v>
      </c>
      <c r="D8" s="8"/>
      <c r="E8" s="8"/>
      <c r="F8" s="10"/>
      <c r="G8" s="8"/>
      <c r="H8" s="8"/>
      <c r="I8" s="30">
        <v>45.72</v>
      </c>
      <c r="J8" s="28"/>
    </row>
    <row r="9" spans="1:13" ht="15.75" x14ac:dyDescent="0.25">
      <c r="A9" s="62" t="s">
        <v>16</v>
      </c>
      <c r="B9" s="42"/>
      <c r="C9" s="8"/>
      <c r="D9" s="8"/>
      <c r="E9" s="8"/>
      <c r="F9" s="8"/>
      <c r="G9" s="8"/>
      <c r="H9" s="8"/>
      <c r="I9" s="30">
        <v>36.699999999999996</v>
      </c>
      <c r="J9" s="28"/>
    </row>
    <row r="10" spans="1:13" ht="15.75" x14ac:dyDescent="0.25">
      <c r="A10" s="62" t="s">
        <v>17</v>
      </c>
      <c r="B10" s="43">
        <v>2.6999999999999996E-2</v>
      </c>
      <c r="C10" s="8"/>
      <c r="D10" s="8"/>
      <c r="E10" s="8"/>
      <c r="F10" s="8"/>
      <c r="G10" s="8"/>
      <c r="H10" s="8"/>
      <c r="I10" s="30">
        <v>43.332999999999998</v>
      </c>
      <c r="J10" s="28"/>
    </row>
    <row r="11" spans="1:13" ht="15.75" x14ac:dyDescent="0.25">
      <c r="A11" s="62" t="s">
        <v>18</v>
      </c>
      <c r="B11" s="42"/>
      <c r="C11" s="8"/>
      <c r="D11" s="8"/>
      <c r="E11" s="8"/>
      <c r="F11" s="8"/>
      <c r="G11" s="8"/>
      <c r="H11" s="8"/>
      <c r="I11" s="30">
        <v>34.238999999999997</v>
      </c>
      <c r="J11" s="28"/>
    </row>
    <row r="12" spans="1:13" ht="15.75" x14ac:dyDescent="0.25">
      <c r="A12" s="62" t="s">
        <v>19</v>
      </c>
      <c r="B12" s="44"/>
      <c r="C12" s="9">
        <v>0.3600000000000001</v>
      </c>
      <c r="D12" s="10"/>
      <c r="E12" s="9">
        <v>0.27</v>
      </c>
      <c r="F12" s="9">
        <v>0.31000000000000005</v>
      </c>
      <c r="G12" s="9">
        <v>0.27</v>
      </c>
      <c r="H12" s="9">
        <v>0.37000000000000011</v>
      </c>
      <c r="I12" s="30">
        <v>41.03</v>
      </c>
      <c r="J12" s="28"/>
    </row>
    <row r="13" spans="1:13" ht="15.75" x14ac:dyDescent="0.25">
      <c r="A13" s="62" t="s">
        <v>20</v>
      </c>
      <c r="B13" s="43">
        <v>0.26</v>
      </c>
      <c r="C13" s="10"/>
      <c r="D13" s="10"/>
      <c r="E13" s="9">
        <v>0.25</v>
      </c>
      <c r="F13" s="8"/>
      <c r="G13" s="8"/>
      <c r="H13" s="8"/>
      <c r="I13" s="30">
        <v>41.79</v>
      </c>
      <c r="J13" s="28"/>
    </row>
    <row r="14" spans="1:13" ht="16.5" thickBot="1" x14ac:dyDescent="0.3">
      <c r="A14" s="63" t="s">
        <v>21</v>
      </c>
      <c r="B14" s="45"/>
      <c r="C14" s="11"/>
      <c r="D14" s="11"/>
      <c r="E14" s="14"/>
      <c r="F14" s="14"/>
      <c r="G14" s="11"/>
      <c r="H14" s="11"/>
      <c r="I14" s="31">
        <v>36.450000000000003</v>
      </c>
      <c r="J14" s="28"/>
    </row>
    <row r="15" spans="1:13" x14ac:dyDescent="0.25">
      <c r="A15" s="59" t="s">
        <v>1</v>
      </c>
      <c r="B15" s="52">
        <f>COUNT(B4:B14)</f>
        <v>4</v>
      </c>
      <c r="C15" s="5">
        <f t="shared" ref="C15:I15" si="0">COUNT(C4:C14)</f>
        <v>4</v>
      </c>
      <c r="D15" s="5">
        <f t="shared" si="0"/>
        <v>0</v>
      </c>
      <c r="E15" s="5">
        <f t="shared" si="0"/>
        <v>3</v>
      </c>
      <c r="F15" s="5">
        <f t="shared" si="0"/>
        <v>2</v>
      </c>
      <c r="G15" s="5">
        <f t="shared" si="0"/>
        <v>1</v>
      </c>
      <c r="H15" s="5">
        <f t="shared" si="0"/>
        <v>3</v>
      </c>
      <c r="I15" s="16">
        <f t="shared" si="0"/>
        <v>11</v>
      </c>
      <c r="J15" s="1"/>
    </row>
    <row r="16" spans="1:13" ht="15.75" thickBot="1" x14ac:dyDescent="0.3">
      <c r="A16" s="55" t="s">
        <v>2</v>
      </c>
      <c r="B16" s="53">
        <f t="shared" ref="B16:I16" si="1">(B15*100)/11</f>
        <v>36.363636363636367</v>
      </c>
      <c r="C16" s="6">
        <f t="shared" si="1"/>
        <v>36.363636363636367</v>
      </c>
      <c r="D16" s="6">
        <f t="shared" si="1"/>
        <v>0</v>
      </c>
      <c r="E16" s="6">
        <f t="shared" si="1"/>
        <v>27.272727272727273</v>
      </c>
      <c r="F16" s="6">
        <f t="shared" si="1"/>
        <v>18.181818181818183</v>
      </c>
      <c r="G16" s="6">
        <f t="shared" si="1"/>
        <v>9.0909090909090917</v>
      </c>
      <c r="H16" s="6">
        <f t="shared" si="1"/>
        <v>27.272727272727273</v>
      </c>
      <c r="I16" s="17">
        <f t="shared" si="1"/>
        <v>100</v>
      </c>
      <c r="J16" s="1"/>
    </row>
    <row r="17" spans="1:10" ht="15.75" thickBot="1" x14ac:dyDescent="0.3">
      <c r="A17" s="68" t="s">
        <v>3</v>
      </c>
      <c r="B17" s="69"/>
      <c r="C17" s="69"/>
      <c r="D17" s="69"/>
      <c r="E17" s="69"/>
      <c r="F17" s="69"/>
      <c r="G17" s="69"/>
      <c r="H17" s="69"/>
      <c r="I17" s="70"/>
      <c r="J17" s="27"/>
    </row>
    <row r="18" spans="1:10" ht="15.75" x14ac:dyDescent="0.25">
      <c r="A18" s="61" t="s">
        <v>11</v>
      </c>
      <c r="B18" s="18">
        <v>0.78</v>
      </c>
      <c r="C18" s="7">
        <v>0.92000000000000015</v>
      </c>
      <c r="D18" s="7">
        <v>0.54000000000000026</v>
      </c>
      <c r="E18" s="7">
        <v>0.94000000000000017</v>
      </c>
      <c r="F18" s="7">
        <v>0.97</v>
      </c>
      <c r="G18" s="13"/>
      <c r="H18" s="13"/>
      <c r="I18" s="35">
        <v>38.449999999999996</v>
      </c>
      <c r="J18" s="28"/>
    </row>
    <row r="19" spans="1:10" ht="15.75" x14ac:dyDescent="0.25">
      <c r="A19" s="62" t="s">
        <v>12</v>
      </c>
      <c r="B19" s="3">
        <v>0.58999999999999986</v>
      </c>
      <c r="C19" s="9">
        <v>1.3399999999999999</v>
      </c>
      <c r="D19" s="9">
        <v>0.56999999999999984</v>
      </c>
      <c r="E19" s="9">
        <v>0.30000000000000004</v>
      </c>
      <c r="F19" s="9">
        <v>0.49</v>
      </c>
      <c r="G19" s="10"/>
      <c r="H19" s="9">
        <v>0.34000000000000008</v>
      </c>
      <c r="I19" s="30">
        <v>45.620000000000005</v>
      </c>
      <c r="J19" s="29"/>
    </row>
    <row r="20" spans="1:10" ht="15.75" x14ac:dyDescent="0.25">
      <c r="A20" s="62" t="s">
        <v>13</v>
      </c>
      <c r="B20" s="19"/>
      <c r="C20" s="20"/>
      <c r="D20" s="10"/>
      <c r="E20" s="10"/>
      <c r="F20" s="20"/>
      <c r="G20" s="20"/>
      <c r="H20" s="20"/>
      <c r="I20" s="30">
        <v>37.549999999999997</v>
      </c>
      <c r="J20" s="28"/>
    </row>
    <row r="21" spans="1:10" ht="15.75" x14ac:dyDescent="0.25">
      <c r="A21" s="62" t="s">
        <v>14</v>
      </c>
      <c r="B21" s="4"/>
      <c r="C21" s="10"/>
      <c r="D21" s="10"/>
      <c r="E21" s="10"/>
      <c r="F21" s="10"/>
      <c r="G21" s="20"/>
      <c r="H21" s="10"/>
      <c r="I21" s="30">
        <v>52.93</v>
      </c>
      <c r="J21" s="28"/>
    </row>
    <row r="22" spans="1:10" ht="15.75" x14ac:dyDescent="0.25">
      <c r="A22" s="62" t="s">
        <v>15</v>
      </c>
      <c r="B22" s="22">
        <v>0.53000000000000025</v>
      </c>
      <c r="C22" s="20"/>
      <c r="D22" s="10"/>
      <c r="E22" s="20"/>
      <c r="F22" s="20"/>
      <c r="G22" s="10"/>
      <c r="H22" s="20"/>
      <c r="I22" s="30">
        <v>52.03</v>
      </c>
      <c r="J22" s="28"/>
    </row>
    <row r="23" spans="1:10" ht="15.75" x14ac:dyDescent="0.25">
      <c r="A23" s="62" t="s">
        <v>16</v>
      </c>
      <c r="B23" s="19"/>
      <c r="C23" s="20"/>
      <c r="D23" s="10"/>
      <c r="E23" s="20"/>
      <c r="F23" s="20"/>
      <c r="G23" s="20"/>
      <c r="H23" s="10"/>
      <c r="I23" s="30">
        <v>44.21</v>
      </c>
      <c r="J23" s="28"/>
    </row>
    <row r="24" spans="1:10" ht="15.75" x14ac:dyDescent="0.25">
      <c r="A24" s="62" t="s">
        <v>17</v>
      </c>
      <c r="B24" s="19"/>
      <c r="C24" s="21">
        <v>0.35999999999999988</v>
      </c>
      <c r="D24" s="20"/>
      <c r="E24" s="20"/>
      <c r="F24" s="20"/>
      <c r="G24" s="10"/>
      <c r="H24" s="20"/>
      <c r="I24" s="30">
        <v>68.08</v>
      </c>
      <c r="J24" s="28"/>
    </row>
    <row r="25" spans="1:10" ht="15.75" x14ac:dyDescent="0.25">
      <c r="A25" s="62" t="s">
        <v>18</v>
      </c>
      <c r="B25" s="22">
        <v>0.68000000000000016</v>
      </c>
      <c r="C25" s="20"/>
      <c r="D25" s="20"/>
      <c r="E25" s="10"/>
      <c r="F25" s="20"/>
      <c r="G25" s="20"/>
      <c r="H25" s="20"/>
      <c r="I25" s="30">
        <v>59.36</v>
      </c>
      <c r="J25" s="28"/>
    </row>
    <row r="26" spans="1:10" ht="15.75" x14ac:dyDescent="0.25">
      <c r="A26" s="62" t="s">
        <v>19</v>
      </c>
      <c r="B26" s="4"/>
      <c r="C26" s="9">
        <v>0.62000000000000011</v>
      </c>
      <c r="D26" s="10"/>
      <c r="E26" s="10"/>
      <c r="F26" s="10"/>
      <c r="G26" s="10"/>
      <c r="H26" s="10"/>
      <c r="I26" s="30">
        <v>56.93</v>
      </c>
      <c r="J26" s="28"/>
    </row>
    <row r="27" spans="1:10" ht="15.75" x14ac:dyDescent="0.25">
      <c r="A27" s="62" t="s">
        <v>20</v>
      </c>
      <c r="B27" s="4"/>
      <c r="C27" s="10"/>
      <c r="D27" s="10"/>
      <c r="E27" s="10"/>
      <c r="F27" s="10"/>
      <c r="G27" s="10"/>
      <c r="H27" s="10"/>
      <c r="I27" s="30">
        <v>35.6</v>
      </c>
      <c r="J27" s="28"/>
    </row>
    <row r="28" spans="1:10" ht="16.5" thickBot="1" x14ac:dyDescent="0.3">
      <c r="A28" s="63" t="s">
        <v>21</v>
      </c>
      <c r="B28" s="23">
        <v>0.91000000000000014</v>
      </c>
      <c r="C28" s="14"/>
      <c r="D28" s="14"/>
      <c r="E28" s="14"/>
      <c r="F28" s="14"/>
      <c r="G28" s="14"/>
      <c r="H28" s="14"/>
      <c r="I28" s="31">
        <v>38.019999999999996</v>
      </c>
      <c r="J28" s="28"/>
    </row>
    <row r="29" spans="1:10" x14ac:dyDescent="0.25">
      <c r="A29" s="59" t="s">
        <v>1</v>
      </c>
      <c r="B29" s="52">
        <f t="shared" ref="B29:I29" si="2">COUNT(B18:B28)</f>
        <v>5</v>
      </c>
      <c r="C29" s="5">
        <f t="shared" si="2"/>
        <v>4</v>
      </c>
      <c r="D29" s="5">
        <f t="shared" si="2"/>
        <v>2</v>
      </c>
      <c r="E29" s="5">
        <f t="shared" si="2"/>
        <v>2</v>
      </c>
      <c r="F29" s="5">
        <f t="shared" si="2"/>
        <v>2</v>
      </c>
      <c r="G29" s="5">
        <f t="shared" si="2"/>
        <v>0</v>
      </c>
      <c r="H29" s="5">
        <f t="shared" si="2"/>
        <v>1</v>
      </c>
      <c r="I29" s="16">
        <f t="shared" si="2"/>
        <v>11</v>
      </c>
      <c r="J29" s="1"/>
    </row>
    <row r="30" spans="1:10" ht="15.75" thickBot="1" x14ac:dyDescent="0.3">
      <c r="A30" s="55" t="s">
        <v>2</v>
      </c>
      <c r="B30" s="53">
        <f t="shared" ref="B30:I30" si="3">(B29*100)/11</f>
        <v>45.454545454545453</v>
      </c>
      <c r="C30" s="6">
        <f t="shared" si="3"/>
        <v>36.363636363636367</v>
      </c>
      <c r="D30" s="6">
        <f t="shared" si="3"/>
        <v>18.181818181818183</v>
      </c>
      <c r="E30" s="6">
        <f t="shared" si="3"/>
        <v>18.181818181818183</v>
      </c>
      <c r="F30" s="6">
        <f t="shared" si="3"/>
        <v>18.181818181818183</v>
      </c>
      <c r="G30" s="6">
        <f t="shared" si="3"/>
        <v>0</v>
      </c>
      <c r="H30" s="6">
        <f t="shared" si="3"/>
        <v>9.0909090909090917</v>
      </c>
      <c r="I30" s="17">
        <f t="shared" si="3"/>
        <v>100</v>
      </c>
      <c r="J30" s="1"/>
    </row>
  </sheetData>
  <mergeCells count="3">
    <mergeCell ref="A2:I2"/>
    <mergeCell ref="A17:I17"/>
    <mergeCell ref="A1:I1"/>
  </mergeCells>
  <conditionalFormatting sqref="I14">
    <cfRule type="cellIs" dxfId="86" priority="12" operator="equal">
      <formula>0</formula>
    </cfRule>
  </conditionalFormatting>
  <conditionalFormatting sqref="C4 I4">
    <cfRule type="cellIs" dxfId="85" priority="22" operator="equal">
      <formula>0</formula>
    </cfRule>
  </conditionalFormatting>
  <conditionalFormatting sqref="I5">
    <cfRule type="cellIs" dxfId="84" priority="21" operator="equal">
      <formula>0</formula>
    </cfRule>
  </conditionalFormatting>
  <conditionalFormatting sqref="B6 H6:I6 E6:F6">
    <cfRule type="cellIs" dxfId="83" priority="20" operator="equal">
      <formula>0</formula>
    </cfRule>
  </conditionalFormatting>
  <conditionalFormatting sqref="B7:C7 H7:I7">
    <cfRule type="cellIs" dxfId="82" priority="19" operator="equal">
      <formula>0</formula>
    </cfRule>
  </conditionalFormatting>
  <conditionalFormatting sqref="C8 I8">
    <cfRule type="cellIs" dxfId="81" priority="18" operator="equal">
      <formula>0</formula>
    </cfRule>
  </conditionalFormatting>
  <conditionalFormatting sqref="I9">
    <cfRule type="cellIs" dxfId="80" priority="17" operator="equal">
      <formula>0</formula>
    </cfRule>
  </conditionalFormatting>
  <conditionalFormatting sqref="B10 I10">
    <cfRule type="cellIs" dxfId="79" priority="16" operator="equal">
      <formula>0</formula>
    </cfRule>
  </conditionalFormatting>
  <conditionalFormatting sqref="I11">
    <cfRule type="cellIs" dxfId="78" priority="15" operator="equal">
      <formula>0</formula>
    </cfRule>
  </conditionalFormatting>
  <conditionalFormatting sqref="C12 E12:I12">
    <cfRule type="cellIs" dxfId="77" priority="14" operator="equal">
      <formula>0</formula>
    </cfRule>
  </conditionalFormatting>
  <conditionalFormatting sqref="B13 I13 E13">
    <cfRule type="cellIs" dxfId="76" priority="13" operator="equal">
      <formula>0</formula>
    </cfRule>
  </conditionalFormatting>
  <conditionalFormatting sqref="I28">
    <cfRule type="cellIs" dxfId="75" priority="1" operator="equal">
      <formula>0</formula>
    </cfRule>
  </conditionalFormatting>
  <conditionalFormatting sqref="I18">
    <cfRule type="cellIs" dxfId="74" priority="11" operator="equal">
      <formula>0</formula>
    </cfRule>
  </conditionalFormatting>
  <conditionalFormatting sqref="I19">
    <cfRule type="cellIs" dxfId="73" priority="10" operator="equal">
      <formula>0</formula>
    </cfRule>
  </conditionalFormatting>
  <conditionalFormatting sqref="I20">
    <cfRule type="cellIs" dxfId="72" priority="9" operator="equal">
      <formula>0</formula>
    </cfRule>
  </conditionalFormatting>
  <conditionalFormatting sqref="I21">
    <cfRule type="cellIs" dxfId="71" priority="8" operator="equal">
      <formula>0</formula>
    </cfRule>
  </conditionalFormatting>
  <conditionalFormatting sqref="I22">
    <cfRule type="cellIs" dxfId="70" priority="7" operator="equal">
      <formula>0</formula>
    </cfRule>
  </conditionalFormatting>
  <conditionalFormatting sqref="I23">
    <cfRule type="cellIs" dxfId="69" priority="6" operator="equal">
      <formula>0</formula>
    </cfRule>
  </conditionalFormatting>
  <conditionalFormatting sqref="I24">
    <cfRule type="cellIs" dxfId="68" priority="5" operator="equal">
      <formula>0</formula>
    </cfRule>
  </conditionalFormatting>
  <conditionalFormatting sqref="I25">
    <cfRule type="cellIs" dxfId="67" priority="4" operator="equal">
      <formula>0</formula>
    </cfRule>
  </conditionalFormatting>
  <conditionalFormatting sqref="I26">
    <cfRule type="cellIs" dxfId="66" priority="3" operator="equal">
      <formula>0</formula>
    </cfRule>
  </conditionalFormatting>
  <conditionalFormatting sqref="I27">
    <cfRule type="cellIs" dxfId="65" priority="2" operator="equal">
      <formula>0</formula>
    </cfRule>
  </conditionalFormatting>
  <pageMargins left="0.7" right="0.7" top="0.78740157499999996" bottom="0.78740157499999996" header="0.3" footer="0.3"/>
  <pageSetup paperSize="9" scale="6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>
      <selection activeCell="B3" sqref="B3:H3"/>
    </sheetView>
  </sheetViews>
  <sheetFormatPr baseColWidth="10" defaultRowHeight="15" x14ac:dyDescent="0.25"/>
  <cols>
    <col min="1" max="1" width="26.7109375" bestFit="1" customWidth="1"/>
    <col min="2" max="3" width="25.42578125" bestFit="1" customWidth="1"/>
    <col min="4" max="4" width="24.28515625" bestFit="1" customWidth="1"/>
    <col min="5" max="6" width="23.5703125" bestFit="1" customWidth="1"/>
    <col min="7" max="7" width="24.28515625" bestFit="1" customWidth="1"/>
    <col min="8" max="8" width="24.85546875" bestFit="1" customWidth="1"/>
    <col min="9" max="9" width="9.28515625" customWidth="1"/>
  </cols>
  <sheetData>
    <row r="1" spans="1:10" ht="45.2" customHeight="1" thickBot="1" x14ac:dyDescent="0.35">
      <c r="A1" s="71" t="s">
        <v>50</v>
      </c>
      <c r="B1" s="71"/>
      <c r="C1" s="71"/>
      <c r="D1" s="71"/>
      <c r="E1" s="71"/>
      <c r="F1" s="71"/>
      <c r="G1" s="71"/>
      <c r="H1" s="71"/>
      <c r="I1" s="71"/>
    </row>
    <row r="2" spans="1:10" ht="15.75" thickBot="1" x14ac:dyDescent="0.3">
      <c r="A2" s="68" t="s">
        <v>46</v>
      </c>
      <c r="B2" s="72"/>
      <c r="C2" s="72"/>
      <c r="D2" s="72"/>
      <c r="E2" s="72"/>
      <c r="F2" s="72"/>
      <c r="G2" s="72"/>
      <c r="H2" s="72"/>
      <c r="I2" s="73"/>
      <c r="J2" s="1"/>
    </row>
    <row r="3" spans="1:10" ht="15.75" thickBot="1" x14ac:dyDescent="0.3">
      <c r="A3" s="54"/>
      <c r="B3" s="36" t="s">
        <v>53</v>
      </c>
      <c r="C3" s="37" t="s">
        <v>54</v>
      </c>
      <c r="D3" s="37" t="s">
        <v>6</v>
      </c>
      <c r="E3" s="37" t="s">
        <v>55</v>
      </c>
      <c r="F3" s="37" t="s">
        <v>56</v>
      </c>
      <c r="G3" s="37" t="s">
        <v>57</v>
      </c>
      <c r="H3" s="37" t="s">
        <v>58</v>
      </c>
      <c r="I3" s="38" t="s">
        <v>0</v>
      </c>
      <c r="J3" s="39"/>
    </row>
    <row r="4" spans="1:10" ht="15.75" x14ac:dyDescent="0.25">
      <c r="A4" s="62" t="s">
        <v>22</v>
      </c>
      <c r="B4" s="49">
        <v>0.11000000000000001</v>
      </c>
      <c r="C4" s="7">
        <v>0.11000000000000001</v>
      </c>
      <c r="D4" s="7">
        <v>0.27</v>
      </c>
      <c r="E4" s="7">
        <v>4.0000000000000008E-2</v>
      </c>
      <c r="F4" s="7">
        <v>5.0000000000000017E-2</v>
      </c>
      <c r="G4" s="13"/>
      <c r="H4" s="7">
        <v>0.1</v>
      </c>
      <c r="I4" s="48">
        <v>37.25</v>
      </c>
      <c r="J4" s="29"/>
    </row>
    <row r="5" spans="1:10" ht="15.75" x14ac:dyDescent="0.25">
      <c r="A5" s="62" t="s">
        <v>23</v>
      </c>
      <c r="B5" s="43">
        <v>0.27</v>
      </c>
      <c r="C5" s="9">
        <v>0.16000000000000003</v>
      </c>
      <c r="D5" s="9">
        <v>0.37</v>
      </c>
      <c r="E5" s="9">
        <v>0.15000000000000002</v>
      </c>
      <c r="F5" s="9">
        <v>5.0000000000000017E-2</v>
      </c>
      <c r="G5" s="9">
        <v>0.13</v>
      </c>
      <c r="H5" s="9">
        <v>0.28999999999999998</v>
      </c>
      <c r="I5" s="30">
        <v>46.68</v>
      </c>
      <c r="J5" s="28"/>
    </row>
    <row r="6" spans="1:10" ht="15.75" x14ac:dyDescent="0.25">
      <c r="A6" s="62" t="s">
        <v>24</v>
      </c>
      <c r="B6" s="42"/>
      <c r="C6" s="8"/>
      <c r="D6" s="8"/>
      <c r="E6" s="8"/>
      <c r="F6" s="8"/>
      <c r="G6" s="8"/>
      <c r="H6" s="8"/>
      <c r="I6" s="30">
        <v>39.49</v>
      </c>
      <c r="J6" s="28"/>
    </row>
    <row r="7" spans="1:10" ht="15.75" x14ac:dyDescent="0.25">
      <c r="A7" s="62" t="s">
        <v>25</v>
      </c>
      <c r="B7" s="43">
        <v>0.17699999999999999</v>
      </c>
      <c r="C7" s="9">
        <v>4.7E-2</v>
      </c>
      <c r="D7" s="9">
        <v>5.6999999999999995E-2</v>
      </c>
      <c r="E7" s="8"/>
      <c r="F7" s="9">
        <v>2.4999999999999994E-2</v>
      </c>
      <c r="G7" s="8"/>
      <c r="H7" s="9">
        <v>3.1E-2</v>
      </c>
      <c r="I7" s="30">
        <v>38.336999999999996</v>
      </c>
      <c r="J7" s="29"/>
    </row>
    <row r="8" spans="1:10" ht="15.75" x14ac:dyDescent="0.25">
      <c r="A8" s="62" t="s">
        <v>26</v>
      </c>
      <c r="B8" s="43">
        <v>4.9999999999999989E-2</v>
      </c>
      <c r="C8" s="10"/>
      <c r="D8" s="10"/>
      <c r="E8" s="8"/>
      <c r="F8" s="8"/>
      <c r="G8" s="8"/>
      <c r="H8" s="8"/>
      <c r="I8" s="30">
        <v>27.560000000000002</v>
      </c>
      <c r="J8" s="29"/>
    </row>
    <row r="9" spans="1:10" ht="15.75" x14ac:dyDescent="0.25">
      <c r="A9" s="62" t="s">
        <v>27</v>
      </c>
      <c r="B9" s="43">
        <v>0.06</v>
      </c>
      <c r="C9" s="9">
        <v>0.19</v>
      </c>
      <c r="D9" s="8"/>
      <c r="E9" s="8"/>
      <c r="F9" s="50"/>
      <c r="G9" s="8"/>
      <c r="H9" s="8"/>
      <c r="I9" s="30">
        <v>46.8</v>
      </c>
      <c r="J9" s="29"/>
    </row>
    <row r="10" spans="1:10" ht="15.75" x14ac:dyDescent="0.25">
      <c r="A10" s="62" t="s">
        <v>28</v>
      </c>
      <c r="B10" s="43">
        <v>0.624</v>
      </c>
      <c r="C10" s="9">
        <v>0.35399999999999998</v>
      </c>
      <c r="D10" s="9">
        <v>4.4000000000000004E-2</v>
      </c>
      <c r="E10" s="9">
        <v>1.9999999999999997E-2</v>
      </c>
      <c r="F10" s="9">
        <v>2.5000000000000001E-2</v>
      </c>
      <c r="G10" s="9">
        <v>4.2000000000000003E-2</v>
      </c>
      <c r="H10" s="9">
        <v>6.4000000000000001E-2</v>
      </c>
      <c r="I10" s="30">
        <v>35.444000000000003</v>
      </c>
      <c r="J10" s="28"/>
    </row>
    <row r="11" spans="1:10" ht="15.75" x14ac:dyDescent="0.25">
      <c r="A11" s="62" t="s">
        <v>29</v>
      </c>
      <c r="B11" s="42"/>
      <c r="C11" s="9">
        <v>2.2000000000000006E-2</v>
      </c>
      <c r="D11" s="8"/>
      <c r="E11" s="8"/>
      <c r="F11" s="9">
        <v>5.2000000000000018E-2</v>
      </c>
      <c r="G11" s="8"/>
      <c r="H11" s="8"/>
      <c r="I11" s="30">
        <v>30.811999999999998</v>
      </c>
      <c r="J11" s="28"/>
    </row>
    <row r="12" spans="1:10" ht="15.75" x14ac:dyDescent="0.25">
      <c r="A12" s="62" t="s">
        <v>30</v>
      </c>
      <c r="B12" s="43">
        <v>2.41</v>
      </c>
      <c r="C12" s="9">
        <v>0.10999999999999999</v>
      </c>
      <c r="D12" s="9">
        <v>0.12</v>
      </c>
      <c r="E12" s="9">
        <v>4.0000000000000008E-2</v>
      </c>
      <c r="F12" s="9">
        <v>4.0000000000000008E-2</v>
      </c>
      <c r="G12" s="10"/>
      <c r="H12" s="9">
        <v>4.9999999999999989E-2</v>
      </c>
      <c r="I12" s="30">
        <v>43.97</v>
      </c>
      <c r="J12" s="28"/>
    </row>
    <row r="13" spans="1:10" ht="15.75" x14ac:dyDescent="0.25">
      <c r="A13" s="62" t="s">
        <v>31</v>
      </c>
      <c r="B13" s="43">
        <v>5.66</v>
      </c>
      <c r="C13" s="8"/>
      <c r="D13" s="8"/>
      <c r="E13" s="8"/>
      <c r="F13" s="9">
        <v>0.56999999999999995</v>
      </c>
      <c r="G13" s="9">
        <v>0.42999999999999994</v>
      </c>
      <c r="H13" s="9">
        <v>1.06</v>
      </c>
      <c r="I13" s="30">
        <v>34.61</v>
      </c>
      <c r="J13" s="28"/>
    </row>
    <row r="14" spans="1:10" ht="16.5" thickBot="1" x14ac:dyDescent="0.3">
      <c r="A14" s="64" t="s">
        <v>32</v>
      </c>
      <c r="B14" s="56"/>
      <c r="C14" s="57"/>
      <c r="D14" s="57"/>
      <c r="E14" s="57"/>
      <c r="F14" s="57"/>
      <c r="G14" s="57"/>
      <c r="H14" s="57"/>
      <c r="I14" s="58">
        <v>33.21</v>
      </c>
      <c r="J14" s="28"/>
    </row>
    <row r="15" spans="1:10" x14ac:dyDescent="0.25">
      <c r="A15" s="59" t="s">
        <v>1</v>
      </c>
      <c r="B15" s="52">
        <f>COUNT(B4:B14)</f>
        <v>8</v>
      </c>
      <c r="C15" s="5">
        <f t="shared" ref="B15:I15" si="0">COUNT(C4:C14)</f>
        <v>7</v>
      </c>
      <c r="D15" s="5">
        <f t="shared" si="0"/>
        <v>5</v>
      </c>
      <c r="E15" s="5">
        <f t="shared" si="0"/>
        <v>4</v>
      </c>
      <c r="F15" s="5">
        <f t="shared" si="0"/>
        <v>7</v>
      </c>
      <c r="G15" s="5">
        <f t="shared" si="0"/>
        <v>3</v>
      </c>
      <c r="H15" s="5">
        <f t="shared" si="0"/>
        <v>6</v>
      </c>
      <c r="I15" s="16">
        <f t="shared" si="0"/>
        <v>11</v>
      </c>
      <c r="J15" s="40"/>
    </row>
    <row r="16" spans="1:10" ht="15.75" thickBot="1" x14ac:dyDescent="0.3">
      <c r="A16" s="55" t="s">
        <v>2</v>
      </c>
      <c r="B16" s="53">
        <f>(B15*100)/11</f>
        <v>72.727272727272734</v>
      </c>
      <c r="C16" s="6">
        <f>(C15*100)/11</f>
        <v>63.636363636363633</v>
      </c>
      <c r="D16" s="6">
        <f>(D15*100)/11</f>
        <v>45.454545454545453</v>
      </c>
      <c r="E16" s="6">
        <f t="shared" ref="C16:I16" si="1">(E15*100)/11</f>
        <v>36.363636363636367</v>
      </c>
      <c r="F16" s="6">
        <f t="shared" si="1"/>
        <v>63.636363636363633</v>
      </c>
      <c r="G16" s="6">
        <f t="shared" si="1"/>
        <v>27.272727272727273</v>
      </c>
      <c r="H16" s="6">
        <f t="shared" si="1"/>
        <v>54.545454545454547</v>
      </c>
      <c r="I16" s="17">
        <f t="shared" si="1"/>
        <v>100</v>
      </c>
      <c r="J16" s="40"/>
    </row>
    <row r="17" spans="1:10" ht="15.75" thickBot="1" x14ac:dyDescent="0.3">
      <c r="A17" s="74" t="s">
        <v>47</v>
      </c>
      <c r="B17" s="75"/>
      <c r="C17" s="75"/>
      <c r="D17" s="75"/>
      <c r="E17" s="75"/>
      <c r="F17" s="75"/>
      <c r="G17" s="75"/>
      <c r="H17" s="75"/>
      <c r="I17" s="76"/>
      <c r="J17" s="39"/>
    </row>
    <row r="18" spans="1:10" ht="15.75" x14ac:dyDescent="0.25">
      <c r="A18" s="61" t="s">
        <v>22</v>
      </c>
      <c r="B18" s="18">
        <v>0.48</v>
      </c>
      <c r="C18" s="7">
        <v>0.69000000000000017</v>
      </c>
      <c r="D18" s="7">
        <v>0.90999999999999992</v>
      </c>
      <c r="E18" s="7">
        <v>0.56000000000000005</v>
      </c>
      <c r="F18" s="7">
        <v>0.65999999999999992</v>
      </c>
      <c r="G18" s="7">
        <v>0.41000000000000014</v>
      </c>
      <c r="H18" s="13"/>
      <c r="I18" s="48">
        <v>35.290000000000006</v>
      </c>
      <c r="J18" s="29"/>
    </row>
    <row r="19" spans="1:10" ht="15.75" x14ac:dyDescent="0.25">
      <c r="A19" s="62" t="s">
        <v>23</v>
      </c>
      <c r="B19" s="3">
        <v>1.23</v>
      </c>
      <c r="C19" s="21">
        <v>0.43999999999999995</v>
      </c>
      <c r="D19" s="21">
        <v>0.45999999999999996</v>
      </c>
      <c r="E19" s="21">
        <v>0.7799999999999998</v>
      </c>
      <c r="F19" s="21">
        <v>0.5299999999999998</v>
      </c>
      <c r="G19" s="9">
        <v>1.79</v>
      </c>
      <c r="H19" s="21">
        <v>0.4700000000000002</v>
      </c>
      <c r="I19" s="30">
        <v>50.98</v>
      </c>
      <c r="J19" s="28"/>
    </row>
    <row r="20" spans="1:10" ht="15.75" x14ac:dyDescent="0.25">
      <c r="A20" s="62" t="s">
        <v>24</v>
      </c>
      <c r="B20" s="24"/>
      <c r="C20" s="25"/>
      <c r="D20" s="25"/>
      <c r="E20" s="25"/>
      <c r="F20" s="25"/>
      <c r="G20" s="20"/>
      <c r="H20" s="20"/>
      <c r="I20" s="30">
        <v>39.489999999999995</v>
      </c>
      <c r="J20" s="28"/>
    </row>
    <row r="21" spans="1:10" ht="15.75" x14ac:dyDescent="0.25">
      <c r="A21" s="62" t="s">
        <v>25</v>
      </c>
      <c r="B21" s="3">
        <v>1.17</v>
      </c>
      <c r="C21" s="9">
        <v>2.64</v>
      </c>
      <c r="D21" s="9">
        <v>0.3899999999999999</v>
      </c>
      <c r="E21" s="9">
        <v>0.45999999999999996</v>
      </c>
      <c r="F21" s="9">
        <v>0.60999999999999988</v>
      </c>
      <c r="G21" s="9">
        <v>0.49</v>
      </c>
      <c r="H21" s="9">
        <v>0.51</v>
      </c>
      <c r="I21" s="30">
        <v>45.55</v>
      </c>
      <c r="J21" s="29"/>
    </row>
    <row r="22" spans="1:10" ht="15.75" x14ac:dyDescent="0.25">
      <c r="A22" s="62" t="s">
        <v>26</v>
      </c>
      <c r="B22" s="51"/>
      <c r="C22" s="10"/>
      <c r="D22" s="10"/>
      <c r="E22" s="10"/>
      <c r="F22" s="8"/>
      <c r="G22" s="10"/>
      <c r="H22" s="8"/>
      <c r="I22" s="30">
        <v>34.299999999999997</v>
      </c>
      <c r="J22" s="29"/>
    </row>
    <row r="23" spans="1:10" ht="15.75" x14ac:dyDescent="0.25">
      <c r="A23" s="62" t="s">
        <v>27</v>
      </c>
      <c r="B23" s="4"/>
      <c r="C23" s="10"/>
      <c r="D23" s="10"/>
      <c r="E23" s="10"/>
      <c r="F23" s="10"/>
      <c r="G23" s="8"/>
      <c r="H23" s="10"/>
      <c r="I23" s="30">
        <v>40.590000000000003</v>
      </c>
      <c r="J23" s="29"/>
    </row>
    <row r="24" spans="1:10" ht="15.75" x14ac:dyDescent="0.25">
      <c r="A24" s="62" t="s">
        <v>28</v>
      </c>
      <c r="B24" s="3">
        <v>1.45</v>
      </c>
      <c r="C24" s="9">
        <v>0.7699999999999998</v>
      </c>
      <c r="D24" s="9">
        <v>0.7</v>
      </c>
      <c r="E24" s="9">
        <v>0.90000000000000013</v>
      </c>
      <c r="F24" s="9">
        <v>0.76</v>
      </c>
      <c r="G24" s="9">
        <v>0.72</v>
      </c>
      <c r="H24" s="9">
        <v>0.39999999999999991</v>
      </c>
      <c r="I24" s="30">
        <v>42.88</v>
      </c>
      <c r="J24" s="28"/>
    </row>
    <row r="25" spans="1:10" ht="15.75" x14ac:dyDescent="0.25">
      <c r="A25" s="62" t="s">
        <v>29</v>
      </c>
      <c r="B25" s="4"/>
      <c r="C25" s="8"/>
      <c r="D25" s="10"/>
      <c r="E25" s="10"/>
      <c r="F25" s="10"/>
      <c r="G25" s="10"/>
      <c r="H25" s="10"/>
      <c r="I25" s="30">
        <v>44.03</v>
      </c>
      <c r="J25" s="28"/>
    </row>
    <row r="26" spans="1:10" ht="15.75" x14ac:dyDescent="0.25">
      <c r="A26" s="62" t="s">
        <v>30</v>
      </c>
      <c r="B26" s="22">
        <v>2.34</v>
      </c>
      <c r="C26" s="20"/>
      <c r="D26" s="20"/>
      <c r="E26" s="20"/>
      <c r="F26" s="8"/>
      <c r="G26" s="20"/>
      <c r="H26" s="21">
        <v>0.24</v>
      </c>
      <c r="I26" s="30">
        <v>45.91</v>
      </c>
      <c r="J26" s="28"/>
    </row>
    <row r="27" spans="1:10" ht="15.75" x14ac:dyDescent="0.25">
      <c r="A27" s="62" t="s">
        <v>31</v>
      </c>
      <c r="B27" s="3">
        <v>5.93</v>
      </c>
      <c r="C27" s="8"/>
      <c r="D27" s="8"/>
      <c r="E27" s="8"/>
      <c r="F27" s="9">
        <v>1.2200000000000002</v>
      </c>
      <c r="G27" s="9">
        <v>1.0100000000000002</v>
      </c>
      <c r="H27" s="9">
        <v>1.77</v>
      </c>
      <c r="I27" s="30">
        <v>44.69</v>
      </c>
      <c r="J27" s="28"/>
    </row>
    <row r="28" spans="1:10" ht="16.5" thickBot="1" x14ac:dyDescent="0.3">
      <c r="A28" s="63" t="s">
        <v>32</v>
      </c>
      <c r="B28" s="23">
        <v>0.5299999999999998</v>
      </c>
      <c r="C28" s="15">
        <v>0.66000000000000014</v>
      </c>
      <c r="D28" s="15">
        <v>0.44999999999999996</v>
      </c>
      <c r="E28" s="15">
        <v>0.56000000000000005</v>
      </c>
      <c r="F28" s="15">
        <v>0.36999999999999988</v>
      </c>
      <c r="G28" s="15">
        <v>0.64000000000000012</v>
      </c>
      <c r="H28" s="15">
        <v>0.69</v>
      </c>
      <c r="I28" s="31">
        <v>67.16</v>
      </c>
      <c r="J28" s="28"/>
    </row>
    <row r="29" spans="1:10" x14ac:dyDescent="0.25">
      <c r="A29" s="59" t="s">
        <v>1</v>
      </c>
      <c r="B29" s="52">
        <f t="shared" ref="B29:I29" si="2">COUNT(B18:B28)</f>
        <v>7</v>
      </c>
      <c r="C29" s="5">
        <f t="shared" si="2"/>
        <v>5</v>
      </c>
      <c r="D29" s="5">
        <f t="shared" si="2"/>
        <v>5</v>
      </c>
      <c r="E29" s="5">
        <f t="shared" si="2"/>
        <v>5</v>
      </c>
      <c r="F29" s="5">
        <f t="shared" si="2"/>
        <v>6</v>
      </c>
      <c r="G29" s="5">
        <f t="shared" si="2"/>
        <v>6</v>
      </c>
      <c r="H29" s="5">
        <f t="shared" si="2"/>
        <v>6</v>
      </c>
      <c r="I29" s="16">
        <f t="shared" si="2"/>
        <v>11</v>
      </c>
      <c r="J29" s="40"/>
    </row>
    <row r="30" spans="1:10" ht="15.75" thickBot="1" x14ac:dyDescent="0.3">
      <c r="A30" s="55" t="s">
        <v>2</v>
      </c>
      <c r="B30" s="53">
        <f>(B29*100)/11</f>
        <v>63.636363636363633</v>
      </c>
      <c r="C30" s="6">
        <f t="shared" ref="C30:I30" si="3">(C29*100)/11</f>
        <v>45.454545454545453</v>
      </c>
      <c r="D30" s="6">
        <f t="shared" si="3"/>
        <v>45.454545454545453</v>
      </c>
      <c r="E30" s="6">
        <f t="shared" si="3"/>
        <v>45.454545454545453</v>
      </c>
      <c r="F30" s="6">
        <f t="shared" si="3"/>
        <v>54.545454545454547</v>
      </c>
      <c r="G30" s="6">
        <f t="shared" si="3"/>
        <v>54.545454545454547</v>
      </c>
      <c r="H30" s="6">
        <f t="shared" si="3"/>
        <v>54.545454545454547</v>
      </c>
      <c r="I30" s="17">
        <f t="shared" si="3"/>
        <v>100</v>
      </c>
      <c r="J30" s="40"/>
    </row>
    <row r="31" spans="1:10" x14ac:dyDescent="0.25">
      <c r="J31" s="1"/>
    </row>
  </sheetData>
  <mergeCells count="3">
    <mergeCell ref="A2:I2"/>
    <mergeCell ref="A17:I17"/>
    <mergeCell ref="A1:I1"/>
  </mergeCells>
  <conditionalFormatting sqref="B4:F4 H4:I4">
    <cfRule type="cellIs" dxfId="64" priority="33" operator="equal">
      <formula>0</formula>
    </cfRule>
  </conditionalFormatting>
  <conditionalFormatting sqref="B5:I5">
    <cfRule type="cellIs" dxfId="63" priority="32" operator="equal">
      <formula>0</formula>
    </cfRule>
  </conditionalFormatting>
  <conditionalFormatting sqref="I6">
    <cfRule type="cellIs" dxfId="62" priority="31" operator="equal">
      <formula>0</formula>
    </cfRule>
  </conditionalFormatting>
  <conditionalFormatting sqref="B7:D7 F7 H7:I7">
    <cfRule type="cellIs" dxfId="61" priority="30" operator="equal">
      <formula>0</formula>
    </cfRule>
  </conditionalFormatting>
  <conditionalFormatting sqref="B8 I8">
    <cfRule type="cellIs" dxfId="60" priority="29" operator="equal">
      <formula>0</formula>
    </cfRule>
  </conditionalFormatting>
  <conditionalFormatting sqref="B9:C9 I9">
    <cfRule type="cellIs" dxfId="59" priority="28" operator="equal">
      <formula>0</formula>
    </cfRule>
  </conditionalFormatting>
  <conditionalFormatting sqref="B10:I10">
    <cfRule type="cellIs" dxfId="58" priority="27" operator="equal">
      <formula>0</formula>
    </cfRule>
  </conditionalFormatting>
  <conditionalFormatting sqref="C11 I11 F11">
    <cfRule type="cellIs" dxfId="57" priority="26" operator="equal">
      <formula>0</formula>
    </cfRule>
  </conditionalFormatting>
  <conditionalFormatting sqref="B12:F12 H12:I12">
    <cfRule type="cellIs" dxfId="56" priority="25" operator="equal">
      <formula>0</formula>
    </cfRule>
  </conditionalFormatting>
  <conditionalFormatting sqref="B13 F13:I13">
    <cfRule type="cellIs" dxfId="55" priority="24" operator="equal">
      <formula>0</formula>
    </cfRule>
  </conditionalFormatting>
  <conditionalFormatting sqref="I14">
    <cfRule type="cellIs" dxfId="54" priority="23" operator="equal">
      <formula>0</formula>
    </cfRule>
  </conditionalFormatting>
  <conditionalFormatting sqref="B18:G18">
    <cfRule type="cellIs" dxfId="53" priority="22" operator="equal">
      <formula>0</formula>
    </cfRule>
  </conditionalFormatting>
  <conditionalFormatting sqref="B19:H19">
    <cfRule type="cellIs" dxfId="52" priority="21" operator="equal">
      <formula>0</formula>
    </cfRule>
  </conditionalFormatting>
  <conditionalFormatting sqref="B21:H21">
    <cfRule type="cellIs" dxfId="51" priority="19" operator="equal">
      <formula>0</formula>
    </cfRule>
  </conditionalFormatting>
  <conditionalFormatting sqref="B28:H28">
    <cfRule type="cellIs" dxfId="50" priority="16" operator="equal">
      <formula>0</formula>
    </cfRule>
  </conditionalFormatting>
  <conditionalFormatting sqref="B27 F27:H27">
    <cfRule type="cellIs" dxfId="49" priority="15" operator="equal">
      <formula>0</formula>
    </cfRule>
  </conditionalFormatting>
  <conditionalFormatting sqref="B26 H26">
    <cfRule type="cellIs" dxfId="48" priority="14" operator="equal">
      <formula>0</formula>
    </cfRule>
  </conditionalFormatting>
  <conditionalFormatting sqref="B24:H24">
    <cfRule type="cellIs" dxfId="47" priority="12" operator="equal">
      <formula>0</formula>
    </cfRule>
  </conditionalFormatting>
  <conditionalFormatting sqref="I18">
    <cfRule type="cellIs" dxfId="46" priority="11" operator="equal">
      <formula>0</formula>
    </cfRule>
  </conditionalFormatting>
  <conditionalFormatting sqref="I19">
    <cfRule type="cellIs" dxfId="45" priority="10" operator="equal">
      <formula>0</formula>
    </cfRule>
  </conditionalFormatting>
  <conditionalFormatting sqref="I20">
    <cfRule type="cellIs" dxfId="44" priority="9" operator="equal">
      <formula>0</formula>
    </cfRule>
  </conditionalFormatting>
  <conditionalFormatting sqref="I21">
    <cfRule type="cellIs" dxfId="43" priority="8" operator="equal">
      <formula>0</formula>
    </cfRule>
  </conditionalFormatting>
  <conditionalFormatting sqref="I22">
    <cfRule type="cellIs" dxfId="42" priority="7" operator="equal">
      <formula>0</formula>
    </cfRule>
  </conditionalFormatting>
  <conditionalFormatting sqref="I23">
    <cfRule type="cellIs" dxfId="41" priority="6" operator="equal">
      <formula>0</formula>
    </cfRule>
  </conditionalFormatting>
  <conditionalFormatting sqref="I24">
    <cfRule type="cellIs" dxfId="40" priority="5" operator="equal">
      <formula>0</formula>
    </cfRule>
  </conditionalFormatting>
  <conditionalFormatting sqref="I25">
    <cfRule type="cellIs" dxfId="39" priority="4" operator="equal">
      <formula>0</formula>
    </cfRule>
  </conditionalFormatting>
  <conditionalFormatting sqref="I26">
    <cfRule type="cellIs" dxfId="38" priority="3" operator="equal">
      <formula>0</formula>
    </cfRule>
  </conditionalFormatting>
  <conditionalFormatting sqref="I27">
    <cfRule type="cellIs" dxfId="37" priority="2" operator="equal">
      <formula>0</formula>
    </cfRule>
  </conditionalFormatting>
  <conditionalFormatting sqref="I28">
    <cfRule type="cellIs" dxfId="36" priority="1" operator="equal">
      <formula>0</formula>
    </cfRule>
  </conditionalFormatting>
  <pageMargins left="0.7" right="0.7" top="0.78740157499999996" bottom="0.78740157499999996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selection activeCell="H6" sqref="H6"/>
    </sheetView>
  </sheetViews>
  <sheetFormatPr baseColWidth="10" defaultRowHeight="15" x14ac:dyDescent="0.25"/>
  <cols>
    <col min="1" max="1" width="26.7109375" bestFit="1" customWidth="1"/>
    <col min="2" max="2" width="25.42578125" bestFit="1" customWidth="1"/>
    <col min="3" max="3" width="25.85546875" bestFit="1" customWidth="1"/>
    <col min="4" max="4" width="24.28515625" bestFit="1" customWidth="1"/>
    <col min="5" max="6" width="23.5703125" bestFit="1" customWidth="1"/>
    <col min="7" max="7" width="24.28515625" customWidth="1"/>
    <col min="8" max="8" width="24.85546875" bestFit="1" customWidth="1"/>
    <col min="9" max="9" width="9.28515625" bestFit="1" customWidth="1"/>
  </cols>
  <sheetData>
    <row r="1" spans="1:10" ht="45.2" customHeight="1" thickBot="1" x14ac:dyDescent="0.35">
      <c r="A1" s="71" t="s">
        <v>52</v>
      </c>
      <c r="B1" s="71"/>
      <c r="C1" s="71"/>
      <c r="D1" s="71"/>
      <c r="E1" s="71"/>
      <c r="F1" s="71"/>
      <c r="G1" s="71"/>
      <c r="H1" s="71"/>
      <c r="I1" s="71"/>
    </row>
    <row r="2" spans="1:10" ht="15.75" thickBot="1" x14ac:dyDescent="0.3">
      <c r="A2" s="68" t="s">
        <v>48</v>
      </c>
      <c r="B2" s="69"/>
      <c r="C2" s="69"/>
      <c r="D2" s="69"/>
      <c r="E2" s="69"/>
      <c r="F2" s="69"/>
      <c r="G2" s="69"/>
      <c r="H2" s="69"/>
      <c r="I2" s="70"/>
      <c r="J2" s="26"/>
    </row>
    <row r="3" spans="1:10" ht="15.75" thickBot="1" x14ac:dyDescent="0.3">
      <c r="A3" s="2"/>
      <c r="B3" s="36" t="s">
        <v>53</v>
      </c>
      <c r="C3" s="37" t="s">
        <v>54</v>
      </c>
      <c r="D3" s="37" t="s">
        <v>6</v>
      </c>
      <c r="E3" s="37" t="s">
        <v>55</v>
      </c>
      <c r="F3" s="37" t="s">
        <v>56</v>
      </c>
      <c r="G3" s="37" t="s">
        <v>57</v>
      </c>
      <c r="H3" s="37" t="s">
        <v>58</v>
      </c>
      <c r="I3" s="38" t="s">
        <v>0</v>
      </c>
      <c r="J3" s="39"/>
    </row>
    <row r="4" spans="1:10" ht="15.75" x14ac:dyDescent="0.25">
      <c r="A4" s="65" t="s">
        <v>33</v>
      </c>
      <c r="B4" s="46"/>
      <c r="C4" s="12"/>
      <c r="D4" s="12"/>
      <c r="E4" s="12"/>
      <c r="F4" s="7">
        <v>5.0000000000000017E-2</v>
      </c>
      <c r="G4" s="12"/>
      <c r="H4" s="12"/>
      <c r="I4" s="48">
        <v>38.080000000000005</v>
      </c>
      <c r="J4" s="29"/>
    </row>
    <row r="5" spans="1:10" ht="15.75" x14ac:dyDescent="0.25">
      <c r="A5" s="66" t="s">
        <v>34</v>
      </c>
      <c r="B5" s="43">
        <v>0.53499999999999992</v>
      </c>
      <c r="C5" s="9">
        <v>4.4999999999999998E-2</v>
      </c>
      <c r="D5" s="9">
        <v>1.2000000000000004E-2</v>
      </c>
      <c r="E5" s="9">
        <v>2.6999999999999996E-2</v>
      </c>
      <c r="F5" s="8"/>
      <c r="G5" s="9">
        <v>2.4000000000000007E-2</v>
      </c>
      <c r="H5" s="9">
        <v>1.0000000000000002E-2</v>
      </c>
      <c r="I5" s="30">
        <v>37.655000000000001</v>
      </c>
      <c r="J5" s="28"/>
    </row>
    <row r="6" spans="1:10" ht="15.75" x14ac:dyDescent="0.25">
      <c r="A6" s="66" t="s">
        <v>35</v>
      </c>
      <c r="B6" s="42"/>
      <c r="C6" s="8"/>
      <c r="D6" s="8"/>
      <c r="E6" s="10"/>
      <c r="F6" s="9">
        <v>1.9000000000000003E-2</v>
      </c>
      <c r="G6" s="9">
        <v>1.7000000000000001E-2</v>
      </c>
      <c r="H6" s="9">
        <v>6.8999999999999992E-2</v>
      </c>
      <c r="I6" s="30">
        <v>41.619</v>
      </c>
      <c r="J6" s="29"/>
    </row>
    <row r="7" spans="1:10" ht="15.75" x14ac:dyDescent="0.25">
      <c r="A7" s="66" t="s">
        <v>36</v>
      </c>
      <c r="B7" s="43">
        <v>0.83100000000000007</v>
      </c>
      <c r="C7" s="9">
        <v>0.48099999999999998</v>
      </c>
      <c r="D7" s="9">
        <v>0.24100000000000002</v>
      </c>
      <c r="E7" s="9">
        <v>0.53100000000000003</v>
      </c>
      <c r="F7" s="9">
        <v>7.1000000000000008E-2</v>
      </c>
      <c r="G7" s="10"/>
      <c r="H7" s="9">
        <v>7.0999999999999994E-2</v>
      </c>
      <c r="I7" s="30">
        <v>34.311</v>
      </c>
      <c r="J7" s="29"/>
    </row>
    <row r="8" spans="1:10" ht="15.75" x14ac:dyDescent="0.25">
      <c r="A8" s="66" t="s">
        <v>37</v>
      </c>
      <c r="B8" s="42"/>
      <c r="C8" s="8"/>
      <c r="D8" s="8"/>
      <c r="E8" s="8"/>
      <c r="F8" s="8"/>
      <c r="G8" s="8"/>
      <c r="H8" s="8"/>
      <c r="I8" s="30">
        <v>33.133000000000003</v>
      </c>
      <c r="J8" s="28"/>
    </row>
    <row r="9" spans="1:10" ht="15.75" x14ac:dyDescent="0.25">
      <c r="A9" s="66" t="s">
        <v>38</v>
      </c>
      <c r="B9" s="43">
        <v>1.999999999999999E-2</v>
      </c>
      <c r="C9" s="9">
        <v>1.999999999999999E-2</v>
      </c>
      <c r="D9" s="8"/>
      <c r="E9" s="8"/>
      <c r="F9" s="8"/>
      <c r="G9" s="8"/>
      <c r="H9" s="8"/>
      <c r="I9" s="30">
        <v>31.86</v>
      </c>
      <c r="J9" s="28"/>
    </row>
    <row r="10" spans="1:10" ht="15.75" x14ac:dyDescent="0.25">
      <c r="A10" s="66" t="s">
        <v>39</v>
      </c>
      <c r="B10" s="43">
        <v>0.63</v>
      </c>
      <c r="C10" s="9">
        <v>0.23999999999999996</v>
      </c>
      <c r="D10" s="9">
        <v>0.18999999999999997</v>
      </c>
      <c r="E10" s="9">
        <v>0.17999999999999997</v>
      </c>
      <c r="F10" s="9">
        <v>0.17</v>
      </c>
      <c r="G10" s="9">
        <v>0.16</v>
      </c>
      <c r="H10" s="9">
        <v>0.30999999999999994</v>
      </c>
      <c r="I10" s="30">
        <v>41.33</v>
      </c>
      <c r="J10" s="28"/>
    </row>
    <row r="11" spans="1:10" ht="15.75" x14ac:dyDescent="0.25">
      <c r="A11" s="66" t="s">
        <v>40</v>
      </c>
      <c r="B11" s="43">
        <v>0.49000000000000005</v>
      </c>
      <c r="C11" s="9">
        <v>4.0000000000000008E-2</v>
      </c>
      <c r="D11" s="8"/>
      <c r="E11" s="8"/>
      <c r="F11" s="8"/>
      <c r="G11" s="8"/>
      <c r="H11" s="8"/>
      <c r="I11" s="30">
        <v>33.72</v>
      </c>
      <c r="J11" s="28"/>
    </row>
    <row r="12" spans="1:10" ht="15.75" x14ac:dyDescent="0.25">
      <c r="A12" s="66" t="s">
        <v>41</v>
      </c>
      <c r="B12" s="43">
        <v>9.7000000000000017E-2</v>
      </c>
      <c r="C12" s="9">
        <v>6.7000000000000018E-2</v>
      </c>
      <c r="D12" s="9">
        <v>6.7000000000000018E-2</v>
      </c>
      <c r="E12" s="9">
        <v>2.700000000000001E-2</v>
      </c>
      <c r="F12" s="9">
        <v>5.7000000000000009E-2</v>
      </c>
      <c r="G12" s="9">
        <v>3.7000000000000005E-2</v>
      </c>
      <c r="H12" s="9">
        <v>4.7E-2</v>
      </c>
      <c r="I12" s="30">
        <v>47.726999999999997</v>
      </c>
      <c r="J12" s="28"/>
    </row>
    <row r="13" spans="1:10" ht="15.75" x14ac:dyDescent="0.25">
      <c r="A13" s="66" t="s">
        <v>42</v>
      </c>
      <c r="B13" s="43">
        <v>0.14799999999999999</v>
      </c>
      <c r="C13" s="9">
        <v>2.6000000000000002E-2</v>
      </c>
      <c r="D13" s="9">
        <v>1.4999999999999999E-2</v>
      </c>
      <c r="E13" s="9">
        <v>1.8999999999999996E-2</v>
      </c>
      <c r="F13" s="9">
        <v>2.1999999999999999E-2</v>
      </c>
      <c r="G13" s="9">
        <v>2.6000000000000002E-2</v>
      </c>
      <c r="H13" s="9">
        <v>2.7999999999999997E-2</v>
      </c>
      <c r="I13" s="30">
        <v>33.968000000000004</v>
      </c>
      <c r="J13" s="28"/>
    </row>
    <row r="14" spans="1:10" ht="15.75" x14ac:dyDescent="0.25">
      <c r="A14" s="66" t="s">
        <v>43</v>
      </c>
      <c r="B14" s="43">
        <v>2.2000000000000002E-2</v>
      </c>
      <c r="C14" s="9">
        <v>2.1000000000000001E-2</v>
      </c>
      <c r="D14" s="8"/>
      <c r="E14" s="9">
        <v>2.5999999999999999E-2</v>
      </c>
      <c r="F14" s="9">
        <v>1.5999999999999997E-2</v>
      </c>
      <c r="G14" s="9">
        <v>1.6999999999999998E-2</v>
      </c>
      <c r="H14" s="9">
        <v>2.9000000000000001E-2</v>
      </c>
      <c r="I14" s="30">
        <v>43.872</v>
      </c>
      <c r="J14" s="28"/>
    </row>
    <row r="15" spans="1:10" ht="16.5" thickBot="1" x14ac:dyDescent="0.3">
      <c r="A15" s="67" t="s">
        <v>44</v>
      </c>
      <c r="B15" s="47">
        <v>2.8920000000000003</v>
      </c>
      <c r="C15" s="15">
        <v>0.85199999999999998</v>
      </c>
      <c r="D15" s="15">
        <v>0.16200000000000001</v>
      </c>
      <c r="E15" s="15">
        <v>0.84199999999999997</v>
      </c>
      <c r="F15" s="15">
        <v>0.46200000000000002</v>
      </c>
      <c r="G15" s="15">
        <v>1.492</v>
      </c>
      <c r="H15" s="15">
        <v>1.292</v>
      </c>
      <c r="I15" s="31">
        <v>35.442</v>
      </c>
      <c r="J15" s="28"/>
    </row>
    <row r="16" spans="1:10" x14ac:dyDescent="0.25">
      <c r="A16" s="59" t="s">
        <v>1</v>
      </c>
      <c r="B16" s="52">
        <f>COUNT(B4:B15)</f>
        <v>9</v>
      </c>
      <c r="C16" s="5">
        <f t="shared" ref="C16:I16" si="0">COUNT(C4:C15)</f>
        <v>9</v>
      </c>
      <c r="D16" s="5">
        <f t="shared" si="0"/>
        <v>6</v>
      </c>
      <c r="E16" s="5">
        <f t="shared" si="0"/>
        <v>7</v>
      </c>
      <c r="F16" s="5">
        <f t="shared" si="0"/>
        <v>8</v>
      </c>
      <c r="G16" s="5">
        <f t="shared" si="0"/>
        <v>7</v>
      </c>
      <c r="H16" s="5">
        <f t="shared" si="0"/>
        <v>8</v>
      </c>
      <c r="I16" s="16">
        <f t="shared" si="0"/>
        <v>12</v>
      </c>
      <c r="J16" s="1"/>
    </row>
    <row r="17" spans="1:10" ht="15.75" thickBot="1" x14ac:dyDescent="0.3">
      <c r="A17" s="55" t="s">
        <v>2</v>
      </c>
      <c r="B17" s="53">
        <f>(B16*100)/12</f>
        <v>75</v>
      </c>
      <c r="C17" s="6">
        <f t="shared" ref="C17:I17" si="1">(C16*100)/12</f>
        <v>75</v>
      </c>
      <c r="D17" s="6">
        <f t="shared" si="1"/>
        <v>50</v>
      </c>
      <c r="E17" s="6">
        <f t="shared" si="1"/>
        <v>58.333333333333336</v>
      </c>
      <c r="F17" s="6">
        <f t="shared" si="1"/>
        <v>66.666666666666671</v>
      </c>
      <c r="G17" s="6">
        <f t="shared" si="1"/>
        <v>58.333333333333336</v>
      </c>
      <c r="H17" s="6">
        <f t="shared" si="1"/>
        <v>66.666666666666671</v>
      </c>
      <c r="I17" s="17">
        <f t="shared" si="1"/>
        <v>100</v>
      </c>
      <c r="J17" s="1"/>
    </row>
    <row r="18" spans="1:10" ht="15.75" thickBot="1" x14ac:dyDescent="0.3">
      <c r="A18" s="68" t="s">
        <v>49</v>
      </c>
      <c r="B18" s="69"/>
      <c r="C18" s="69"/>
      <c r="D18" s="69"/>
      <c r="E18" s="69"/>
      <c r="F18" s="69"/>
      <c r="G18" s="69"/>
      <c r="H18" s="69"/>
      <c r="I18" s="70"/>
      <c r="J18" s="1"/>
    </row>
    <row r="19" spans="1:10" ht="15.75" thickBot="1" x14ac:dyDescent="0.3">
      <c r="A19" s="2"/>
      <c r="B19" s="36" t="s">
        <v>4</v>
      </c>
      <c r="C19" s="37" t="s">
        <v>5</v>
      </c>
      <c r="D19" s="37" t="s">
        <v>6</v>
      </c>
      <c r="E19" s="37" t="s">
        <v>7</v>
      </c>
      <c r="F19" s="37" t="s">
        <v>8</v>
      </c>
      <c r="G19" s="37" t="s">
        <v>9</v>
      </c>
      <c r="H19" s="37" t="s">
        <v>10</v>
      </c>
      <c r="I19" s="38" t="s">
        <v>0</v>
      </c>
      <c r="J19" s="39"/>
    </row>
    <row r="20" spans="1:10" ht="15.75" x14ac:dyDescent="0.25">
      <c r="A20" s="65" t="s">
        <v>33</v>
      </c>
      <c r="B20" s="18">
        <v>2.82</v>
      </c>
      <c r="C20" s="7">
        <v>2.8000000000000003</v>
      </c>
      <c r="D20" s="7">
        <v>1.6</v>
      </c>
      <c r="E20" s="7">
        <v>0.87999999999999945</v>
      </c>
      <c r="F20" s="7">
        <v>0.95999999999999952</v>
      </c>
      <c r="G20" s="7">
        <v>1.3399999999999994</v>
      </c>
      <c r="H20" s="7">
        <v>1.1199999999999997</v>
      </c>
      <c r="I20" s="48">
        <v>45.87</v>
      </c>
      <c r="J20" s="29"/>
    </row>
    <row r="21" spans="1:10" ht="15.75" x14ac:dyDescent="0.25">
      <c r="A21" s="66" t="s">
        <v>34</v>
      </c>
      <c r="B21" s="3">
        <v>5.0200000000000005</v>
      </c>
      <c r="C21" s="9">
        <v>1.24</v>
      </c>
      <c r="D21" s="9">
        <v>0.94000000000000017</v>
      </c>
      <c r="E21" s="9">
        <v>0.86999999999999988</v>
      </c>
      <c r="F21" s="9">
        <v>0.99</v>
      </c>
      <c r="G21" s="9">
        <v>0.78999999999999981</v>
      </c>
      <c r="H21" s="9">
        <v>1.0200000000000002</v>
      </c>
      <c r="I21" s="30">
        <v>58.730000000000004</v>
      </c>
      <c r="J21" s="28"/>
    </row>
    <row r="22" spans="1:10" ht="15.75" x14ac:dyDescent="0.25">
      <c r="A22" s="66" t="s">
        <v>35</v>
      </c>
      <c r="B22" s="3">
        <v>3.3</v>
      </c>
      <c r="C22" s="9">
        <v>3.4400000000000004</v>
      </c>
      <c r="D22" s="9">
        <v>1.58</v>
      </c>
      <c r="E22" s="9">
        <v>2.83</v>
      </c>
      <c r="F22" s="9">
        <v>1.8200000000000003</v>
      </c>
      <c r="G22" s="9">
        <v>1.6399999999999997</v>
      </c>
      <c r="H22" s="9">
        <v>2.2199999999999998</v>
      </c>
      <c r="I22" s="30">
        <v>46.419999999999995</v>
      </c>
      <c r="J22" s="29"/>
    </row>
    <row r="23" spans="1:10" ht="15.75" x14ac:dyDescent="0.25">
      <c r="A23" s="66" t="s">
        <v>36</v>
      </c>
      <c r="B23" s="3">
        <v>0.98</v>
      </c>
      <c r="C23" s="9">
        <v>0.47000000000000003</v>
      </c>
      <c r="D23" s="9">
        <v>1.1800000000000002</v>
      </c>
      <c r="E23" s="9">
        <v>0.58000000000000007</v>
      </c>
      <c r="F23" s="9">
        <v>0.53</v>
      </c>
      <c r="G23" s="9">
        <v>9.0000000000000024E-2</v>
      </c>
      <c r="H23" s="9">
        <v>0.33</v>
      </c>
      <c r="I23" s="30">
        <v>35.47</v>
      </c>
      <c r="J23" s="29"/>
    </row>
    <row r="24" spans="1:10" ht="15.75" x14ac:dyDescent="0.25">
      <c r="A24" s="66" t="s">
        <v>37</v>
      </c>
      <c r="B24" s="3">
        <v>0.64999999999999991</v>
      </c>
      <c r="C24" s="8"/>
      <c r="D24" s="8"/>
      <c r="E24" s="9">
        <v>0.26</v>
      </c>
      <c r="F24" s="9">
        <v>0.28000000000000003</v>
      </c>
      <c r="G24" s="9">
        <v>0.30000000000000004</v>
      </c>
      <c r="H24" s="9">
        <v>0.33000000000000007</v>
      </c>
      <c r="I24" s="30">
        <v>35.840000000000003</v>
      </c>
      <c r="J24" s="28"/>
    </row>
    <row r="25" spans="1:10" ht="15.75" x14ac:dyDescent="0.25">
      <c r="A25" s="66" t="s">
        <v>38</v>
      </c>
      <c r="B25" s="22">
        <v>0.39</v>
      </c>
      <c r="C25" s="21">
        <v>0.18000000000000005</v>
      </c>
      <c r="D25" s="21">
        <v>0.31999999999999995</v>
      </c>
      <c r="E25" s="21">
        <v>0.29000000000000004</v>
      </c>
      <c r="F25" s="21">
        <v>0.25</v>
      </c>
      <c r="G25" s="21">
        <v>0.22999999999999998</v>
      </c>
      <c r="H25" s="20"/>
      <c r="I25" s="30">
        <v>39.369999999999997</v>
      </c>
      <c r="J25" s="28"/>
    </row>
    <row r="26" spans="1:10" ht="15.75" x14ac:dyDescent="0.25">
      <c r="A26" s="66" t="s">
        <v>39</v>
      </c>
      <c r="B26" s="22">
        <v>0.21999999999999997</v>
      </c>
      <c r="C26" s="20"/>
      <c r="D26" s="20"/>
      <c r="E26" s="21">
        <v>0.26</v>
      </c>
      <c r="F26" s="20"/>
      <c r="G26" s="20"/>
      <c r="H26" s="21">
        <v>0.14000000000000001</v>
      </c>
      <c r="I26" s="30">
        <v>44.28</v>
      </c>
      <c r="J26" s="28"/>
    </row>
    <row r="27" spans="1:10" ht="15.75" x14ac:dyDescent="0.25">
      <c r="A27" s="66" t="s">
        <v>40</v>
      </c>
      <c r="B27" s="3">
        <v>0.18999999999999995</v>
      </c>
      <c r="C27" s="8"/>
      <c r="D27" s="10"/>
      <c r="E27" s="10"/>
      <c r="F27" s="8"/>
      <c r="G27" s="10"/>
      <c r="H27" s="8"/>
      <c r="I27" s="30">
        <v>37.25</v>
      </c>
      <c r="J27" s="28"/>
    </row>
    <row r="28" spans="1:10" ht="15.75" x14ac:dyDescent="0.25">
      <c r="A28" s="66" t="s">
        <v>41</v>
      </c>
      <c r="B28" s="3">
        <v>0.16999999999999993</v>
      </c>
      <c r="C28" s="9">
        <v>0.17999999999999994</v>
      </c>
      <c r="D28" s="9">
        <v>0.10999999999999999</v>
      </c>
      <c r="E28" s="9">
        <v>0.17999999999999994</v>
      </c>
      <c r="F28" s="9">
        <v>0.15000000000000002</v>
      </c>
      <c r="G28" s="9">
        <v>0.14000000000000001</v>
      </c>
      <c r="H28" s="9">
        <v>0.29000000000000004</v>
      </c>
      <c r="I28" s="30">
        <v>54.279999999999994</v>
      </c>
      <c r="J28" s="28"/>
    </row>
    <row r="29" spans="1:10" ht="15.75" x14ac:dyDescent="0.25">
      <c r="A29" s="66" t="s">
        <v>42</v>
      </c>
      <c r="B29" s="3">
        <v>0.35</v>
      </c>
      <c r="C29" s="9">
        <v>0.33999999999999997</v>
      </c>
      <c r="D29" s="9">
        <v>0.46000000000000008</v>
      </c>
      <c r="E29" s="10"/>
      <c r="F29" s="10"/>
      <c r="G29" s="10"/>
      <c r="H29" s="10"/>
      <c r="I29" s="30">
        <v>40.39</v>
      </c>
      <c r="J29" s="28"/>
    </row>
    <row r="30" spans="1:10" ht="15.75" x14ac:dyDescent="0.25">
      <c r="A30" s="66" t="s">
        <v>43</v>
      </c>
      <c r="B30" s="3">
        <v>1.1499999999999997</v>
      </c>
      <c r="C30" s="9">
        <v>0.97</v>
      </c>
      <c r="D30" s="9">
        <v>0.66999999999999993</v>
      </c>
      <c r="E30" s="9">
        <v>0.86999999999999988</v>
      </c>
      <c r="F30" s="9">
        <v>0.82999999999999985</v>
      </c>
      <c r="G30" s="9">
        <v>1.01</v>
      </c>
      <c r="H30" s="9">
        <v>0.76</v>
      </c>
      <c r="I30" s="30">
        <v>53.89</v>
      </c>
      <c r="J30" s="28"/>
    </row>
    <row r="31" spans="1:10" ht="16.5" thickBot="1" x14ac:dyDescent="0.3">
      <c r="A31" s="67" t="s">
        <v>44</v>
      </c>
      <c r="B31" s="23">
        <v>2.0300000000000002</v>
      </c>
      <c r="C31" s="15">
        <v>0.6100000000000001</v>
      </c>
      <c r="D31" s="15">
        <v>0.17999999999999994</v>
      </c>
      <c r="E31" s="15">
        <v>0.57000000000000006</v>
      </c>
      <c r="F31" s="15">
        <v>0.36999999999999988</v>
      </c>
      <c r="G31" s="15">
        <v>0.95</v>
      </c>
      <c r="H31" s="15">
        <v>1.04</v>
      </c>
      <c r="I31" s="31">
        <v>30.639999999999997</v>
      </c>
      <c r="J31" s="28"/>
    </row>
    <row r="32" spans="1:10" x14ac:dyDescent="0.25">
      <c r="A32" s="59" t="s">
        <v>1</v>
      </c>
      <c r="B32" s="52">
        <f>COUNT(B20:B31)</f>
        <v>12</v>
      </c>
      <c r="C32" s="5">
        <f t="shared" ref="C32:I32" si="2">COUNT(C20:C31)</f>
        <v>9</v>
      </c>
      <c r="D32" s="5">
        <f t="shared" si="2"/>
        <v>9</v>
      </c>
      <c r="E32" s="5">
        <f t="shared" si="2"/>
        <v>10</v>
      </c>
      <c r="F32" s="5">
        <f t="shared" si="2"/>
        <v>9</v>
      </c>
      <c r="G32" s="5">
        <f t="shared" si="2"/>
        <v>9</v>
      </c>
      <c r="H32" s="5">
        <f t="shared" si="2"/>
        <v>9</v>
      </c>
      <c r="I32" s="16">
        <f t="shared" si="2"/>
        <v>12</v>
      </c>
      <c r="J32" s="1"/>
    </row>
    <row r="33" spans="1:10" ht="15.75" thickBot="1" x14ac:dyDescent="0.3">
      <c r="A33" s="55" t="s">
        <v>2</v>
      </c>
      <c r="B33" s="53">
        <f>(B32*100)/12</f>
        <v>100</v>
      </c>
      <c r="C33" s="6">
        <f t="shared" ref="C33:I33" si="3">(C32*100)/12</f>
        <v>75</v>
      </c>
      <c r="D33" s="6">
        <f t="shared" si="3"/>
        <v>75</v>
      </c>
      <c r="E33" s="6">
        <f t="shared" si="3"/>
        <v>83.333333333333329</v>
      </c>
      <c r="F33" s="6">
        <f t="shared" si="3"/>
        <v>75</v>
      </c>
      <c r="G33" s="6">
        <f t="shared" si="3"/>
        <v>75</v>
      </c>
      <c r="H33" s="6">
        <f t="shared" si="3"/>
        <v>75</v>
      </c>
      <c r="I33" s="17">
        <f t="shared" si="3"/>
        <v>100</v>
      </c>
      <c r="J33" s="1"/>
    </row>
  </sheetData>
  <mergeCells count="3">
    <mergeCell ref="A2:I2"/>
    <mergeCell ref="A18:I18"/>
    <mergeCell ref="A1:I1"/>
  </mergeCells>
  <conditionalFormatting sqref="B10:I10">
    <cfRule type="cellIs" dxfId="35" priority="30" operator="equal">
      <formula>0</formula>
    </cfRule>
  </conditionalFormatting>
  <conditionalFormatting sqref="F4 I4">
    <cfRule type="cellIs" dxfId="34" priority="36" operator="equal">
      <formula>0</formula>
    </cfRule>
  </conditionalFormatting>
  <conditionalFormatting sqref="B5:E5 G5:I5">
    <cfRule type="cellIs" dxfId="33" priority="35" operator="equal">
      <formula>0</formula>
    </cfRule>
  </conditionalFormatting>
  <conditionalFormatting sqref="F6:I6">
    <cfRule type="cellIs" dxfId="32" priority="34" operator="equal">
      <formula>0</formula>
    </cfRule>
  </conditionalFormatting>
  <conditionalFormatting sqref="B7:F7 H7:I7">
    <cfRule type="cellIs" dxfId="31" priority="33" operator="equal">
      <formula>0</formula>
    </cfRule>
  </conditionalFormatting>
  <conditionalFormatting sqref="I8">
    <cfRule type="cellIs" dxfId="30" priority="32" operator="equal">
      <formula>0</formula>
    </cfRule>
  </conditionalFormatting>
  <conditionalFormatting sqref="B9:C9 I9">
    <cfRule type="cellIs" dxfId="29" priority="31" operator="equal">
      <formula>0</formula>
    </cfRule>
  </conditionalFormatting>
  <conditionalFormatting sqref="B11:C11 I11">
    <cfRule type="cellIs" dxfId="28" priority="29" operator="equal">
      <formula>0</formula>
    </cfRule>
  </conditionalFormatting>
  <conditionalFormatting sqref="B12:I12">
    <cfRule type="cellIs" dxfId="27" priority="28" operator="equal">
      <formula>0</formula>
    </cfRule>
  </conditionalFormatting>
  <conditionalFormatting sqref="B13:I13">
    <cfRule type="cellIs" dxfId="26" priority="27" operator="equal">
      <formula>0</formula>
    </cfRule>
  </conditionalFormatting>
  <conditionalFormatting sqref="B14:C14 E14:I14">
    <cfRule type="cellIs" dxfId="25" priority="26" operator="equal">
      <formula>0</formula>
    </cfRule>
  </conditionalFormatting>
  <conditionalFormatting sqref="B15:I15">
    <cfRule type="cellIs" dxfId="24" priority="25" operator="equal">
      <formula>0</formula>
    </cfRule>
  </conditionalFormatting>
  <conditionalFormatting sqref="B20:H20">
    <cfRule type="cellIs" dxfId="23" priority="24" operator="equal">
      <formula>0</formula>
    </cfRule>
  </conditionalFormatting>
  <conditionalFormatting sqref="B21:H21">
    <cfRule type="cellIs" dxfId="22" priority="23" operator="equal">
      <formula>0</formula>
    </cfRule>
  </conditionalFormatting>
  <conditionalFormatting sqref="B22:H22">
    <cfRule type="cellIs" dxfId="21" priority="22" operator="equal">
      <formula>0</formula>
    </cfRule>
  </conditionalFormatting>
  <conditionalFormatting sqref="B23:H23">
    <cfRule type="cellIs" dxfId="20" priority="21" operator="equal">
      <formula>0</formula>
    </cfRule>
  </conditionalFormatting>
  <conditionalFormatting sqref="B24 E24:H24">
    <cfRule type="cellIs" dxfId="19" priority="20" operator="equal">
      <formula>0</formula>
    </cfRule>
  </conditionalFormatting>
  <conditionalFormatting sqref="B25:G25">
    <cfRule type="cellIs" dxfId="18" priority="19" operator="equal">
      <formula>0</formula>
    </cfRule>
  </conditionalFormatting>
  <conditionalFormatting sqref="B26 H26 E26">
    <cfRule type="cellIs" dxfId="17" priority="18" operator="equal">
      <formula>0</formula>
    </cfRule>
  </conditionalFormatting>
  <conditionalFormatting sqref="B27">
    <cfRule type="cellIs" dxfId="16" priority="17" operator="equal">
      <formula>0</formula>
    </cfRule>
  </conditionalFormatting>
  <conditionalFormatting sqref="B28:H28">
    <cfRule type="cellIs" dxfId="15" priority="16" operator="equal">
      <formula>0</formula>
    </cfRule>
  </conditionalFormatting>
  <conditionalFormatting sqref="B29:D29">
    <cfRule type="cellIs" dxfId="14" priority="15" operator="equal">
      <formula>0</formula>
    </cfRule>
  </conditionalFormatting>
  <conditionalFormatting sqref="B30:H30">
    <cfRule type="cellIs" dxfId="13" priority="14" operator="equal">
      <formula>0</formula>
    </cfRule>
  </conditionalFormatting>
  <conditionalFormatting sqref="B31:H31">
    <cfRule type="cellIs" dxfId="12" priority="13" operator="equal">
      <formula>0</formula>
    </cfRule>
  </conditionalFormatting>
  <conditionalFormatting sqref="I26">
    <cfRule type="cellIs" dxfId="11" priority="6" operator="equal">
      <formula>0</formula>
    </cfRule>
  </conditionalFormatting>
  <conditionalFormatting sqref="I20">
    <cfRule type="cellIs" dxfId="10" priority="12" operator="equal">
      <formula>0</formula>
    </cfRule>
  </conditionalFormatting>
  <conditionalFormatting sqref="I21">
    <cfRule type="cellIs" dxfId="9" priority="11" operator="equal">
      <formula>0</formula>
    </cfRule>
  </conditionalFormatting>
  <conditionalFormatting sqref="I22">
    <cfRule type="cellIs" dxfId="8" priority="10" operator="equal">
      <formula>0</formula>
    </cfRule>
  </conditionalFormatting>
  <conditionalFormatting sqref="I23">
    <cfRule type="cellIs" dxfId="7" priority="9" operator="equal">
      <formula>0</formula>
    </cfRule>
  </conditionalFormatting>
  <conditionalFormatting sqref="I24">
    <cfRule type="cellIs" dxfId="6" priority="8" operator="equal">
      <formula>0</formula>
    </cfRule>
  </conditionalFormatting>
  <conditionalFormatting sqref="I25">
    <cfRule type="cellIs" dxfId="5" priority="7" operator="equal">
      <formula>0</formula>
    </cfRule>
  </conditionalFormatting>
  <conditionalFormatting sqref="I27">
    <cfRule type="cellIs" dxfId="4" priority="5" operator="equal">
      <formula>0</formula>
    </cfRule>
  </conditionalFormatting>
  <conditionalFormatting sqref="I28">
    <cfRule type="cellIs" dxfId="3" priority="4" operator="equal">
      <formula>0</formula>
    </cfRule>
  </conditionalFormatting>
  <conditionalFormatting sqref="I29">
    <cfRule type="cellIs" dxfId="2" priority="3" operator="equal">
      <formula>0</formula>
    </cfRule>
  </conditionalFormatting>
  <conditionalFormatting sqref="I30">
    <cfRule type="cellIs" dxfId="1" priority="2" operator="equal">
      <formula>0</formula>
    </cfRule>
  </conditionalFormatting>
  <conditionalFormatting sqref="I31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CVID</vt:lpstr>
      <vt:lpstr>post COVID-19_HC</vt:lpstr>
      <vt:lpstr>unexposed_HC</vt:lpstr>
    </vt:vector>
  </TitlesOfParts>
  <Company>Charité Universitaetsmedizin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Steiner, Sophie</dc:creator>
  <cp:lastModifiedBy>Steiner, Sophie</cp:lastModifiedBy>
  <dcterms:created xsi:type="dcterms:W3CDTF">2020-08-31T07:47:07Z</dcterms:created>
  <dcterms:modified xsi:type="dcterms:W3CDTF">2020-11-02T12:55:41Z</dcterms:modified>
</cp:coreProperties>
</file>