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n\Google Drive\Terragen\Paper\"/>
    </mc:Choice>
  </mc:AlternateContent>
  <xr:revisionPtr revIDLastSave="0" documentId="13_ncr:1_{42D39B0F-EF8F-4F31-AEA5-BF8E357440D6}" xr6:coauthVersionLast="45" xr6:coauthVersionMax="45" xr10:uidLastSave="{00000000-0000-0000-0000-000000000000}"/>
  <bookViews>
    <workbookView xWindow="6390" yWindow="2730" windowWidth="23100" windowHeight="13560" tabRatio="666" activeTab="7" xr2:uid="{AEE4035C-84D5-4E7C-B44D-5962DC4CABE0}"/>
  </bookViews>
  <sheets>
    <sheet name="Plas_hit_table" sheetId="1" r:id="rId1"/>
    <sheet name="AMR_genes_plas" sheetId="3" r:id="rId2"/>
    <sheet name="AMR_genes_chromosom" sheetId="4" state="hidden" r:id="rId3"/>
    <sheet name="Mobilisable_summary" sheetId="8" r:id="rId4"/>
    <sheet name="Plas_virulence" sheetId="11" r:id="rId5"/>
    <sheet name="plas_virul_total_hit-miss" sheetId="12" r:id="rId6"/>
    <sheet name="contig_full_report" sheetId="13" r:id="rId7"/>
    <sheet name="Sheet1" sheetId="14" r:id="rId8"/>
    <sheet name="Plasmid_accession_reference" sheetId="7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11" l="1"/>
  <c r="G7" i="11"/>
  <c r="G11" i="11"/>
  <c r="G6" i="11"/>
  <c r="G8" i="11"/>
  <c r="G9" i="11"/>
  <c r="AN29" i="1" l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AO28" i="1"/>
  <c r="AO26" i="1"/>
  <c r="AO25" i="1"/>
  <c r="AO24" i="1"/>
  <c r="AO23" i="1"/>
  <c r="AO22" i="1"/>
  <c r="AO21" i="1"/>
  <c r="AO20" i="1"/>
  <c r="AO19" i="1"/>
  <c r="AO18" i="1"/>
  <c r="AO17" i="1"/>
  <c r="AO16" i="1"/>
  <c r="AO15" i="1"/>
  <c r="AO14" i="1"/>
  <c r="AO13" i="1"/>
  <c r="AO12" i="1"/>
  <c r="AO11" i="1"/>
  <c r="AO10" i="1"/>
  <c r="AO9" i="1"/>
  <c r="AO8" i="1"/>
  <c r="AO7" i="1"/>
  <c r="AO6" i="1"/>
  <c r="AO5" i="1"/>
  <c r="AO4" i="1"/>
  <c r="AO3" i="1"/>
  <c r="AO29" i="1" l="1"/>
</calcChain>
</file>

<file path=xl/sharedStrings.xml><?xml version="1.0" encoding="utf-8"?>
<sst xmlns="http://schemas.openxmlformats.org/spreadsheetml/2006/main" count="2857" uniqueCount="742">
  <si>
    <t>Isolation location</t>
  </si>
  <si>
    <t>Source</t>
  </si>
  <si>
    <t>Isolate/Like-plasmid</t>
  </si>
  <si>
    <t xml:space="preserve"> pB171 </t>
  </si>
  <si>
    <t xml:space="preserve"> F-plasmid-K12</t>
  </si>
  <si>
    <t xml:space="preserve"> p2457TS2</t>
  </si>
  <si>
    <t xml:space="preserve"> pRK100</t>
  </si>
  <si>
    <t xml:space="preserve"> pColG</t>
  </si>
  <si>
    <t xml:space="preserve"> MccC7-H22</t>
  </si>
  <si>
    <t xml:space="preserve"> pBS512_7</t>
  </si>
  <si>
    <t xml:space="preserve"> pVir68</t>
  </si>
  <si>
    <t xml:space="preserve"> pAm08CD9902 </t>
  </si>
  <si>
    <t xml:space="preserve"> pPAB19-3</t>
  </si>
  <si>
    <t xml:space="preserve"> pSH146_87</t>
  </si>
  <si>
    <t xml:space="preserve"> pO145-13514</t>
  </si>
  <si>
    <t xml:space="preserve"> pSTY1</t>
  </si>
  <si>
    <t xml:space="preserve"> p1303_109</t>
  </si>
  <si>
    <t xml:space="preserve"> p1303_5</t>
  </si>
  <si>
    <t xml:space="preserve"> pECC-1470_100</t>
  </si>
  <si>
    <t xml:space="preserve"> pSYM6</t>
  </si>
  <si>
    <t xml:space="preserve"> pKUSR18</t>
  </si>
  <si>
    <t xml:space="preserve"> pYU39_89</t>
  </si>
  <si>
    <t xml:space="preserve"> pCFSAN029787_02</t>
  </si>
  <si>
    <t xml:space="preserve"> F-plasmid-NCM3722</t>
  </si>
  <si>
    <t xml:space="preserve"> pSA02DT10168701_37</t>
  </si>
  <si>
    <t xml:space="preserve"> p12-4374_62</t>
  </si>
  <si>
    <t xml:space="preserve"> pCFSAN004177G_03</t>
  </si>
  <si>
    <t xml:space="preserve"> pCFSAN004177P_01</t>
  </si>
  <si>
    <t xml:space="preserve"> pC3-A</t>
  </si>
  <si>
    <t xml:space="preserve"> pM11-A</t>
  </si>
  <si>
    <t xml:space="preserve"> pM11-B</t>
  </si>
  <si>
    <t xml:space="preserve"> pSAN2-1677</t>
  </si>
  <si>
    <t xml:space="preserve"> pECAZ146_5</t>
  </si>
  <si>
    <t>pEC-AR_0162</t>
  </si>
  <si>
    <t xml:space="preserve"> pABWA45_1</t>
  </si>
  <si>
    <t xml:space="preserve"> pABWA45_4</t>
  </si>
  <si>
    <t>pSE-SA20035215</t>
  </si>
  <si>
    <t xml:space="preserve"> pOX38-Gen</t>
  </si>
  <si>
    <t xml:space="preserve"> pNDM4_WCHEC96200</t>
  </si>
  <si>
    <t>Total plasmids per isolate</t>
  </si>
  <si>
    <t>Victoria</t>
  </si>
  <si>
    <t>GRIB</t>
  </si>
  <si>
    <t>Queensland</t>
  </si>
  <si>
    <t>BSL</t>
  </si>
  <si>
    <t>LS</t>
  </si>
  <si>
    <t xml:space="preserve"> 19A</t>
  </si>
  <si>
    <t xml:space="preserve"> 20A</t>
  </si>
  <si>
    <t xml:space="preserve"> 20B</t>
  </si>
  <si>
    <t xml:space="preserve"> 21A</t>
  </si>
  <si>
    <t xml:space="preserve"> 21B</t>
  </si>
  <si>
    <t>JKB</t>
  </si>
  <si>
    <t xml:space="preserve"> 46B</t>
  </si>
  <si>
    <t xml:space="preserve"> 55B</t>
  </si>
  <si>
    <t xml:space="preserve"> 55C</t>
  </si>
  <si>
    <t>JK</t>
  </si>
  <si>
    <t xml:space="preserve"> 69C</t>
  </si>
  <si>
    <t>CN</t>
  </si>
  <si>
    <t xml:space="preserve"> 77C</t>
  </si>
  <si>
    <t>MC</t>
  </si>
  <si>
    <t xml:space="preserve"> 111A</t>
  </si>
  <si>
    <t xml:space="preserve"> 111B</t>
  </si>
  <si>
    <t xml:space="preserve"> 115C</t>
  </si>
  <si>
    <t>MW</t>
  </si>
  <si>
    <t xml:space="preserve"> 143B</t>
  </si>
  <si>
    <t>Total plasmids</t>
  </si>
  <si>
    <t>Accession</t>
  </si>
  <si>
    <t>CP012922</t>
  </si>
  <si>
    <t>MF370216</t>
  </si>
  <si>
    <t>CP021680</t>
  </si>
  <si>
    <t>CP011418</t>
  </si>
  <si>
    <t>CP012928</t>
  </si>
  <si>
    <t>CP010120</t>
  </si>
  <si>
    <t>EF536825</t>
  </si>
  <si>
    <t>AY230888</t>
  </si>
  <si>
    <t>CP011496</t>
  </si>
  <si>
    <t>AY028316</t>
  </si>
  <si>
    <t>CP009103</t>
  </si>
  <si>
    <t>CP006028</t>
  </si>
  <si>
    <t>CP019897</t>
  </si>
  <si>
    <t>AP001918</t>
  </si>
  <si>
    <t>KM396298</t>
  </si>
  <si>
    <t>CP001162</t>
  </si>
  <si>
    <t>AB024946</t>
  </si>
  <si>
    <t>CP010207</t>
  </si>
  <si>
    <t>CP022226</t>
  </si>
  <si>
    <t>CP018986</t>
  </si>
  <si>
    <t>CP011430</t>
  </si>
  <si>
    <t>CP009167</t>
  </si>
  <si>
    <t>CP009169</t>
  </si>
  <si>
    <t>CP012494</t>
  </si>
  <si>
    <t>GQ149344</t>
  </si>
  <si>
    <t>JN985534</t>
  </si>
  <si>
    <t>CP022158</t>
  </si>
  <si>
    <t>CP010208</t>
  </si>
  <si>
    <t>KM107842</t>
  </si>
  <si>
    <t>CP022155</t>
  </si>
  <si>
    <t>CP022495</t>
  </si>
  <si>
    <t>CP001061</t>
  </si>
  <si>
    <t>JX445149</t>
  </si>
  <si>
    <t>DQ286390</t>
  </si>
  <si>
    <t>CP012496</t>
  </si>
  <si>
    <t>CP010345</t>
  </si>
  <si>
    <t>Counts of each plasmid</t>
  </si>
  <si>
    <t>19A</t>
  </si>
  <si>
    <t>143B</t>
  </si>
  <si>
    <t>21B</t>
  </si>
  <si>
    <t>21A</t>
  </si>
  <si>
    <t>77C</t>
  </si>
  <si>
    <t>20B</t>
  </si>
  <si>
    <t>20A</t>
  </si>
  <si>
    <t>115C</t>
  </si>
  <si>
    <t>111B</t>
  </si>
  <si>
    <t>111A</t>
  </si>
  <si>
    <t>55B</t>
  </si>
  <si>
    <t>46B</t>
  </si>
  <si>
    <t>55C</t>
  </si>
  <si>
    <t>69C</t>
  </si>
  <si>
    <t>Contig id</t>
  </si>
  <si>
    <t>Start</t>
  </si>
  <si>
    <t>Stop</t>
  </si>
  <si>
    <t>Strand</t>
  </si>
  <si>
    <t>Gene symbol</t>
  </si>
  <si>
    <t>Sequence name</t>
  </si>
  <si>
    <t>Scope</t>
  </si>
  <si>
    <t>Element type</t>
  </si>
  <si>
    <t>Element subtype</t>
  </si>
  <si>
    <t>Class</t>
  </si>
  <si>
    <t>Subclass</t>
  </si>
  <si>
    <t>Method</t>
  </si>
  <si>
    <t>Target length</t>
  </si>
  <si>
    <t>Reference sequence length</t>
  </si>
  <si>
    <t>% Coverage of reference sequence</t>
  </si>
  <si>
    <t>% Identity to reference sequence</t>
  </si>
  <si>
    <t>Alignment length</t>
  </si>
  <si>
    <t>Accession of closest sequence</t>
  </si>
  <si>
    <t>Name of closest sequence</t>
  </si>
  <si>
    <t>HMM id</t>
  </si>
  <si>
    <t>HMM description</t>
  </si>
  <si>
    <t>NA</t>
  </si>
  <si>
    <t>Contig_51_73.2389</t>
  </si>
  <si>
    <t>+</t>
  </si>
  <si>
    <t>dfrA5</t>
  </si>
  <si>
    <t>trimethoprim-resistant dihydrofolate reductase DfrA5</t>
  </si>
  <si>
    <t>core</t>
  </si>
  <si>
    <t>AMR</t>
  </si>
  <si>
    <t>TRIMETHOPRIM</t>
  </si>
  <si>
    <t>EXACTX</t>
  </si>
  <si>
    <t>WP_001317507.1</t>
  </si>
  <si>
    <t>qacE</t>
  </si>
  <si>
    <t>quaternary ammonium compound efflux SMR transporter QacE</t>
  </si>
  <si>
    <t>STRESS</t>
  </si>
  <si>
    <t>BIOCIDE</t>
  </si>
  <si>
    <t>QUATERNARY AMMONIUM</t>
  </si>
  <si>
    <t>PARTIAL_CONTIG_ENDX</t>
  </si>
  <si>
    <t>WP_010890145.1</t>
  </si>
  <si>
    <t>Contig_55_63.7777</t>
  </si>
  <si>
    <t>-</t>
  </si>
  <si>
    <t>blaTEM-1</t>
  </si>
  <si>
    <t>class A broad-spectrum beta-lactamase TEM-1</t>
  </si>
  <si>
    <t>BETA-LACTAM</t>
  </si>
  <si>
    <t>ALLELEX</t>
  </si>
  <si>
    <t>WP_000027057.1</t>
  </si>
  <si>
    <t>Contig_71_57.8594</t>
  </si>
  <si>
    <t>aph(6)-Id</t>
  </si>
  <si>
    <t>aminoglycoside O-phosphotransferase APH(6)-Id</t>
  </si>
  <si>
    <t>AMINOGLYCOSIDE</t>
  </si>
  <si>
    <t>STREPTOMYCIN</t>
  </si>
  <si>
    <t>WP_000480968.1</t>
  </si>
  <si>
    <t>aph(3'')-Ib</t>
  </si>
  <si>
    <t>aminoglycoside O-phosphotransferase APH(3'')-Ib</t>
  </si>
  <si>
    <t>WP_109545041.1</t>
  </si>
  <si>
    <t>sul2</t>
  </si>
  <si>
    <t>sulfonamide-resistant dihydropteroate synthase Sul2</t>
  </si>
  <si>
    <t>SULFONAMIDE</t>
  </si>
  <si>
    <t>WP_001043265.1</t>
  </si>
  <si>
    <t>Contig_75_72.9409</t>
  </si>
  <si>
    <t>aph(3')-Ia</t>
  </si>
  <si>
    <t>aminoglycoside O-phosphotransferase APH(3')-Ia</t>
  </si>
  <si>
    <t>KANAMYCIN</t>
  </si>
  <si>
    <t>WP_000018329.1</t>
  </si>
  <si>
    <t>Contig_56_110.797</t>
  </si>
  <si>
    <t>Contig_60_96.1294</t>
  </si>
  <si>
    <t>Contig_69_89.8651</t>
  </si>
  <si>
    <t>Contig_73_101.541</t>
  </si>
  <si>
    <t>Contig_33_68.2384</t>
  </si>
  <si>
    <t>tet(A)</t>
  </si>
  <si>
    <t>tetracycline efflux MFS transporter Tet(A)</t>
  </si>
  <si>
    <t>TETRACYCLINE</t>
  </si>
  <si>
    <t>WP_000804064.1</t>
  </si>
  <si>
    <t>Contig_38_65.084</t>
  </si>
  <si>
    <t>Contig_36_65.414</t>
  </si>
  <si>
    <t>Plasmid</t>
  </si>
  <si>
    <t>Isolate</t>
  </si>
  <si>
    <t>Contig_43_72.6064</t>
  </si>
  <si>
    <t>blaEC</t>
  </si>
  <si>
    <t>BlaEC family class C beta-lactamase</t>
  </si>
  <si>
    <t>WP_001336292.1</t>
  </si>
  <si>
    <t>11A</t>
  </si>
  <si>
    <t>Contig_103_80.3855</t>
  </si>
  <si>
    <t>11B</t>
  </si>
  <si>
    <t>Contig_105_92.4268</t>
  </si>
  <si>
    <t>Contig_7_85.271</t>
  </si>
  <si>
    <t>BLASTX</t>
  </si>
  <si>
    <t>WP_063610930.1</t>
  </si>
  <si>
    <t>class C extended-spectrum beta-lactamase EC-15</t>
  </si>
  <si>
    <t>Contig_39_71.7571</t>
  </si>
  <si>
    <t>Contig_13_78.0147</t>
  </si>
  <si>
    <t>Contig_84_139.91</t>
  </si>
  <si>
    <t>Contig_49_68.5319</t>
  </si>
  <si>
    <t>Contig_64_103.148</t>
  </si>
  <si>
    <t>Contig_7_105.403</t>
  </si>
  <si>
    <t>WP_063860454.1</t>
  </si>
  <si>
    <t>cephalosporin-hydrolyzing class C beta-lactamase EC-8</t>
  </si>
  <si>
    <t>Contig_6_86.7425</t>
  </si>
  <si>
    <t>Contig_29_94.803</t>
  </si>
  <si>
    <t>Contig_55_81.1402</t>
  </si>
  <si>
    <t>Contig_29_73.77</t>
  </si>
  <si>
    <t>Contig_31_66.5839</t>
  </si>
  <si>
    <t>Contig_33_68.5439</t>
  </si>
  <si>
    <t>Contig_32_70.009</t>
  </si>
  <si>
    <t>Contig_30_92.5509</t>
  </si>
  <si>
    <t>Contig_253_57.462</t>
  </si>
  <si>
    <t>Contig_231_74.481</t>
  </si>
  <si>
    <t>Contig_24_61.7203</t>
  </si>
  <si>
    <t>Contig_5_98.8816</t>
  </si>
  <si>
    <t>WP_063860256.1</t>
  </si>
  <si>
    <t>class C extended-spectrum beta-lactamase EC-18</t>
  </si>
  <si>
    <t>Contig_79_75.8559</t>
  </si>
  <si>
    <t>Contig_83_83.797</t>
  </si>
  <si>
    <t>Strain</t>
  </si>
  <si>
    <t xml:space="preserve">Escherichia coli B171 </t>
  </si>
  <si>
    <t xml:space="preserve">Escherichia coli K-12 </t>
  </si>
  <si>
    <t xml:space="preserve">Shigella flexneri 2a </t>
  </si>
  <si>
    <t xml:space="preserve">Escherichia coli </t>
  </si>
  <si>
    <t xml:space="preserve">Escherichia coli strain CA46 </t>
  </si>
  <si>
    <t xml:space="preserve">Escherichia coli strain H22 </t>
  </si>
  <si>
    <t xml:space="preserve">Shigella boydii CDC 3083-94 </t>
  </si>
  <si>
    <t xml:space="preserve">Escherichia coli Vir68 </t>
  </si>
  <si>
    <t xml:space="preserve">Escherichia coli strain M9888 </t>
  </si>
  <si>
    <t xml:space="preserve">Salmonella enterica subsp. enterica serovar Heidelberg </t>
  </si>
  <si>
    <t xml:space="preserve">Escherichia coli O145:H28 str. RM13514 </t>
  </si>
  <si>
    <t xml:space="preserve">Salmonella enterica subsp. enterica serovar Typhimurium strain ATCC 13311 </t>
  </si>
  <si>
    <t xml:space="preserve">Escherichia coli 1303 </t>
  </si>
  <si>
    <t xml:space="preserve">Escherichia coli ECC-1470 </t>
  </si>
  <si>
    <t xml:space="preserve">Escherichia coli strain G3/10 </t>
  </si>
  <si>
    <t xml:space="preserve">Salmonella enterica subsp. enterica serovar Enteritidis strain KUSR18 </t>
  </si>
  <si>
    <t xml:space="preserve">Salmonella enterica subsp. enterica strain YU39 </t>
  </si>
  <si>
    <t xml:space="preserve">Escherichia coli strain CFSAN029787 </t>
  </si>
  <si>
    <t xml:space="preserve">Escherichia coli strain NCM3722 </t>
  </si>
  <si>
    <t xml:space="preserve">Salmonella enterica subsp. enterica serovar Heidelberg strain SA02DT10168701 </t>
  </si>
  <si>
    <t xml:space="preserve">Salmonella enterica subsp. enterica serovar Heidelberg strain 12-4374 </t>
  </si>
  <si>
    <t xml:space="preserve">Escherichia coli strain CFSAN004177 </t>
  </si>
  <si>
    <t xml:space="preserve">Escherichia coli strain C3 </t>
  </si>
  <si>
    <t xml:space="preserve">Escherichia coli strain M11 </t>
  </si>
  <si>
    <t xml:space="preserve">Salmonella enterica subsp. enterica serovar Anatum str. USDA-ARS-USMARC-1677 isolate SAN222 </t>
  </si>
  <si>
    <t xml:space="preserve">Escherichia coli strain Ecol_AZ146 </t>
  </si>
  <si>
    <t xml:space="preserve">Escherichia coli strain AR_0162 </t>
  </si>
  <si>
    <t xml:space="preserve">Escherichia coli strain ABWA45 </t>
  </si>
  <si>
    <t xml:space="preserve">Salmonella enterica subsp. enterica serovar Derby strain SA20035215 </t>
  </si>
  <si>
    <t xml:space="preserve">Escherichia coli strain J53 </t>
  </si>
  <si>
    <t xml:space="preserve">Escherichia coli strain WCHEC96200 </t>
  </si>
  <si>
    <t>Conjugative</t>
  </si>
  <si>
    <t>Accession number of closest mash hit</t>
  </si>
  <si>
    <t>1_plasmid_53</t>
  </si>
  <si>
    <t>Yes</t>
  </si>
  <si>
    <t>Strain and plas designation</t>
  </si>
  <si>
    <t>1_plasmid_542</t>
  </si>
  <si>
    <t>1_plasmid_1068</t>
  </si>
  <si>
    <t>No</t>
  </si>
  <si>
    <t>1_plasmid_novel_0</t>
  </si>
  <si>
    <t>10_plasmid_novel_1</t>
  </si>
  <si>
    <t>111A_plasmid_476</t>
  </si>
  <si>
    <t>111A_plasmid_541</t>
  </si>
  <si>
    <t>115C_plasmid_18</t>
  </si>
  <si>
    <t>115C_plasmid_33</t>
  </si>
  <si>
    <t>115C_plasmid_novel_0</t>
  </si>
  <si>
    <t>143B_plasmid_541</t>
  </si>
  <si>
    <t>19A_plasmid_507</t>
  </si>
  <si>
    <t>2_plasmid_529</t>
  </si>
  <si>
    <t>2_plasmid_novel_0</t>
  </si>
  <si>
    <t>2_plasmid_novel_1</t>
  </si>
  <si>
    <t>20A_plasmid_1140</t>
  </si>
  <si>
    <t>20A_plasmid_430</t>
  </si>
  <si>
    <t>3_plasmid_2</t>
  </si>
  <si>
    <t>3_plasmid_novel_0</t>
  </si>
  <si>
    <t>3_plasmid_novel_1</t>
  </si>
  <si>
    <t>4_plasmid_44</t>
  </si>
  <si>
    <t>46B_plasmid_1009</t>
  </si>
  <si>
    <t>46B_plasmid_695</t>
  </si>
  <si>
    <t>46B_plasmid_novel_0</t>
  </si>
  <si>
    <t>6_plasmid_1557</t>
  </si>
  <si>
    <t>6_plasmid_novel_0</t>
  </si>
  <si>
    <t>69C_plasmid_2912</t>
  </si>
  <si>
    <t>69C_plasmid_2987</t>
  </si>
  <si>
    <t>69C_plasmid_363</t>
  </si>
  <si>
    <t>69C_plasmid_772</t>
  </si>
  <si>
    <t>69C_plasmid_841</t>
  </si>
  <si>
    <t>7_plasmid_541</t>
  </si>
  <si>
    <t>77C_plasmid_276</t>
  </si>
  <si>
    <t>77C_plasmid_novel_1</t>
  </si>
  <si>
    <t>8_plasmid_novel_0</t>
  </si>
  <si>
    <t>8_plasmid_novel_1</t>
  </si>
  <si>
    <t>Mobilizable</t>
  </si>
  <si>
    <t>Predicted mobility</t>
  </si>
  <si>
    <t>None</t>
  </si>
  <si>
    <t>Conjugative plasmid/s</t>
  </si>
  <si>
    <t>Mobilizable plasmid/s</t>
  </si>
  <si>
    <t>Mobilizable plasmids transferrable</t>
  </si>
  <si>
    <t>F-plasmid-K12</t>
  </si>
  <si>
    <t>pBS512_7</t>
  </si>
  <si>
    <t>pRK100</t>
  </si>
  <si>
    <t>p2457TS2</t>
  </si>
  <si>
    <t>pColG</t>
  </si>
  <si>
    <t>MccC7-H22</t>
  </si>
  <si>
    <t>pVir68</t>
  </si>
  <si>
    <t>pB171</t>
  </si>
  <si>
    <t>pAm08CD9902</t>
  </si>
  <si>
    <t>pPAB19-3</t>
  </si>
  <si>
    <t>pSH146_87</t>
  </si>
  <si>
    <t>pO145-13514</t>
  </si>
  <si>
    <t>pSTY1</t>
  </si>
  <si>
    <t>p1303_109</t>
  </si>
  <si>
    <t>p1303_5</t>
  </si>
  <si>
    <t>pECC-1470_100</t>
  </si>
  <si>
    <t>pSYM6</t>
  </si>
  <si>
    <t>pKUSR18</t>
  </si>
  <si>
    <t>pYU39_89</t>
  </si>
  <si>
    <t>pCFSAN029787_02</t>
  </si>
  <si>
    <t>F-plasmid-NCM3722</t>
  </si>
  <si>
    <t>pSA02DT10168701_37</t>
  </si>
  <si>
    <t>p12-4374_62</t>
  </si>
  <si>
    <t>pCFSAN004177G_03</t>
  </si>
  <si>
    <t>pCFSAN004177P_01</t>
  </si>
  <si>
    <t>pC3-A</t>
  </si>
  <si>
    <t>pM11-A</t>
  </si>
  <si>
    <t>pM11-B</t>
  </si>
  <si>
    <t>pSAN2-1677</t>
  </si>
  <si>
    <t>pECAZ146_5</t>
  </si>
  <si>
    <t>pABWA45_1</t>
  </si>
  <si>
    <t>pABWA45_4</t>
  </si>
  <si>
    <t>pOX38-Gen</t>
  </si>
  <si>
    <t>pNDM4_WCHEC96200</t>
  </si>
  <si>
    <t>pB171; F-plasmid-K12</t>
  </si>
  <si>
    <t>pO145-13514; pSTY1; pBS512_7</t>
  </si>
  <si>
    <t>pCFSAN004177G_03; pC3-A</t>
  </si>
  <si>
    <t>F-plasmid-K12; pSH146_87</t>
  </si>
  <si>
    <t>pSH146_87; F-plasmid-K12</t>
  </si>
  <si>
    <t>pABWA45_4; pSA02DT10168701_37</t>
  </si>
  <si>
    <t>pM11-A; pEC-AR_0162</t>
  </si>
  <si>
    <t>Plasmid name</t>
  </si>
  <si>
    <t>like plasmid</t>
  </si>
  <si>
    <t>faeC</t>
  </si>
  <si>
    <t>faeD</t>
  </si>
  <si>
    <t>faeE</t>
  </si>
  <si>
    <t>faeF</t>
  </si>
  <si>
    <t>faeH</t>
  </si>
  <si>
    <t>faeI</t>
  </si>
  <si>
    <t>espP</t>
  </si>
  <si>
    <t>toxB</t>
  </si>
  <si>
    <t>hlyC</t>
  </si>
  <si>
    <t>hlyA</t>
  </si>
  <si>
    <t>hlyB</t>
  </si>
  <si>
    <t>hlyD</t>
  </si>
  <si>
    <t>f17d-G</t>
  </si>
  <si>
    <t>f17d-D</t>
  </si>
  <si>
    <t>f17d-A</t>
  </si>
  <si>
    <t>cnf1</t>
  </si>
  <si>
    <t>gspC</t>
  </si>
  <si>
    <t>gspD</t>
  </si>
  <si>
    <t>gspE</t>
  </si>
  <si>
    <t>gspF</t>
  </si>
  <si>
    <t>gspG</t>
  </si>
  <si>
    <t>gspH</t>
  </si>
  <si>
    <t>gspI</t>
  </si>
  <si>
    <t>gspJ</t>
  </si>
  <si>
    <t>gspK</t>
  </si>
  <si>
    <t>gspL</t>
  </si>
  <si>
    <t>gspM</t>
  </si>
  <si>
    <t>.</t>
  </si>
  <si>
    <t>faeCDEFHI</t>
  </si>
  <si>
    <t>Genes</t>
  </si>
  <si>
    <t>gspCDEFGHIJKLM</t>
  </si>
  <si>
    <t>hylC; f17d-ADG; cnf1</t>
  </si>
  <si>
    <t>hlyABCD; espP; toxB</t>
  </si>
  <si>
    <t>fecR</t>
  </si>
  <si>
    <t>fecA</t>
  </si>
  <si>
    <t>fecB</t>
  </si>
  <si>
    <t>fecD</t>
  </si>
  <si>
    <t>fecE</t>
  </si>
  <si>
    <t>yjhV|</t>
  </si>
  <si>
    <t>fecI</t>
  </si>
  <si>
    <t>fecIRABDE; yjhV</t>
  </si>
  <si>
    <t>Summary table</t>
  </si>
  <si>
    <t>Hit/miss table</t>
  </si>
  <si>
    <t>Chromosomal AMR</t>
  </si>
  <si>
    <t>p2457TS2-77C variant</t>
  </si>
  <si>
    <t>Number of virulence genes</t>
  </si>
  <si>
    <t>Closest -like plasmid</t>
  </si>
  <si>
    <t>Accession of -like plasmid</t>
  </si>
  <si>
    <t>Summary</t>
  </si>
  <si>
    <t>#FILE</t>
  </si>
  <si>
    <t>NUM_FOUND</t>
  </si>
  <si>
    <t>1_plasmid_542.fasta</t>
  </si>
  <si>
    <t>6_plasmid_1557.fasta</t>
  </si>
  <si>
    <t>77C_plasmid_novel_0.fasta</t>
  </si>
  <si>
    <t>8_plasmid_541.fasta</t>
  </si>
  <si>
    <t>8_plasmid_novel_1.fasta</t>
  </si>
  <si>
    <t>hlyABCD</t>
  </si>
  <si>
    <t>file_id</t>
  </si>
  <si>
    <t>cluster_id</t>
  </si>
  <si>
    <t>contig_id</t>
  </si>
  <si>
    <t>contig_length</t>
  </si>
  <si>
    <t>circularity_status</t>
  </si>
  <si>
    <t>rep_type</t>
  </si>
  <si>
    <t>rep_type_accession</t>
  </si>
  <si>
    <t>relaxase_type</t>
  </si>
  <si>
    <t>relaxase_type_accession</t>
  </si>
  <si>
    <t>mash_nearest_neighbor</t>
  </si>
  <si>
    <t xml:space="preserve"> mash_neighbor_distance</t>
  </si>
  <si>
    <t>repetitive_dna_id</t>
  </si>
  <si>
    <t>match_type</t>
  </si>
  <si>
    <t>score</t>
  </si>
  <si>
    <t>contig_match_start</t>
  </si>
  <si>
    <t>contig_match_end</t>
  </si>
  <si>
    <t>Contig_1_834.673_Circ</t>
  </si>
  <si>
    <t>Incomplete</t>
  </si>
  <si>
    <t>ColRNAI_rep_cluster_1987</t>
  </si>
  <si>
    <t>000019__CP000651_00005</t>
  </si>
  <si>
    <t>Contig_1_680.881_Circ</t>
  </si>
  <si>
    <t>ColRNAI_rep_cluster_1857</t>
  </si>
  <si>
    <t>000008__AJ627566</t>
  </si>
  <si>
    <t>Contig_1_783.857_Circ</t>
  </si>
  <si>
    <t>Contig_1_1171.63_Circ</t>
  </si>
  <si>
    <t>Contig_2_1038.99_Circ</t>
  </si>
  <si>
    <t>Contig_1_124.975_Circ</t>
  </si>
  <si>
    <t>IncX1</t>
  </si>
  <si>
    <t>000216__CP009767_00121</t>
  </si>
  <si>
    <t>MOBP</t>
  </si>
  <si>
    <t>NC_019096_00001</t>
  </si>
  <si>
    <t>Contig_1_172.739_Circ</t>
  </si>
  <si>
    <t>Contig_51_336.48</t>
  </si>
  <si>
    <t>000215__KC853434_00019</t>
  </si>
  <si>
    <t>Contig_1_411.498_Circ</t>
  </si>
  <si>
    <t>NC_022662_00003</t>
  </si>
  <si>
    <t>Contig_2_213.279_Circ</t>
  </si>
  <si>
    <t>NC_019076_00002</t>
  </si>
  <si>
    <t>Contig_68_162.102</t>
  </si>
  <si>
    <t>AJ010745</t>
  </si>
  <si>
    <t>IS110</t>
  </si>
  <si>
    <t>Contig_234_149.568</t>
  </si>
  <si>
    <t>IncX5</t>
  </si>
  <si>
    <t>000226__MF062700</t>
  </si>
  <si>
    <t>Contig_46_116.761</t>
  </si>
  <si>
    <t>Contig_19_117.351</t>
  </si>
  <si>
    <t>MOBF</t>
  </si>
  <si>
    <t>NC_017627_00068</t>
  </si>
  <si>
    <t>HM769901</t>
  </si>
  <si>
    <t>Tn3</t>
  </si>
  <si>
    <t>IncQ1</t>
  </si>
  <si>
    <t>000195__NC_013728_00014</t>
  </si>
  <si>
    <t>Contig_56_162.854</t>
  </si>
  <si>
    <t>JN412066</t>
  </si>
  <si>
    <t>IS3</t>
  </si>
  <si>
    <t>Contig_25_264.413</t>
  </si>
  <si>
    <t>M11300</t>
  </si>
  <si>
    <t>IS4</t>
  </si>
  <si>
    <t>Contig_36_273.133</t>
  </si>
  <si>
    <t>EF382672</t>
  </si>
  <si>
    <t>IncH,rep_cluster_1088</t>
  </si>
  <si>
    <t>000139__NC_012555_00001,000340__KU353730</t>
  </si>
  <si>
    <t>Contig_24_69.7843</t>
  </si>
  <si>
    <t>MOBH</t>
  </si>
  <si>
    <t>NC_012555_00231</t>
  </si>
  <si>
    <t>Contig_52_179.073</t>
  </si>
  <si>
    <t>Contig_19_180.52</t>
  </si>
  <si>
    <t>Contig_61_275.914</t>
  </si>
  <si>
    <t>Contig_26_405.824</t>
  </si>
  <si>
    <t>Contig_40_429.871</t>
  </si>
  <si>
    <t>Contig_25_104.583</t>
  </si>
  <si>
    <t>Contig_23_176.247</t>
  </si>
  <si>
    <t>Contig_76_193.284</t>
  </si>
  <si>
    <t>IS66</t>
  </si>
  <si>
    <t>Contig_68_86.6741</t>
  </si>
  <si>
    <t>Contig_33_80.2909</t>
  </si>
  <si>
    <t>Contig_11_79.5363</t>
  </si>
  <si>
    <t>Contig_78_76.4568</t>
  </si>
  <si>
    <t>Contig_6_183.773</t>
  </si>
  <si>
    <t>IncI1</t>
  </si>
  <si>
    <t>000145__HE610900_00001</t>
  </si>
  <si>
    <t>Contig_106_166.28</t>
  </si>
  <si>
    <t>NC_019097</t>
  </si>
  <si>
    <t>Contig_77_254.537</t>
  </si>
  <si>
    <t>Contig_61_335.84</t>
  </si>
  <si>
    <t>Contig_7_203.887</t>
  </si>
  <si>
    <t>Contig_95_209.68</t>
  </si>
  <si>
    <t>Contig_1_177.415_Circ</t>
  </si>
  <si>
    <t>Contig_110_179.912</t>
  </si>
  <si>
    <t>Contig_106_270.09</t>
  </si>
  <si>
    <t>NC_014312</t>
  </si>
  <si>
    <t>Contig_76_294.189</t>
  </si>
  <si>
    <t>Contig_62_382.118</t>
  </si>
  <si>
    <t>Contig_1_854.408_Circ</t>
  </si>
  <si>
    <t>ColRNAI_rep_cluster_1291</t>
  </si>
  <si>
    <t>000001__EU090225_00001</t>
  </si>
  <si>
    <t>MOBQ</t>
  </si>
  <si>
    <t>NC_019783_00003</t>
  </si>
  <si>
    <t>Contig_78_217.675</t>
  </si>
  <si>
    <t>Contig_62_264.144</t>
  </si>
  <si>
    <t>IncFIB</t>
  </si>
  <si>
    <t>000095__NZ_CP014273_00094</t>
  </si>
  <si>
    <t>Contig_72_261.135</t>
  </si>
  <si>
    <t>IncFIA</t>
  </si>
  <si>
    <t>000094__NZ_CP015070_00117</t>
  </si>
  <si>
    <t>NC_011980_00044</t>
  </si>
  <si>
    <t>Contig_107_273.856</t>
  </si>
  <si>
    <t>IncFII,IncFIIA</t>
  </si>
  <si>
    <t>000121__CP024805,000136__AP014877_00014</t>
  </si>
  <si>
    <t>Contig_41_135.839</t>
  </si>
  <si>
    <t>Contig_97_139.617</t>
  </si>
  <si>
    <t>IncFIIA,IncFII</t>
  </si>
  <si>
    <t>000136__AP014877_00014,000121__CP024805</t>
  </si>
  <si>
    <t>Contig_85_188.598</t>
  </si>
  <si>
    <t>Contig_40_138.804</t>
  </si>
  <si>
    <t>000096__NC_019117_00097</t>
  </si>
  <si>
    <t>Contig_50_148.363</t>
  </si>
  <si>
    <t>Contig_29_156.144</t>
  </si>
  <si>
    <t>Contig_96_163.1</t>
  </si>
  <si>
    <t>Contig_83_199.59</t>
  </si>
  <si>
    <t>Contig_98_166.616</t>
  </si>
  <si>
    <t>Contig_43_149.03</t>
  </si>
  <si>
    <t>Contig_59_176.455</t>
  </si>
  <si>
    <t>Contig_8_113.691</t>
  </si>
  <si>
    <t>Contig_63_178.641</t>
  </si>
  <si>
    <t>Contig_19_176.428</t>
  </si>
  <si>
    <t>Contig_52_160.651</t>
  </si>
  <si>
    <t>Contig_68_223.251</t>
  </si>
  <si>
    <t>Contig_79_126.766</t>
  </si>
  <si>
    <t>Contig_3_138.699</t>
  </si>
  <si>
    <t>Contig_73_130.105</t>
  </si>
  <si>
    <t>Contig_36_140.204</t>
  </si>
  <si>
    <t>Contig_10_119.647</t>
  </si>
  <si>
    <t>Contig_23_138.907</t>
  </si>
  <si>
    <t>Contig_48_124.657</t>
  </si>
  <si>
    <t>Contig_72_144.709</t>
  </si>
  <si>
    <t>Contig_57_130.481</t>
  </si>
  <si>
    <t>Contig_9_126.039</t>
  </si>
  <si>
    <t>Contig_10_141.528</t>
  </si>
  <si>
    <t>Contig_70_221.77</t>
  </si>
  <si>
    <t>Contig_62_207.648</t>
  </si>
  <si>
    <t>Contig_10_193.57</t>
  </si>
  <si>
    <t>Contig_37_214.357</t>
  </si>
  <si>
    <t>Contig_70_142.815</t>
  </si>
  <si>
    <t>Contig_66_144.416</t>
  </si>
  <si>
    <t>Contig_22_187.487</t>
  </si>
  <si>
    <t>Contig_57_144.537</t>
  </si>
  <si>
    <t>Contig_6_160.19</t>
  </si>
  <si>
    <t>Contig_42_175.488</t>
  </si>
  <si>
    <t>Contig_1_195.673</t>
  </si>
  <si>
    <t>Contig_4_210.051</t>
  </si>
  <si>
    <t>Contig_29_270.386</t>
  </si>
  <si>
    <t>Contig_15_233.077</t>
  </si>
  <si>
    <t>Contig_59_185.441</t>
  </si>
  <si>
    <t>Contig_61_206.809</t>
  </si>
  <si>
    <t>Contig_48_187.953</t>
  </si>
  <si>
    <t>Contig_52_466.078</t>
  </si>
  <si>
    <t>CP009539</t>
  </si>
  <si>
    <t>IS21</t>
  </si>
  <si>
    <t>Contig_69_632.727</t>
  </si>
  <si>
    <t>Contig_72_330.951</t>
  </si>
  <si>
    <t>Contig_33_151.986</t>
  </si>
  <si>
    <t>Contig_48_132.25</t>
  </si>
  <si>
    <t>Contig_36_360.963</t>
  </si>
  <si>
    <t>Contig_32_211.007</t>
  </si>
  <si>
    <t>Contig_46_181.573</t>
  </si>
  <si>
    <t>Contig_27_478.312</t>
  </si>
  <si>
    <t>Contig_46_143.857</t>
  </si>
  <si>
    <t>NC_008345</t>
  </si>
  <si>
    <t>Contig_55_145.81</t>
  </si>
  <si>
    <t>Contig_238_69.0329</t>
  </si>
  <si>
    <t>Contig_189_141.463</t>
  </si>
  <si>
    <t>000107__CP014778_00094</t>
  </si>
  <si>
    <t>Contig_249_103.187</t>
  </si>
  <si>
    <t>Contig_220_67.5488</t>
  </si>
  <si>
    <t>Contig_21_85.8839</t>
  </si>
  <si>
    <t>rep_cluster_1304</t>
  </si>
  <si>
    <t>000621__CP009126_00005</t>
  </si>
  <si>
    <t>Contig_260_85.062</t>
  </si>
  <si>
    <t>Contig_118_58.4536</t>
  </si>
  <si>
    <t>Contig_146_61.6346</t>
  </si>
  <si>
    <t>Contig_206_79.6227</t>
  </si>
  <si>
    <t>Contig_217_69.191</t>
  </si>
  <si>
    <t>Contig_29_67.9536</t>
  </si>
  <si>
    <t>Contig_251_106.278</t>
  </si>
  <si>
    <t>Contig_13_73.7112</t>
  </si>
  <si>
    <t>NC_013365_00169</t>
  </si>
  <si>
    <t>Contig_167_80.6549</t>
  </si>
  <si>
    <t>Contig_244_65.1586</t>
  </si>
  <si>
    <t>Contig_204_77.5633</t>
  </si>
  <si>
    <t>Contig_269_83.3546</t>
  </si>
  <si>
    <t>Contig_43_162.386</t>
  </si>
  <si>
    <t>000093__KX023259_00112</t>
  </si>
  <si>
    <t>Contig_129_168.405</t>
  </si>
  <si>
    <t>AF326767</t>
  </si>
  <si>
    <t>IS630</t>
  </si>
  <si>
    <t>Contig_25_139.678</t>
  </si>
  <si>
    <t>Contig_247_125.635</t>
  </si>
  <si>
    <t>Contig_127_116.231</t>
  </si>
  <si>
    <t>Contig_180_82.678</t>
  </si>
  <si>
    <t>Contig_277_128.528</t>
  </si>
  <si>
    <t>Contig_83_134.208</t>
  </si>
  <si>
    <t>Contig_155_124.809</t>
  </si>
  <si>
    <t>Contig_59_142.292</t>
  </si>
  <si>
    <t>Contig_179_75.5688</t>
  </si>
  <si>
    <t>Contig_164_114.09</t>
  </si>
  <si>
    <t>Contig_17_173.261</t>
  </si>
  <si>
    <t>Contig_171_135.902</t>
  </si>
  <si>
    <t>Contig_228_163.379</t>
  </si>
  <si>
    <t>Contig_211_72.0532</t>
  </si>
  <si>
    <t>Contig_257_101.626</t>
  </si>
  <si>
    <t>Contig_267_55.6496</t>
  </si>
  <si>
    <t>Contig_39_168.359</t>
  </si>
  <si>
    <t>NC_011416_00039</t>
  </si>
  <si>
    <t>Contig_30_75.8094</t>
  </si>
  <si>
    <t>IncY</t>
  </si>
  <si>
    <t>000230__CP009168_00001</t>
  </si>
  <si>
    <t>Contig_6_78.0176</t>
  </si>
  <si>
    <t>Contig_47_153.804</t>
  </si>
  <si>
    <t>Contig_34_74.4444</t>
  </si>
  <si>
    <t>Contig_10_76.3703</t>
  </si>
  <si>
    <t>Contig_45_165.871</t>
  </si>
  <si>
    <t>Contig_33_74.6399</t>
  </si>
  <si>
    <t>Contig_7_82.5713</t>
  </si>
  <si>
    <t>Contig_15_130.433</t>
  </si>
  <si>
    <t>Contig_44_101.843</t>
  </si>
  <si>
    <t>Contig_9_103.278</t>
  </si>
  <si>
    <t>Contig_45_84.1174</t>
  </si>
  <si>
    <t>Contig_7_85.1927</t>
  </si>
  <si>
    <t>Contig_23_92.8763</t>
  </si>
  <si>
    <t>Contig_3_67.3579</t>
  </si>
  <si>
    <t>Contig_2_87.6928</t>
  </si>
  <si>
    <t>Contig_52_68.2998</t>
  </si>
  <si>
    <t>Contig_54_82.3884</t>
  </si>
  <si>
    <t>rep_cluster_1704</t>
  </si>
  <si>
    <t>001113__CP011430_00070</t>
  </si>
  <si>
    <t>Contig_58_124.891</t>
  </si>
  <si>
    <t>Contig_65_195.487</t>
  </si>
  <si>
    <t>Contig_174_195.523</t>
  </si>
  <si>
    <t>Contig_113_482.641</t>
  </si>
  <si>
    <t>Contig_19_184.885</t>
  </si>
  <si>
    <t>Contig_175_187.917</t>
  </si>
  <si>
    <t>Contig_117_2038.6</t>
  </si>
  <si>
    <t>NC_004851</t>
  </si>
  <si>
    <t>Contig_156_202.415</t>
  </si>
  <si>
    <t>Contig_60_208.41</t>
  </si>
  <si>
    <t>Contig_182_339.768</t>
  </si>
  <si>
    <t>FJ914220</t>
  </si>
  <si>
    <t>IS91</t>
  </si>
  <si>
    <t>Contig_86_167.421</t>
  </si>
  <si>
    <t>NC_013728_00087</t>
  </si>
  <si>
    <t>Contig_281_53.9551</t>
  </si>
  <si>
    <t>Contig_42_63.8393</t>
  </si>
  <si>
    <t>Contig_242_447.875</t>
  </si>
  <si>
    <t>Contig_65_184.735</t>
  </si>
  <si>
    <t>Contig_74_206.648</t>
  </si>
  <si>
    <t>Contig_58_141.465</t>
  </si>
  <si>
    <t>novel_0</t>
  </si>
  <si>
    <t>Contig_19_344.218</t>
  </si>
  <si>
    <t>Contig_63_120.963</t>
  </si>
  <si>
    <t>Contig_21_108.997</t>
  </si>
  <si>
    <t>Contig_109_114.065</t>
  </si>
  <si>
    <t>Contig_18_117.253</t>
  </si>
  <si>
    <t>Contig_46_130.644</t>
  </si>
  <si>
    <t>Contig_106_266.458</t>
  </si>
  <si>
    <t>Contig_7_320.143</t>
  </si>
  <si>
    <t>Contig_85_134.333</t>
  </si>
  <si>
    <t>Contig_74_165.457</t>
  </si>
  <si>
    <t>Contig_1_1377.47_Circ</t>
  </si>
  <si>
    <t>Contig_74_222.953</t>
  </si>
  <si>
    <t>Contig_1_1330.37_Circ</t>
  </si>
  <si>
    <t>Contig_1_1453.29_Circ</t>
  </si>
  <si>
    <t>Contig_1_954.45_Circ</t>
  </si>
  <si>
    <t>Contig_66_125.273</t>
  </si>
  <si>
    <t>Contig_9_203.936</t>
  </si>
  <si>
    <t>novel_1</t>
  </si>
  <si>
    <t>Contig_102_184.083</t>
  </si>
  <si>
    <t>Contig_10_100.58</t>
  </si>
  <si>
    <t>Contig_45_156.963</t>
  </si>
  <si>
    <t>Contig_30_147.829</t>
  </si>
  <si>
    <t>Contig_151_92.3535</t>
  </si>
  <si>
    <t>Contig_55_141.417</t>
  </si>
  <si>
    <t>Contig_21_77.0905</t>
  </si>
  <si>
    <t>Farm (for paper)</t>
  </si>
  <si>
    <t>SQLD2</t>
  </si>
  <si>
    <t>SQLD3</t>
  </si>
  <si>
    <t>SQLD4</t>
  </si>
  <si>
    <t>SQLD5</t>
  </si>
  <si>
    <t>SQLD6</t>
  </si>
  <si>
    <t>NQLD1</t>
  </si>
  <si>
    <t>SQLD7</t>
  </si>
  <si>
    <t>SQLD8</t>
  </si>
  <si>
    <t>VICT1</t>
  </si>
  <si>
    <t>VICT2</t>
  </si>
  <si>
    <t>VICT3</t>
  </si>
  <si>
    <t>VICT4</t>
  </si>
  <si>
    <t>VICT5</t>
  </si>
  <si>
    <t>VICT6</t>
  </si>
  <si>
    <t>VICT7</t>
  </si>
  <si>
    <t>VICT8</t>
  </si>
  <si>
    <t>South Queensland</t>
  </si>
  <si>
    <t>North Queensland</t>
  </si>
  <si>
    <t>ST</t>
  </si>
  <si>
    <t>Isolate location</t>
  </si>
  <si>
    <t>,</t>
  </si>
  <si>
    <t>phylogeny layout &gt;</t>
  </si>
  <si>
    <r>
      <rPr>
        <i/>
        <sz val="11"/>
        <color theme="1"/>
        <rFont val="Calibri"/>
        <family val="2"/>
        <scheme val="minor"/>
      </rPr>
      <t>E. coli</t>
    </r>
    <r>
      <rPr>
        <sz val="11"/>
        <color theme="1"/>
        <rFont val="Calibri"/>
        <family val="2"/>
        <scheme val="minor"/>
      </rPr>
      <t xml:space="preserve"> 21A</t>
    </r>
  </si>
  <si>
    <r>
      <rPr>
        <i/>
        <sz val="11"/>
        <color theme="1"/>
        <rFont val="Calibri"/>
        <family val="2"/>
        <scheme val="minor"/>
      </rPr>
      <t>E. coli</t>
    </r>
    <r>
      <rPr>
        <sz val="11"/>
        <color theme="1"/>
        <rFont val="Calibri"/>
        <family val="2"/>
        <scheme val="minor"/>
      </rPr>
      <t xml:space="preserve"> 21B</t>
    </r>
  </si>
  <si>
    <r>
      <rPr>
        <i/>
        <sz val="11"/>
        <color theme="1"/>
        <rFont val="Calibri"/>
        <family val="2"/>
        <scheme val="minor"/>
      </rPr>
      <t>E. coli</t>
    </r>
    <r>
      <rPr>
        <sz val="11"/>
        <color theme="1"/>
        <rFont val="Calibri"/>
        <family val="2"/>
        <scheme val="minor"/>
      </rPr>
      <t xml:space="preserve"> 69C</t>
    </r>
  </si>
  <si>
    <r>
      <rPr>
        <i/>
        <sz val="11"/>
        <color theme="1"/>
        <rFont val="Calibri"/>
        <family val="2"/>
        <scheme val="minor"/>
      </rPr>
      <t xml:space="preserve">E. coli </t>
    </r>
    <r>
      <rPr>
        <sz val="11"/>
        <color theme="1"/>
        <rFont val="Calibri"/>
        <family val="2"/>
        <scheme val="minor"/>
      </rPr>
      <t>19A</t>
    </r>
  </si>
  <si>
    <r>
      <rPr>
        <i/>
        <sz val="11"/>
        <color theme="1"/>
        <rFont val="Calibri"/>
        <family val="2"/>
        <scheme val="minor"/>
      </rPr>
      <t>E. coli</t>
    </r>
    <r>
      <rPr>
        <sz val="11"/>
        <color theme="1"/>
        <rFont val="Calibri"/>
        <family val="2"/>
        <scheme val="minor"/>
      </rPr>
      <t xml:space="preserve"> 55C</t>
    </r>
  </si>
  <si>
    <r>
      <rPr>
        <i/>
        <sz val="11"/>
        <color theme="1"/>
        <rFont val="Calibri"/>
        <family val="2"/>
        <scheme val="minor"/>
      </rPr>
      <t xml:space="preserve">E. coli </t>
    </r>
    <r>
      <rPr>
        <sz val="11"/>
        <color theme="1"/>
        <rFont val="Calibri"/>
        <family val="2"/>
        <scheme val="minor"/>
      </rPr>
      <t>46B</t>
    </r>
  </si>
  <si>
    <r>
      <rPr>
        <i/>
        <sz val="11"/>
        <color theme="1"/>
        <rFont val="Calibri"/>
        <family val="2"/>
        <scheme val="minor"/>
      </rPr>
      <t xml:space="preserve">E. coli </t>
    </r>
    <r>
      <rPr>
        <sz val="11"/>
        <color theme="1"/>
        <rFont val="Calibri"/>
        <family val="2"/>
        <scheme val="minor"/>
      </rPr>
      <t>55B</t>
    </r>
  </si>
  <si>
    <r>
      <rPr>
        <i/>
        <sz val="11"/>
        <color theme="1"/>
        <rFont val="Calibri"/>
        <family val="2"/>
        <scheme val="minor"/>
      </rPr>
      <t>E. coli</t>
    </r>
    <r>
      <rPr>
        <sz val="11"/>
        <color theme="1"/>
        <rFont val="Calibri"/>
        <family val="2"/>
        <scheme val="minor"/>
      </rPr>
      <t xml:space="preserve"> 1</t>
    </r>
  </si>
  <si>
    <r>
      <rPr>
        <i/>
        <sz val="11"/>
        <color theme="1"/>
        <rFont val="Calibri"/>
        <family val="2"/>
        <scheme val="minor"/>
      </rPr>
      <t>E. coli</t>
    </r>
    <r>
      <rPr>
        <sz val="11"/>
        <color theme="1"/>
        <rFont val="Calibri"/>
        <family val="2"/>
        <scheme val="minor"/>
      </rPr>
      <t xml:space="preserve"> 9</t>
    </r>
  </si>
  <si>
    <r>
      <rPr>
        <i/>
        <sz val="11"/>
        <color theme="1"/>
        <rFont val="Calibri"/>
        <family val="2"/>
        <scheme val="minor"/>
      </rPr>
      <t>E. coli</t>
    </r>
    <r>
      <rPr>
        <sz val="11"/>
        <color theme="1"/>
        <rFont val="Calibri"/>
        <family val="2"/>
        <scheme val="minor"/>
      </rPr>
      <t xml:space="preserve"> 111A</t>
    </r>
  </si>
  <si>
    <r>
      <rPr>
        <i/>
        <sz val="11"/>
        <color theme="1"/>
        <rFont val="Calibri"/>
        <family val="2"/>
        <scheme val="minor"/>
      </rPr>
      <t xml:space="preserve">E. coli </t>
    </r>
    <r>
      <rPr>
        <sz val="11"/>
        <color theme="1"/>
        <rFont val="Calibri"/>
        <family val="2"/>
        <scheme val="minor"/>
      </rPr>
      <t>111B</t>
    </r>
  </si>
  <si>
    <r>
      <rPr>
        <i/>
        <sz val="11"/>
        <color theme="1"/>
        <rFont val="Calibri"/>
        <family val="2"/>
        <scheme val="minor"/>
      </rPr>
      <t xml:space="preserve">E. coli </t>
    </r>
    <r>
      <rPr>
        <sz val="11"/>
        <color theme="1"/>
        <rFont val="Calibri"/>
        <family val="2"/>
        <scheme val="minor"/>
      </rPr>
      <t>K-12 (MG1655)</t>
    </r>
  </si>
  <si>
    <r>
      <rPr>
        <i/>
        <sz val="11"/>
        <color theme="1"/>
        <rFont val="Calibri"/>
        <family val="2"/>
        <scheme val="minor"/>
      </rPr>
      <t xml:space="preserve">E. coli </t>
    </r>
    <r>
      <rPr>
        <sz val="11"/>
        <color theme="1"/>
        <rFont val="Calibri"/>
        <family val="2"/>
        <scheme val="minor"/>
      </rPr>
      <t>20A</t>
    </r>
  </si>
  <si>
    <r>
      <rPr>
        <i/>
        <sz val="11"/>
        <color theme="1"/>
        <rFont val="Calibri"/>
        <family val="2"/>
        <scheme val="minor"/>
      </rPr>
      <t xml:space="preserve">E. coli </t>
    </r>
    <r>
      <rPr>
        <sz val="11"/>
        <color theme="1"/>
        <rFont val="Calibri"/>
        <family val="2"/>
        <scheme val="minor"/>
      </rPr>
      <t>20B</t>
    </r>
  </si>
  <si>
    <r>
      <rPr>
        <i/>
        <sz val="11"/>
        <color theme="1"/>
        <rFont val="Calibri"/>
        <family val="2"/>
        <scheme val="minor"/>
      </rPr>
      <t>E. coli</t>
    </r>
    <r>
      <rPr>
        <sz val="11"/>
        <color theme="1"/>
        <rFont val="Calibri"/>
        <family val="2"/>
        <scheme val="minor"/>
      </rPr>
      <t xml:space="preserve"> 10</t>
    </r>
  </si>
  <si>
    <r>
      <rPr>
        <i/>
        <sz val="11"/>
        <color theme="1"/>
        <rFont val="Calibri"/>
        <family val="2"/>
        <scheme val="minor"/>
      </rPr>
      <t>E. coli</t>
    </r>
    <r>
      <rPr>
        <sz val="11"/>
        <color theme="1"/>
        <rFont val="Calibri"/>
        <family val="2"/>
        <scheme val="minor"/>
      </rPr>
      <t xml:space="preserve"> 3</t>
    </r>
  </si>
  <si>
    <r>
      <rPr>
        <i/>
        <sz val="11"/>
        <color theme="1"/>
        <rFont val="Calibri"/>
        <family val="2"/>
        <scheme val="minor"/>
      </rPr>
      <t>E. coli</t>
    </r>
    <r>
      <rPr>
        <sz val="11"/>
        <color theme="1"/>
        <rFont val="Calibri"/>
        <family val="2"/>
        <scheme val="minor"/>
      </rPr>
      <t xml:space="preserve"> 5</t>
    </r>
  </si>
  <si>
    <r>
      <rPr>
        <i/>
        <sz val="11"/>
        <color theme="1"/>
        <rFont val="Calibri"/>
        <family val="2"/>
        <scheme val="minor"/>
      </rPr>
      <t>E. coli</t>
    </r>
    <r>
      <rPr>
        <sz val="11"/>
        <color theme="1"/>
        <rFont val="Calibri"/>
        <family val="2"/>
        <scheme val="minor"/>
      </rPr>
      <t xml:space="preserve"> 4</t>
    </r>
  </si>
  <si>
    <r>
      <rPr>
        <i/>
        <sz val="11"/>
        <color theme="1"/>
        <rFont val="Calibri"/>
        <family val="2"/>
        <scheme val="minor"/>
      </rPr>
      <t>E. coli</t>
    </r>
    <r>
      <rPr>
        <sz val="11"/>
        <color theme="1"/>
        <rFont val="Calibri"/>
        <family val="2"/>
        <scheme val="minor"/>
      </rPr>
      <t xml:space="preserve"> 77C</t>
    </r>
  </si>
  <si>
    <r>
      <t xml:space="preserve">E. coli </t>
    </r>
    <r>
      <rPr>
        <sz val="11"/>
        <color theme="1"/>
        <rFont val="Calibri"/>
        <family val="2"/>
        <scheme val="minor"/>
      </rPr>
      <t>6</t>
    </r>
  </si>
  <si>
    <r>
      <rPr>
        <i/>
        <sz val="11"/>
        <color theme="1"/>
        <rFont val="Calibri"/>
        <family val="2"/>
        <scheme val="minor"/>
      </rPr>
      <t>E. coli</t>
    </r>
    <r>
      <rPr>
        <sz val="11"/>
        <color theme="1"/>
        <rFont val="Calibri"/>
        <family val="2"/>
        <scheme val="minor"/>
      </rPr>
      <t xml:space="preserve"> 143B</t>
    </r>
  </si>
  <si>
    <r>
      <t xml:space="preserve">E. coli </t>
    </r>
    <r>
      <rPr>
        <sz val="11"/>
        <color theme="1"/>
        <rFont val="Calibri"/>
        <family val="2"/>
        <scheme val="minor"/>
      </rPr>
      <t>7</t>
    </r>
  </si>
  <si>
    <r>
      <t xml:space="preserve">E. coli </t>
    </r>
    <r>
      <rPr>
        <sz val="11"/>
        <color theme="1"/>
        <rFont val="Calibri"/>
        <family val="2"/>
        <scheme val="minor"/>
      </rPr>
      <t>8</t>
    </r>
  </si>
  <si>
    <r>
      <t xml:space="preserve">E. coli </t>
    </r>
    <r>
      <rPr>
        <sz val="11"/>
        <color theme="1"/>
        <rFont val="Calibri"/>
        <family val="2"/>
        <scheme val="minor"/>
      </rPr>
      <t>2</t>
    </r>
  </si>
  <si>
    <r>
      <t xml:space="preserve">E. coli </t>
    </r>
    <r>
      <rPr>
        <sz val="11"/>
        <color theme="1"/>
        <rFont val="Calibri"/>
        <family val="2"/>
        <scheme val="minor"/>
      </rPr>
      <t>115C</t>
    </r>
  </si>
  <si>
    <t>E. fergusonii ATCC 35469</t>
  </si>
  <si>
    <t>Reference outgroup</t>
  </si>
  <si>
    <t>Reference ingroup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</si>
</sst>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1" fillId="0" borderId="0" xfId="0" applyFont="1"/>
    <xf numFmtId="0" fontId="3" fillId="0" borderId="0" xfId="1" applyFont="1" applyAlignment="1">
      <alignment horizontal="left" vertical="center"/>
    </xf>
    <xf numFmtId="0" fontId="1" fillId="2" borderId="1" xfId="0" applyFont="1" applyFill="1" applyBorder="1"/>
    <xf numFmtId="0" fontId="0" fillId="2" borderId="1" xfId="0" applyFill="1" applyBorder="1"/>
    <xf numFmtId="0" fontId="2" fillId="0" borderId="0" xfId="1"/>
    <xf numFmtId="0" fontId="0" fillId="2" borderId="1" xfId="0" applyFill="1" applyBorder="1" applyAlignment="1">
      <alignment horizontal="right"/>
    </xf>
    <xf numFmtId="0" fontId="0" fillId="0" borderId="1" xfId="0" applyBorder="1"/>
    <xf numFmtId="0" fontId="1" fillId="0" borderId="1" xfId="0" applyFont="1" applyBorder="1"/>
    <xf numFmtId="0" fontId="0" fillId="0" borderId="2" xfId="0" applyBorder="1"/>
    <xf numFmtId="49" fontId="0" fillId="0" borderId="0" xfId="0" applyNumberFormat="1"/>
    <xf numFmtId="0" fontId="4" fillId="3" borderId="0" xfId="0" applyFont="1" applyFill="1" applyBorder="1" applyAlignment="1">
      <alignment horizontal="left" vertical="center"/>
    </xf>
    <xf numFmtId="0" fontId="4" fillId="3" borderId="0" xfId="1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Fill="1" applyBorder="1"/>
    <xf numFmtId="0" fontId="1" fillId="0" borderId="1" xfId="0" applyFont="1" applyFill="1" applyBorder="1"/>
    <xf numFmtId="0" fontId="6" fillId="0" borderId="1" xfId="0" applyFont="1" applyBorder="1"/>
    <xf numFmtId="0" fontId="5" fillId="0" borderId="1" xfId="0" applyFont="1" applyBorder="1"/>
    <xf numFmtId="0" fontId="7" fillId="0" borderId="1" xfId="0" applyFont="1" applyBorder="1"/>
    <xf numFmtId="0" fontId="1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/>
    </xf>
  </cellXfs>
  <cellStyles count="2">
    <cellStyle name="Normal" xfId="0" builtinId="0"/>
    <cellStyle name="Normal 2" xfId="1" xr:uid="{B5948D27-AE6F-4D85-BB50-48EBA2D890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A0B02-7EBB-4F90-9A2A-BE1763AA3888}">
  <dimension ref="A2:AO69"/>
  <sheetViews>
    <sheetView zoomScaleNormal="100" workbookViewId="0">
      <selection activeCell="B10" sqref="B10:D10"/>
    </sheetView>
  </sheetViews>
  <sheetFormatPr defaultRowHeight="15" x14ac:dyDescent="0.25"/>
  <cols>
    <col min="1" max="2" width="16.42578125" bestFit="1" customWidth="1"/>
    <col min="3" max="3" width="8" bestFit="1" customWidth="1"/>
    <col min="4" max="4" width="21.85546875" bestFit="1" customWidth="1"/>
    <col min="5" max="5" width="9.28515625" bestFit="1" customWidth="1"/>
    <col min="6" max="6" width="17.140625" customWidth="1"/>
    <col min="7" max="7" width="9.85546875" bestFit="1" customWidth="1"/>
    <col min="8" max="9" width="9.28515625" bestFit="1" customWidth="1"/>
    <col min="10" max="10" width="11" bestFit="1" customWidth="1"/>
    <col min="11" max="11" width="10" bestFit="1" customWidth="1"/>
    <col min="12" max="12" width="9.42578125" bestFit="1" customWidth="1"/>
    <col min="13" max="13" width="14.7109375" bestFit="1" customWidth="1"/>
    <col min="14" max="14" width="9.85546875" bestFit="1" customWidth="1"/>
    <col min="15" max="15" width="11.28515625" bestFit="1" customWidth="1"/>
    <col min="16" max="16" width="12.85546875" bestFit="1" customWidth="1"/>
    <col min="17" max="17" width="9.28515625" bestFit="1" customWidth="1"/>
    <col min="18" max="18" width="10.85546875" bestFit="1" customWidth="1"/>
    <col min="19" max="19" width="9.85546875" bestFit="1" customWidth="1"/>
    <col min="20" max="20" width="14.7109375" bestFit="1" customWidth="1"/>
    <col min="21" max="21" width="9.5703125" bestFit="1" customWidth="1"/>
    <col min="22" max="22" width="9.42578125" bestFit="1" customWidth="1"/>
    <col min="23" max="23" width="10.28515625" bestFit="1" customWidth="1"/>
    <col min="24" max="24" width="17.85546875" bestFit="1" customWidth="1"/>
    <col min="25" max="25" width="19.42578125" bestFit="1" customWidth="1"/>
    <col min="26" max="26" width="20.85546875" bestFit="1" customWidth="1"/>
    <col min="27" max="27" width="12.5703125" bestFit="1" customWidth="1"/>
    <col min="28" max="28" width="19.140625" bestFit="1" customWidth="1"/>
    <col min="29" max="29" width="18.85546875" bestFit="1" customWidth="1"/>
    <col min="30" max="32" width="9.28515625" bestFit="1" customWidth="1"/>
    <col min="33" max="34" width="12.140625" bestFit="1" customWidth="1"/>
    <col min="35" max="35" width="12.42578125" bestFit="1" customWidth="1"/>
    <col min="36" max="37" width="12.28515625" bestFit="1" customWidth="1"/>
    <col min="38" max="38" width="15.42578125" bestFit="1" customWidth="1"/>
    <col min="39" max="39" width="11.5703125" bestFit="1" customWidth="1"/>
    <col min="40" max="40" width="20.85546875" bestFit="1" customWidth="1"/>
    <col min="41" max="41" width="24" bestFit="1" customWidth="1"/>
  </cols>
  <sheetData>
    <row r="2" spans="1:41" ht="15.75" x14ac:dyDescent="0.25">
      <c r="A2" s="1" t="s">
        <v>0</v>
      </c>
      <c r="B2" s="1" t="s">
        <v>691</v>
      </c>
      <c r="C2" s="2" t="s">
        <v>1</v>
      </c>
      <c r="D2" s="3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15</v>
      </c>
      <c r="R2" s="4" t="s">
        <v>16</v>
      </c>
      <c r="S2" s="4" t="s">
        <v>17</v>
      </c>
      <c r="T2" s="4" t="s">
        <v>18</v>
      </c>
      <c r="U2" s="4" t="s">
        <v>19</v>
      </c>
      <c r="V2" s="4" t="s">
        <v>20</v>
      </c>
      <c r="W2" s="4" t="s">
        <v>21</v>
      </c>
      <c r="X2" s="4" t="s">
        <v>22</v>
      </c>
      <c r="Y2" s="4" t="s">
        <v>23</v>
      </c>
      <c r="Z2" s="4" t="s">
        <v>24</v>
      </c>
      <c r="AA2" s="4" t="s">
        <v>25</v>
      </c>
      <c r="AB2" s="4" t="s">
        <v>26</v>
      </c>
      <c r="AC2" s="4" t="s">
        <v>27</v>
      </c>
      <c r="AD2" s="4" t="s">
        <v>28</v>
      </c>
      <c r="AE2" s="4" t="s">
        <v>29</v>
      </c>
      <c r="AF2" s="4" t="s">
        <v>30</v>
      </c>
      <c r="AG2" s="4" t="s">
        <v>31</v>
      </c>
      <c r="AH2" s="4" t="s">
        <v>32</v>
      </c>
      <c r="AI2" s="4" t="s">
        <v>33</v>
      </c>
      <c r="AJ2" s="4" t="s">
        <v>34</v>
      </c>
      <c r="AK2" s="4" t="s">
        <v>35</v>
      </c>
      <c r="AL2" s="4" t="s">
        <v>36</v>
      </c>
      <c r="AM2" s="4" t="s">
        <v>37</v>
      </c>
      <c r="AN2" s="4" t="s">
        <v>38</v>
      </c>
      <c r="AO2" s="3" t="s">
        <v>39</v>
      </c>
    </row>
    <row r="3" spans="1:41" ht="15.75" x14ac:dyDescent="0.25">
      <c r="A3" s="5" t="s">
        <v>40</v>
      </c>
      <c r="B3" t="s">
        <v>700</v>
      </c>
      <c r="C3" s="5" t="s">
        <v>41</v>
      </c>
      <c r="D3" s="6">
        <v>1</v>
      </c>
      <c r="E3" s="7">
        <v>1</v>
      </c>
      <c r="F3" s="7">
        <v>1</v>
      </c>
      <c r="G3" s="7">
        <v>1</v>
      </c>
      <c r="H3" s="7">
        <v>1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v>0</v>
      </c>
      <c r="W3" s="7">
        <v>0</v>
      </c>
      <c r="X3" s="7">
        <v>0</v>
      </c>
      <c r="Y3" s="7">
        <v>0</v>
      </c>
      <c r="Z3" s="7">
        <v>0</v>
      </c>
      <c r="AA3" s="7">
        <v>0</v>
      </c>
      <c r="AB3" s="7">
        <v>0</v>
      </c>
      <c r="AC3" s="7">
        <v>0</v>
      </c>
      <c r="AD3" s="7">
        <v>0</v>
      </c>
      <c r="AE3" s="7">
        <v>0</v>
      </c>
      <c r="AF3" s="7">
        <v>0</v>
      </c>
      <c r="AG3" s="7">
        <v>0</v>
      </c>
      <c r="AH3" s="7">
        <v>0</v>
      </c>
      <c r="AI3" s="7">
        <v>0</v>
      </c>
      <c r="AJ3" s="7">
        <v>0</v>
      </c>
      <c r="AK3" s="7">
        <v>0</v>
      </c>
      <c r="AL3" s="7">
        <v>0</v>
      </c>
      <c r="AM3" s="7">
        <v>0</v>
      </c>
      <c r="AN3" s="7">
        <v>0</v>
      </c>
      <c r="AO3" s="7">
        <f>COUNTIF(E3:AN3, "1")</f>
        <v>4</v>
      </c>
    </row>
    <row r="4" spans="1:41" ht="15.75" x14ac:dyDescent="0.25">
      <c r="A4" s="5" t="s">
        <v>40</v>
      </c>
      <c r="B4" t="s">
        <v>701</v>
      </c>
      <c r="C4" s="5" t="s">
        <v>41</v>
      </c>
      <c r="D4" s="6">
        <v>2</v>
      </c>
      <c r="E4" s="7">
        <v>0</v>
      </c>
      <c r="F4" s="7">
        <v>0</v>
      </c>
      <c r="G4" s="7">
        <v>0</v>
      </c>
      <c r="H4" s="7">
        <v>0</v>
      </c>
      <c r="I4" s="7">
        <v>1</v>
      </c>
      <c r="J4" s="7">
        <v>1</v>
      </c>
      <c r="K4" s="7">
        <v>1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0</v>
      </c>
      <c r="AA4" s="7">
        <v>0</v>
      </c>
      <c r="AB4" s="7">
        <v>0</v>
      </c>
      <c r="AC4" s="7">
        <v>0</v>
      </c>
      <c r="AD4" s="7">
        <v>0</v>
      </c>
      <c r="AE4" s="7">
        <v>0</v>
      </c>
      <c r="AF4" s="7">
        <v>0</v>
      </c>
      <c r="AG4" s="7">
        <v>0</v>
      </c>
      <c r="AH4" s="7">
        <v>0</v>
      </c>
      <c r="AI4" s="7">
        <v>0</v>
      </c>
      <c r="AJ4" s="7">
        <v>0</v>
      </c>
      <c r="AK4" s="7">
        <v>0</v>
      </c>
      <c r="AL4" s="7">
        <v>0</v>
      </c>
      <c r="AM4" s="7">
        <v>0</v>
      </c>
      <c r="AN4" s="7">
        <v>0</v>
      </c>
      <c r="AO4" s="7">
        <f t="shared" ref="AO4:AO26" si="0">COUNTIF(E4:AN4, "1")</f>
        <v>3</v>
      </c>
    </row>
    <row r="5" spans="1:41" ht="15.75" x14ac:dyDescent="0.25">
      <c r="A5" s="5" t="s">
        <v>40</v>
      </c>
      <c r="B5" t="s">
        <v>702</v>
      </c>
      <c r="C5" s="5" t="s">
        <v>41</v>
      </c>
      <c r="D5" s="6">
        <v>3</v>
      </c>
      <c r="E5" s="7">
        <v>0</v>
      </c>
      <c r="F5" s="7">
        <v>0</v>
      </c>
      <c r="G5" s="7">
        <v>1</v>
      </c>
      <c r="H5" s="7">
        <v>0</v>
      </c>
      <c r="I5" s="7">
        <v>0</v>
      </c>
      <c r="J5" s="7">
        <v>0</v>
      </c>
      <c r="K5" s="7">
        <v>0</v>
      </c>
      <c r="L5" s="7">
        <v>1</v>
      </c>
      <c r="M5" s="7">
        <v>1</v>
      </c>
      <c r="N5" s="7">
        <v>1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7">
        <v>0</v>
      </c>
      <c r="AG5" s="7">
        <v>0</v>
      </c>
      <c r="AH5" s="7">
        <v>0</v>
      </c>
      <c r="AI5" s="7">
        <v>0</v>
      </c>
      <c r="AJ5" s="7">
        <v>0</v>
      </c>
      <c r="AK5" s="7">
        <v>0</v>
      </c>
      <c r="AL5" s="7">
        <v>0</v>
      </c>
      <c r="AM5" s="7">
        <v>0</v>
      </c>
      <c r="AN5" s="7">
        <v>0</v>
      </c>
      <c r="AO5" s="7">
        <f t="shared" si="0"/>
        <v>4</v>
      </c>
    </row>
    <row r="6" spans="1:41" ht="15.75" x14ac:dyDescent="0.25">
      <c r="A6" s="5" t="s">
        <v>40</v>
      </c>
      <c r="B6" t="s">
        <v>703</v>
      </c>
      <c r="C6" s="5" t="s">
        <v>41</v>
      </c>
      <c r="D6" s="6">
        <v>4</v>
      </c>
      <c r="E6" s="7">
        <v>0</v>
      </c>
      <c r="F6" s="7">
        <v>1</v>
      </c>
      <c r="G6" s="7">
        <v>1</v>
      </c>
      <c r="H6" s="7">
        <v>1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1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7">
        <v>0</v>
      </c>
      <c r="AE6" s="7">
        <v>0</v>
      </c>
      <c r="AF6" s="7">
        <v>0</v>
      </c>
      <c r="AG6" s="7">
        <v>0</v>
      </c>
      <c r="AH6" s="7">
        <v>0</v>
      </c>
      <c r="AI6" s="7">
        <v>0</v>
      </c>
      <c r="AJ6" s="7">
        <v>0</v>
      </c>
      <c r="AK6" s="7">
        <v>0</v>
      </c>
      <c r="AL6" s="7">
        <v>0</v>
      </c>
      <c r="AM6" s="7">
        <v>0</v>
      </c>
      <c r="AN6" s="7">
        <v>0</v>
      </c>
      <c r="AO6" s="7">
        <f t="shared" si="0"/>
        <v>4</v>
      </c>
    </row>
    <row r="7" spans="1:41" ht="15.75" x14ac:dyDescent="0.25">
      <c r="A7" s="5" t="s">
        <v>40</v>
      </c>
      <c r="B7" t="s">
        <v>704</v>
      </c>
      <c r="C7" s="5" t="s">
        <v>41</v>
      </c>
      <c r="D7" s="6">
        <v>5</v>
      </c>
      <c r="E7" s="7">
        <v>0</v>
      </c>
      <c r="F7" s="7">
        <v>1</v>
      </c>
      <c r="G7" s="7">
        <v>1</v>
      </c>
      <c r="H7" s="7">
        <v>1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1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  <c r="AM7" s="7">
        <v>0</v>
      </c>
      <c r="AN7" s="7">
        <v>0</v>
      </c>
      <c r="AO7" s="7">
        <f t="shared" si="0"/>
        <v>4</v>
      </c>
    </row>
    <row r="8" spans="1:41" ht="15.75" x14ac:dyDescent="0.25">
      <c r="A8" s="5" t="s">
        <v>42</v>
      </c>
      <c r="B8" t="s">
        <v>692</v>
      </c>
      <c r="C8" s="5" t="s">
        <v>43</v>
      </c>
      <c r="D8" s="6">
        <v>6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1</v>
      </c>
      <c r="L8" s="7">
        <v>0</v>
      </c>
      <c r="M8" s="7">
        <v>0</v>
      </c>
      <c r="N8" s="7">
        <v>0</v>
      </c>
      <c r="O8" s="7">
        <v>0</v>
      </c>
      <c r="P8" s="7">
        <v>1</v>
      </c>
      <c r="Q8" s="7">
        <v>1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f t="shared" si="0"/>
        <v>3</v>
      </c>
    </row>
    <row r="9" spans="1:41" ht="15.75" x14ac:dyDescent="0.25">
      <c r="A9" s="5" t="s">
        <v>42</v>
      </c>
      <c r="B9" t="s">
        <v>693</v>
      </c>
      <c r="C9" s="5" t="s">
        <v>43</v>
      </c>
      <c r="D9" s="6">
        <v>7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1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7">
        <v>0</v>
      </c>
      <c r="AI9" s="7">
        <v>0</v>
      </c>
      <c r="AJ9" s="7">
        <v>0</v>
      </c>
      <c r="AK9" s="7">
        <v>0</v>
      </c>
      <c r="AL9" s="7">
        <v>0</v>
      </c>
      <c r="AM9" s="7">
        <v>0</v>
      </c>
      <c r="AN9" s="7">
        <v>0</v>
      </c>
      <c r="AO9" s="7">
        <f t="shared" si="0"/>
        <v>1</v>
      </c>
    </row>
    <row r="10" spans="1:41" ht="15.75" x14ac:dyDescent="0.25">
      <c r="A10" s="5" t="s">
        <v>42</v>
      </c>
      <c r="B10" t="s">
        <v>694</v>
      </c>
      <c r="C10" s="5" t="s">
        <v>43</v>
      </c>
      <c r="D10" s="6">
        <v>8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1</v>
      </c>
      <c r="T10" s="7">
        <v>1</v>
      </c>
      <c r="U10" s="7">
        <v>1</v>
      </c>
      <c r="V10" s="7">
        <v>1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7">
        <v>0</v>
      </c>
      <c r="AI10" s="7">
        <v>0</v>
      </c>
      <c r="AJ10" s="7">
        <v>0</v>
      </c>
      <c r="AK10" s="7">
        <v>0</v>
      </c>
      <c r="AL10" s="7">
        <v>0</v>
      </c>
      <c r="AM10" s="7">
        <v>0</v>
      </c>
      <c r="AN10" s="7">
        <v>0</v>
      </c>
      <c r="AO10" s="7">
        <f t="shared" si="0"/>
        <v>4</v>
      </c>
    </row>
    <row r="11" spans="1:41" ht="15.75" x14ac:dyDescent="0.25">
      <c r="A11" s="5" t="s">
        <v>42</v>
      </c>
      <c r="B11" t="s">
        <v>695</v>
      </c>
      <c r="C11" s="5" t="s">
        <v>43</v>
      </c>
      <c r="D11" s="6">
        <v>9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  <c r="AM11" s="7">
        <v>0</v>
      </c>
      <c r="AN11" s="7">
        <v>0</v>
      </c>
      <c r="AO11" s="7">
        <f t="shared" si="0"/>
        <v>0</v>
      </c>
    </row>
    <row r="12" spans="1:41" ht="15.75" x14ac:dyDescent="0.25">
      <c r="A12" s="5" t="s">
        <v>42</v>
      </c>
      <c r="B12" t="s">
        <v>696</v>
      </c>
      <c r="C12" s="5" t="s">
        <v>43</v>
      </c>
      <c r="D12" s="6">
        <v>10</v>
      </c>
      <c r="E12" s="7">
        <v>0</v>
      </c>
      <c r="F12" s="7">
        <v>0</v>
      </c>
      <c r="G12" s="7">
        <v>1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1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>
        <v>0</v>
      </c>
      <c r="AL12" s="7">
        <v>0</v>
      </c>
      <c r="AM12" s="7">
        <v>0</v>
      </c>
      <c r="AN12" s="7">
        <v>0</v>
      </c>
      <c r="AO12" s="7">
        <f t="shared" si="0"/>
        <v>2</v>
      </c>
    </row>
    <row r="13" spans="1:41" ht="15.75" x14ac:dyDescent="0.25">
      <c r="A13" s="5" t="s">
        <v>42</v>
      </c>
      <c r="B13" t="s">
        <v>697</v>
      </c>
      <c r="C13" s="5" t="s">
        <v>44</v>
      </c>
      <c r="D13" s="6" t="s">
        <v>45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1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  <c r="AJ13" s="7">
        <v>0</v>
      </c>
      <c r="AK13" s="7">
        <v>0</v>
      </c>
      <c r="AL13" s="7">
        <v>0</v>
      </c>
      <c r="AM13" s="7">
        <v>0</v>
      </c>
      <c r="AN13" s="7">
        <v>0</v>
      </c>
      <c r="AO13" s="7">
        <f t="shared" si="0"/>
        <v>1</v>
      </c>
    </row>
    <row r="14" spans="1:41" ht="15.75" x14ac:dyDescent="0.25">
      <c r="A14" s="5" t="s">
        <v>42</v>
      </c>
      <c r="B14" t="s">
        <v>697</v>
      </c>
      <c r="C14" s="5" t="s">
        <v>44</v>
      </c>
      <c r="D14" s="6" t="s">
        <v>46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1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1</v>
      </c>
      <c r="Z14" s="7">
        <v>1</v>
      </c>
      <c r="AA14" s="7">
        <v>1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f t="shared" si="0"/>
        <v>4</v>
      </c>
    </row>
    <row r="15" spans="1:41" ht="15.75" x14ac:dyDescent="0.25">
      <c r="A15" s="5" t="s">
        <v>42</v>
      </c>
      <c r="B15" t="s">
        <v>697</v>
      </c>
      <c r="C15" s="5" t="s">
        <v>44</v>
      </c>
      <c r="D15" s="6" t="s">
        <v>47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1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1</v>
      </c>
      <c r="Z15" s="7">
        <v>1</v>
      </c>
      <c r="AA15" s="7">
        <v>1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f t="shared" si="0"/>
        <v>4</v>
      </c>
    </row>
    <row r="16" spans="1:41" ht="15.75" x14ac:dyDescent="0.25">
      <c r="A16" s="5" t="s">
        <v>42</v>
      </c>
      <c r="B16" t="s">
        <v>697</v>
      </c>
      <c r="C16" s="5" t="s">
        <v>44</v>
      </c>
      <c r="D16" s="6" t="s">
        <v>48</v>
      </c>
      <c r="E16" s="7">
        <v>0</v>
      </c>
      <c r="F16" s="7">
        <v>0</v>
      </c>
      <c r="G16" s="7">
        <v>1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f t="shared" si="0"/>
        <v>1</v>
      </c>
    </row>
    <row r="17" spans="1:41" ht="15.75" x14ac:dyDescent="0.25">
      <c r="A17" s="5" t="s">
        <v>42</v>
      </c>
      <c r="B17" t="s">
        <v>697</v>
      </c>
      <c r="C17" s="5" t="s">
        <v>44</v>
      </c>
      <c r="D17" s="6" t="s">
        <v>49</v>
      </c>
      <c r="E17" s="7">
        <v>0</v>
      </c>
      <c r="F17" s="7">
        <v>0</v>
      </c>
      <c r="G17" s="7">
        <v>1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f t="shared" si="0"/>
        <v>1</v>
      </c>
    </row>
    <row r="18" spans="1:41" ht="15.75" x14ac:dyDescent="0.25">
      <c r="A18" s="5" t="s">
        <v>40</v>
      </c>
      <c r="B18" t="s">
        <v>705</v>
      </c>
      <c r="C18" s="5" t="s">
        <v>50</v>
      </c>
      <c r="D18" s="6" t="s">
        <v>51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1</v>
      </c>
      <c r="AC18" s="7">
        <v>1</v>
      </c>
      <c r="AD18" s="7">
        <v>1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f t="shared" si="0"/>
        <v>3</v>
      </c>
    </row>
    <row r="19" spans="1:41" ht="15.75" x14ac:dyDescent="0.25">
      <c r="A19" s="5" t="s">
        <v>40</v>
      </c>
      <c r="B19" t="s">
        <v>705</v>
      </c>
      <c r="C19" s="5" t="s">
        <v>50</v>
      </c>
      <c r="D19" s="6" t="s">
        <v>52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1</v>
      </c>
      <c r="AC19" s="7">
        <v>1</v>
      </c>
      <c r="AD19" s="7">
        <v>1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7">
        <v>0</v>
      </c>
      <c r="AL19" s="7">
        <v>0</v>
      </c>
      <c r="AM19" s="7">
        <v>0</v>
      </c>
      <c r="AN19" s="7">
        <v>0</v>
      </c>
      <c r="AO19" s="7">
        <f t="shared" si="0"/>
        <v>3</v>
      </c>
    </row>
    <row r="20" spans="1:41" ht="15.75" x14ac:dyDescent="0.25">
      <c r="A20" s="5" t="s">
        <v>40</v>
      </c>
      <c r="B20" t="s">
        <v>705</v>
      </c>
      <c r="C20" s="5" t="s">
        <v>50</v>
      </c>
      <c r="D20" s="6" t="s">
        <v>53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1</v>
      </c>
      <c r="AC20" s="7">
        <v>1</v>
      </c>
      <c r="AD20" s="7">
        <v>1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>
        <f t="shared" si="0"/>
        <v>3</v>
      </c>
    </row>
    <row r="21" spans="1:41" ht="15.75" x14ac:dyDescent="0.25">
      <c r="A21" s="5" t="s">
        <v>40</v>
      </c>
      <c r="B21" t="s">
        <v>706</v>
      </c>
      <c r="C21" s="5" t="s">
        <v>54</v>
      </c>
      <c r="D21" s="6" t="s">
        <v>55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1</v>
      </c>
      <c r="AF21" s="7">
        <v>1</v>
      </c>
      <c r="AG21" s="7">
        <v>1</v>
      </c>
      <c r="AH21" s="7">
        <v>1</v>
      </c>
      <c r="AI21" s="7">
        <v>1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7">
        <f t="shared" si="0"/>
        <v>5</v>
      </c>
    </row>
    <row r="22" spans="1:41" ht="15.75" x14ac:dyDescent="0.25">
      <c r="A22" s="5" t="s">
        <v>40</v>
      </c>
      <c r="B22" t="s">
        <v>707</v>
      </c>
      <c r="C22" s="5" t="s">
        <v>56</v>
      </c>
      <c r="D22" s="6" t="s">
        <v>57</v>
      </c>
      <c r="E22" s="7">
        <v>0</v>
      </c>
      <c r="F22" s="7">
        <v>0</v>
      </c>
      <c r="G22" s="7">
        <v>1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1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1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1</v>
      </c>
      <c r="AK22" s="7">
        <v>0</v>
      </c>
      <c r="AL22" s="7">
        <v>0</v>
      </c>
      <c r="AM22" s="7">
        <v>0</v>
      </c>
      <c r="AN22" s="7">
        <v>0</v>
      </c>
      <c r="AO22" s="7">
        <f t="shared" si="0"/>
        <v>4</v>
      </c>
    </row>
    <row r="23" spans="1:41" ht="15.75" x14ac:dyDescent="0.25">
      <c r="A23" s="5" t="s">
        <v>42</v>
      </c>
      <c r="B23" t="s">
        <v>698</v>
      </c>
      <c r="C23" s="5" t="s">
        <v>58</v>
      </c>
      <c r="D23" s="6" t="s">
        <v>59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1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1</v>
      </c>
      <c r="AL23" s="7">
        <v>0</v>
      </c>
      <c r="AM23" s="7">
        <v>0</v>
      </c>
      <c r="AN23" s="7">
        <v>0</v>
      </c>
      <c r="AO23" s="7">
        <f t="shared" si="0"/>
        <v>2</v>
      </c>
    </row>
    <row r="24" spans="1:41" ht="15.75" x14ac:dyDescent="0.25">
      <c r="A24" s="5" t="s">
        <v>42</v>
      </c>
      <c r="B24" t="s">
        <v>698</v>
      </c>
      <c r="C24" s="5" t="s">
        <v>58</v>
      </c>
      <c r="D24" s="6" t="s">
        <v>60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1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1</v>
      </c>
      <c r="AL24" s="7">
        <v>0</v>
      </c>
      <c r="AM24" s="7">
        <v>0</v>
      </c>
      <c r="AN24" s="7">
        <v>0</v>
      </c>
      <c r="AO24" s="7">
        <f t="shared" si="0"/>
        <v>2</v>
      </c>
    </row>
    <row r="25" spans="1:41" ht="15.75" x14ac:dyDescent="0.25">
      <c r="A25" s="5" t="s">
        <v>42</v>
      </c>
      <c r="B25" t="s">
        <v>698</v>
      </c>
      <c r="C25" s="5" t="s">
        <v>58</v>
      </c>
      <c r="D25" s="6" t="s">
        <v>61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1</v>
      </c>
      <c r="AA25" s="7">
        <v>1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1</v>
      </c>
      <c r="AM25" s="7">
        <v>1</v>
      </c>
      <c r="AN25" s="7">
        <v>0</v>
      </c>
      <c r="AO25" s="7">
        <f t="shared" si="0"/>
        <v>4</v>
      </c>
    </row>
    <row r="26" spans="1:41" ht="15.75" x14ac:dyDescent="0.25">
      <c r="A26" s="5" t="s">
        <v>42</v>
      </c>
      <c r="B26" t="s">
        <v>699</v>
      </c>
      <c r="C26" s="5" t="s">
        <v>62</v>
      </c>
      <c r="D26" s="6" t="s">
        <v>63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1</v>
      </c>
      <c r="AO26" s="7">
        <f t="shared" si="0"/>
        <v>1</v>
      </c>
    </row>
    <row r="27" spans="1:41" x14ac:dyDescent="0.25">
      <c r="AO27" s="8" t="s">
        <v>64</v>
      </c>
    </row>
    <row r="28" spans="1:41" x14ac:dyDescent="0.25">
      <c r="D28" s="8" t="s">
        <v>65</v>
      </c>
      <c r="E28" s="7" t="s">
        <v>66</v>
      </c>
      <c r="F28" s="7" t="s">
        <v>67</v>
      </c>
      <c r="G28" s="7" t="s">
        <v>68</v>
      </c>
      <c r="H28" s="7" t="s">
        <v>69</v>
      </c>
      <c r="I28" s="7" t="s">
        <v>70</v>
      </c>
      <c r="J28" s="7" t="s">
        <v>71</v>
      </c>
      <c r="K28" s="7" t="s">
        <v>72</v>
      </c>
      <c r="L28" s="7" t="s">
        <v>73</v>
      </c>
      <c r="M28" s="7" t="s">
        <v>74</v>
      </c>
      <c r="N28" s="7" t="s">
        <v>75</v>
      </c>
      <c r="O28" s="7" t="s">
        <v>76</v>
      </c>
      <c r="P28" s="7" t="s">
        <v>77</v>
      </c>
      <c r="Q28" s="7" t="s">
        <v>78</v>
      </c>
      <c r="R28" s="7" t="s">
        <v>79</v>
      </c>
      <c r="S28" s="7" t="s">
        <v>80</v>
      </c>
      <c r="T28" s="7" t="s">
        <v>81</v>
      </c>
      <c r="U28" s="7" t="s">
        <v>82</v>
      </c>
      <c r="V28" s="7" t="s">
        <v>83</v>
      </c>
      <c r="W28" s="7" t="s">
        <v>84</v>
      </c>
      <c r="X28" s="7" t="s">
        <v>85</v>
      </c>
      <c r="Y28" s="7" t="s">
        <v>86</v>
      </c>
      <c r="Z28" s="7" t="s">
        <v>87</v>
      </c>
      <c r="AA28" s="7" t="s">
        <v>88</v>
      </c>
      <c r="AB28" s="7" t="s">
        <v>89</v>
      </c>
      <c r="AC28" s="7" t="s">
        <v>90</v>
      </c>
      <c r="AD28" s="7" t="s">
        <v>91</v>
      </c>
      <c r="AE28" s="7" t="s">
        <v>92</v>
      </c>
      <c r="AF28" s="7" t="s">
        <v>93</v>
      </c>
      <c r="AG28" s="7" t="s">
        <v>94</v>
      </c>
      <c r="AH28" s="7" t="s">
        <v>95</v>
      </c>
      <c r="AI28" s="7" t="s">
        <v>96</v>
      </c>
      <c r="AJ28" s="7" t="s">
        <v>97</v>
      </c>
      <c r="AK28" s="7" t="s">
        <v>98</v>
      </c>
      <c r="AL28" s="7" t="s">
        <v>99</v>
      </c>
      <c r="AM28" s="7" t="s">
        <v>100</v>
      </c>
      <c r="AN28" s="7" t="s">
        <v>101</v>
      </c>
      <c r="AO28" s="9">
        <f>COUNTIF(E28:AN28, "*")</f>
        <v>36</v>
      </c>
    </row>
    <row r="29" spans="1:41" x14ac:dyDescent="0.25">
      <c r="D29" s="8" t="s">
        <v>102</v>
      </c>
      <c r="E29" s="7">
        <f>COUNTIF(E3:E26,"1")</f>
        <v>1</v>
      </c>
      <c r="F29" s="7">
        <f t="shared" ref="F29:AN29" si="1">COUNTIF(F3:F26,"1")</f>
        <v>3</v>
      </c>
      <c r="G29" s="7">
        <f t="shared" si="1"/>
        <v>8</v>
      </c>
      <c r="H29" s="7">
        <f t="shared" si="1"/>
        <v>3</v>
      </c>
      <c r="I29" s="7">
        <f t="shared" si="1"/>
        <v>1</v>
      </c>
      <c r="J29" s="7">
        <f t="shared" si="1"/>
        <v>1</v>
      </c>
      <c r="K29" s="7">
        <f t="shared" si="1"/>
        <v>2</v>
      </c>
      <c r="L29" s="7">
        <f t="shared" si="1"/>
        <v>1</v>
      </c>
      <c r="M29" s="7">
        <f t="shared" si="1"/>
        <v>1</v>
      </c>
      <c r="N29" s="7">
        <f t="shared" si="1"/>
        <v>1</v>
      </c>
      <c r="O29" s="7">
        <f t="shared" si="1"/>
        <v>2</v>
      </c>
      <c r="P29" s="7">
        <f t="shared" si="1"/>
        <v>1</v>
      </c>
      <c r="Q29" s="7">
        <f t="shared" si="1"/>
        <v>1</v>
      </c>
      <c r="R29" s="7">
        <f t="shared" si="1"/>
        <v>1</v>
      </c>
      <c r="S29" s="7">
        <f t="shared" si="1"/>
        <v>3</v>
      </c>
      <c r="T29" s="7">
        <f t="shared" si="1"/>
        <v>2</v>
      </c>
      <c r="U29" s="7">
        <f t="shared" si="1"/>
        <v>1</v>
      </c>
      <c r="V29" s="7">
        <f t="shared" si="1"/>
        <v>1</v>
      </c>
      <c r="W29" s="7">
        <f t="shared" si="1"/>
        <v>1</v>
      </c>
      <c r="X29" s="7">
        <f t="shared" si="1"/>
        <v>1</v>
      </c>
      <c r="Y29" s="7">
        <f t="shared" si="1"/>
        <v>2</v>
      </c>
      <c r="Z29" s="7">
        <f t="shared" si="1"/>
        <v>6</v>
      </c>
      <c r="AA29" s="7">
        <f t="shared" si="1"/>
        <v>3</v>
      </c>
      <c r="AB29" s="7">
        <f t="shared" si="1"/>
        <v>3</v>
      </c>
      <c r="AC29" s="7">
        <f t="shared" si="1"/>
        <v>3</v>
      </c>
      <c r="AD29" s="7">
        <f t="shared" si="1"/>
        <v>3</v>
      </c>
      <c r="AE29" s="7">
        <f t="shared" si="1"/>
        <v>1</v>
      </c>
      <c r="AF29" s="7">
        <f t="shared" si="1"/>
        <v>1</v>
      </c>
      <c r="AG29" s="7">
        <f t="shared" si="1"/>
        <v>1</v>
      </c>
      <c r="AH29" s="7">
        <f t="shared" si="1"/>
        <v>1</v>
      </c>
      <c r="AI29" s="7">
        <f t="shared" si="1"/>
        <v>1</v>
      </c>
      <c r="AJ29" s="7">
        <f t="shared" si="1"/>
        <v>1</v>
      </c>
      <c r="AK29" s="7">
        <f t="shared" si="1"/>
        <v>2</v>
      </c>
      <c r="AL29" s="7">
        <f t="shared" si="1"/>
        <v>1</v>
      </c>
      <c r="AM29" s="7">
        <f t="shared" si="1"/>
        <v>1</v>
      </c>
      <c r="AN29" s="7">
        <f t="shared" si="1"/>
        <v>1</v>
      </c>
      <c r="AO29" s="7">
        <f>SUM(E29:AN29)</f>
        <v>67</v>
      </c>
    </row>
    <row r="30" spans="1:41" x14ac:dyDescent="0.25">
      <c r="D30" s="8" t="s">
        <v>229</v>
      </c>
      <c r="E30" s="7"/>
      <c r="F30" s="7"/>
      <c r="G30" s="7"/>
      <c r="H30" s="7"/>
      <c r="I30" s="7"/>
      <c r="J30" s="7"/>
      <c r="K30" s="7"/>
      <c r="L30" t="s">
        <v>233</v>
      </c>
      <c r="M30" s="7"/>
      <c r="N30" t="s">
        <v>232</v>
      </c>
      <c r="O30" s="7"/>
      <c r="P30" s="7"/>
      <c r="Q30" s="7"/>
      <c r="R30" t="s">
        <v>231</v>
      </c>
      <c r="S30" s="7"/>
      <c r="T30" s="7"/>
      <c r="U30" t="s">
        <v>230</v>
      </c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</row>
    <row r="31" spans="1:41" x14ac:dyDescent="0.25">
      <c r="E31" s="10"/>
      <c r="J31" s="10"/>
      <c r="N31" s="10"/>
      <c r="Q31" s="10"/>
      <c r="U31" s="10"/>
      <c r="V31" s="10"/>
      <c r="W31" s="10"/>
      <c r="X31" s="10"/>
      <c r="AL31" s="10"/>
      <c r="AM31" s="10"/>
    </row>
    <row r="32" spans="1:41" x14ac:dyDescent="0.25">
      <c r="F32" t="s">
        <v>234</v>
      </c>
      <c r="G32" t="s">
        <v>235</v>
      </c>
      <c r="H32" t="s">
        <v>236</v>
      </c>
      <c r="I32" t="s">
        <v>237</v>
      </c>
      <c r="J32" t="s">
        <v>233</v>
      </c>
      <c r="K32" t="s">
        <v>238</v>
      </c>
      <c r="L32" t="s">
        <v>239</v>
      </c>
      <c r="M32" t="s">
        <v>240</v>
      </c>
      <c r="N32" t="s">
        <v>241</v>
      </c>
      <c r="O32" t="s">
        <v>242</v>
      </c>
      <c r="P32" t="s">
        <v>242</v>
      </c>
      <c r="Q32" t="s">
        <v>243</v>
      </c>
      <c r="R32" t="s">
        <v>244</v>
      </c>
      <c r="S32" t="s">
        <v>245</v>
      </c>
      <c r="T32" t="s">
        <v>246</v>
      </c>
      <c r="U32" t="s">
        <v>247</v>
      </c>
      <c r="V32" t="s">
        <v>248</v>
      </c>
      <c r="W32" t="s">
        <v>249</v>
      </c>
      <c r="X32" t="s">
        <v>250</v>
      </c>
      <c r="Y32" t="s">
        <v>251</v>
      </c>
      <c r="Z32" t="s">
        <v>251</v>
      </c>
      <c r="AA32" t="s">
        <v>252</v>
      </c>
      <c r="AB32" t="s">
        <v>253</v>
      </c>
      <c r="AC32" t="s">
        <v>253</v>
      </c>
      <c r="AD32" t="s">
        <v>254</v>
      </c>
      <c r="AE32" t="s">
        <v>255</v>
      </c>
      <c r="AF32" t="s">
        <v>256</v>
      </c>
      <c r="AG32" t="s">
        <v>257</v>
      </c>
      <c r="AH32" t="s">
        <v>257</v>
      </c>
      <c r="AI32" t="s">
        <v>258</v>
      </c>
      <c r="AJ32" t="s">
        <v>259</v>
      </c>
      <c r="AK32" t="s">
        <v>260</v>
      </c>
    </row>
    <row r="34" spans="2:6" x14ac:dyDescent="0.25">
      <c r="B34" s="11"/>
      <c r="C34" s="12"/>
      <c r="D34" s="12"/>
      <c r="E34" s="1"/>
      <c r="F34" s="1"/>
    </row>
    <row r="35" spans="2:6" x14ac:dyDescent="0.25">
      <c r="B35" s="11"/>
      <c r="C35" s="12"/>
      <c r="D35" s="12"/>
      <c r="E35" s="10"/>
    </row>
    <row r="36" spans="2:6" x14ac:dyDescent="0.25">
      <c r="B36" s="11"/>
      <c r="C36" s="12"/>
      <c r="D36" s="12"/>
    </row>
    <row r="37" spans="2:6" x14ac:dyDescent="0.25">
      <c r="B37" s="11"/>
      <c r="C37" s="12"/>
      <c r="D37" s="12"/>
    </row>
    <row r="38" spans="2:6" x14ac:dyDescent="0.25">
      <c r="B38" s="11"/>
      <c r="C38" s="12"/>
      <c r="D38" s="12"/>
    </row>
    <row r="39" spans="2:6" x14ac:dyDescent="0.25">
      <c r="B39" s="11"/>
      <c r="C39" s="12"/>
      <c r="D39" s="12"/>
    </row>
    <row r="40" spans="2:6" x14ac:dyDescent="0.25">
      <c r="B40" s="11"/>
      <c r="C40" s="12"/>
      <c r="D40" s="12"/>
      <c r="E40" s="10"/>
    </row>
    <row r="41" spans="2:6" x14ac:dyDescent="0.25">
      <c r="B41" s="11"/>
      <c r="C41" s="12"/>
      <c r="D41" s="12"/>
    </row>
    <row r="42" spans="2:6" x14ac:dyDescent="0.25">
      <c r="B42" s="11"/>
      <c r="C42" s="12"/>
      <c r="D42" s="12"/>
    </row>
    <row r="43" spans="2:6" x14ac:dyDescent="0.25">
      <c r="B43" s="11"/>
      <c r="C43" s="12"/>
      <c r="D43" s="12"/>
    </row>
    <row r="44" spans="2:6" x14ac:dyDescent="0.25">
      <c r="B44" s="11"/>
      <c r="C44" s="12"/>
      <c r="D44" s="12"/>
      <c r="E44" s="10"/>
    </row>
    <row r="45" spans="2:6" x14ac:dyDescent="0.25">
      <c r="B45" s="11"/>
      <c r="C45" s="12"/>
      <c r="D45" s="12"/>
    </row>
    <row r="46" spans="2:6" x14ac:dyDescent="0.25">
      <c r="B46" s="11"/>
      <c r="C46" s="12"/>
      <c r="D46" s="12"/>
    </row>
    <row r="47" spans="2:6" x14ac:dyDescent="0.25">
      <c r="B47" s="11"/>
      <c r="C47" s="12"/>
      <c r="D47" s="12"/>
      <c r="E47" s="10"/>
    </row>
    <row r="48" spans="2:6" x14ac:dyDescent="0.25">
      <c r="B48" s="11"/>
      <c r="C48" s="12"/>
      <c r="D48" s="12"/>
    </row>
    <row r="49" spans="2:5" x14ac:dyDescent="0.25">
      <c r="B49" s="11"/>
      <c r="C49" s="12"/>
      <c r="D49" s="12"/>
    </row>
    <row r="50" spans="2:5" x14ac:dyDescent="0.25">
      <c r="B50" s="11"/>
      <c r="C50" s="12"/>
      <c r="D50" s="12"/>
    </row>
    <row r="51" spans="2:5" x14ac:dyDescent="0.25">
      <c r="B51" s="11"/>
      <c r="C51" s="12"/>
      <c r="D51" s="12"/>
      <c r="E51" s="10"/>
    </row>
    <row r="52" spans="2:5" x14ac:dyDescent="0.25">
      <c r="B52" s="11"/>
      <c r="C52" s="12"/>
      <c r="D52" s="12"/>
      <c r="E52" s="10"/>
    </row>
    <row r="53" spans="2:5" x14ac:dyDescent="0.25">
      <c r="B53" s="11"/>
      <c r="C53" s="12"/>
      <c r="D53" s="12"/>
      <c r="E53" s="10"/>
    </row>
    <row r="54" spans="2:5" x14ac:dyDescent="0.25">
      <c r="B54" s="11"/>
      <c r="C54" s="12"/>
      <c r="D54" s="12"/>
      <c r="E54" s="10"/>
    </row>
    <row r="55" spans="2:5" x14ac:dyDescent="0.25">
      <c r="B55" s="11"/>
      <c r="C55" s="12"/>
      <c r="D55" s="12"/>
    </row>
    <row r="56" spans="2:5" x14ac:dyDescent="0.25">
      <c r="B56" s="11"/>
      <c r="C56" s="12"/>
      <c r="D56" s="12"/>
    </row>
    <row r="68" spans="5:5" x14ac:dyDescent="0.25">
      <c r="E68" s="10"/>
    </row>
    <row r="69" spans="5:5" x14ac:dyDescent="0.25">
      <c r="E69" s="10"/>
    </row>
  </sheetData>
  <phoneticPr fontId="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BEB2A-52DD-403F-B120-22900E0B9ACF}">
  <dimension ref="A1:X41"/>
  <sheetViews>
    <sheetView zoomScale="85" zoomScaleNormal="85" workbookViewId="0">
      <selection activeCell="C2" sqref="C2"/>
    </sheetView>
  </sheetViews>
  <sheetFormatPr defaultRowHeight="15" x14ac:dyDescent="0.25"/>
  <cols>
    <col min="1" max="2" width="18.85546875" bestFit="1" customWidth="1"/>
    <col min="3" max="3" width="25" bestFit="1" customWidth="1"/>
    <col min="4" max="4" width="36.5703125" customWidth="1"/>
    <col min="5" max="5" width="12.28515625" bestFit="1" customWidth="1"/>
    <col min="6" max="6" width="7.140625" bestFit="1" customWidth="1"/>
    <col min="7" max="7" width="5.85546875" bestFit="1" customWidth="1"/>
    <col min="8" max="8" width="12.42578125" customWidth="1"/>
    <col min="9" max="9" width="59.85546875" bestFit="1" customWidth="1"/>
    <col min="11" max="11" width="13.140625" customWidth="1"/>
    <col min="12" max="12" width="16.140625" bestFit="1" customWidth="1"/>
    <col min="13" max="13" width="25.5703125" customWidth="1"/>
    <col min="14" max="14" width="25" bestFit="1" customWidth="1"/>
    <col min="15" max="15" width="12" customWidth="1"/>
    <col min="22" max="22" width="42.7109375" customWidth="1"/>
  </cols>
  <sheetData>
    <row r="1" spans="1:24" x14ac:dyDescent="0.25">
      <c r="A1" s="8" t="s">
        <v>229</v>
      </c>
      <c r="B1" s="8" t="s">
        <v>191</v>
      </c>
      <c r="C1" s="8" t="s">
        <v>65</v>
      </c>
      <c r="D1" s="8" t="s">
        <v>117</v>
      </c>
      <c r="E1" s="8" t="s">
        <v>118</v>
      </c>
      <c r="F1" s="8" t="s">
        <v>119</v>
      </c>
      <c r="G1" s="8" t="s">
        <v>120</v>
      </c>
      <c r="H1" s="8" t="s">
        <v>121</v>
      </c>
      <c r="I1" s="8" t="s">
        <v>122</v>
      </c>
      <c r="J1" s="8" t="s">
        <v>123</v>
      </c>
      <c r="K1" s="8" t="s">
        <v>124</v>
      </c>
      <c r="L1" s="8" t="s">
        <v>125</v>
      </c>
      <c r="M1" s="8" t="s">
        <v>126</v>
      </c>
      <c r="N1" s="8" t="s">
        <v>127</v>
      </c>
      <c r="O1" s="8" t="s">
        <v>128</v>
      </c>
      <c r="P1" s="8" t="s">
        <v>129</v>
      </c>
      <c r="Q1" s="8" t="s">
        <v>130</v>
      </c>
      <c r="R1" s="8" t="s">
        <v>131</v>
      </c>
      <c r="S1" s="8" t="s">
        <v>132</v>
      </c>
      <c r="T1" s="8" t="s">
        <v>133</v>
      </c>
      <c r="U1" s="8" t="s">
        <v>134</v>
      </c>
      <c r="V1" s="8" t="s">
        <v>135</v>
      </c>
      <c r="W1" s="8" t="s">
        <v>136</v>
      </c>
      <c r="X1" s="8" t="s">
        <v>137</v>
      </c>
    </row>
    <row r="2" spans="1:24" x14ac:dyDescent="0.25">
      <c r="A2" s="7" t="s">
        <v>109</v>
      </c>
      <c r="B2" s="7" t="s">
        <v>17</v>
      </c>
      <c r="C2" s="7" t="s">
        <v>80</v>
      </c>
      <c r="D2" s="7" t="s">
        <v>139</v>
      </c>
      <c r="E2" s="7">
        <v>143137</v>
      </c>
      <c r="F2" s="7">
        <v>143607</v>
      </c>
      <c r="G2" s="7" t="s">
        <v>140</v>
      </c>
      <c r="H2" s="7" t="s">
        <v>141</v>
      </c>
      <c r="I2" s="7" t="s">
        <v>142</v>
      </c>
      <c r="J2" s="7" t="s">
        <v>143</v>
      </c>
      <c r="K2" s="7" t="s">
        <v>144</v>
      </c>
      <c r="L2" s="7" t="s">
        <v>144</v>
      </c>
      <c r="M2" s="7" t="s">
        <v>145</v>
      </c>
      <c r="N2" s="7" t="s">
        <v>145</v>
      </c>
      <c r="O2" s="7" t="s">
        <v>146</v>
      </c>
      <c r="P2" s="7">
        <v>157</v>
      </c>
      <c r="Q2" s="7">
        <v>157</v>
      </c>
      <c r="R2" s="7">
        <v>100</v>
      </c>
      <c r="S2" s="7">
        <v>100</v>
      </c>
      <c r="T2" s="7">
        <v>157</v>
      </c>
      <c r="U2" s="7" t="s">
        <v>147</v>
      </c>
      <c r="V2" s="7" t="s">
        <v>142</v>
      </c>
      <c r="W2" s="7" t="s">
        <v>138</v>
      </c>
      <c r="X2" s="7" t="s">
        <v>138</v>
      </c>
    </row>
    <row r="3" spans="1:24" x14ac:dyDescent="0.25">
      <c r="A3" s="7" t="s">
        <v>109</v>
      </c>
      <c r="B3" s="7" t="s">
        <v>17</v>
      </c>
      <c r="C3" s="7" t="s">
        <v>80</v>
      </c>
      <c r="D3" s="7" t="s">
        <v>139</v>
      </c>
      <c r="E3" s="7">
        <v>143794</v>
      </c>
      <c r="F3" s="7">
        <v>143964</v>
      </c>
      <c r="G3" s="7" t="s">
        <v>140</v>
      </c>
      <c r="H3" s="7" t="s">
        <v>148</v>
      </c>
      <c r="I3" s="7" t="s">
        <v>149</v>
      </c>
      <c r="J3" s="7" t="s">
        <v>143</v>
      </c>
      <c r="K3" s="7" t="s">
        <v>150</v>
      </c>
      <c r="L3" s="7" t="s">
        <v>151</v>
      </c>
      <c r="M3" s="7" t="s">
        <v>152</v>
      </c>
      <c r="N3" s="7" t="s">
        <v>152</v>
      </c>
      <c r="O3" s="7" t="s">
        <v>153</v>
      </c>
      <c r="P3" s="7">
        <v>57</v>
      </c>
      <c r="Q3" s="7">
        <v>110</v>
      </c>
      <c r="R3" s="7">
        <v>51.82</v>
      </c>
      <c r="S3" s="7">
        <v>100</v>
      </c>
      <c r="T3" s="7">
        <v>57</v>
      </c>
      <c r="U3" s="7" t="s">
        <v>154</v>
      </c>
      <c r="V3" s="7" t="s">
        <v>149</v>
      </c>
      <c r="W3" s="7" t="s">
        <v>138</v>
      </c>
      <c r="X3" s="7" t="s">
        <v>138</v>
      </c>
    </row>
    <row r="4" spans="1:24" x14ac:dyDescent="0.25">
      <c r="A4" s="7" t="s">
        <v>109</v>
      </c>
      <c r="B4" s="7" t="s">
        <v>17</v>
      </c>
      <c r="C4" s="7" t="s">
        <v>80</v>
      </c>
      <c r="D4" s="7" t="s">
        <v>155</v>
      </c>
      <c r="E4" s="7">
        <v>537</v>
      </c>
      <c r="F4" s="7">
        <v>1394</v>
      </c>
      <c r="G4" s="7" t="s">
        <v>156</v>
      </c>
      <c r="H4" s="7" t="s">
        <v>157</v>
      </c>
      <c r="I4" s="7" t="s">
        <v>158</v>
      </c>
      <c r="J4" s="7" t="s">
        <v>143</v>
      </c>
      <c r="K4" s="7" t="s">
        <v>144</v>
      </c>
      <c r="L4" s="7" t="s">
        <v>144</v>
      </c>
      <c r="M4" s="7" t="s">
        <v>159</v>
      </c>
      <c r="N4" s="7" t="s">
        <v>159</v>
      </c>
      <c r="O4" s="7" t="s">
        <v>160</v>
      </c>
      <c r="P4" s="7">
        <v>286</v>
      </c>
      <c r="Q4" s="7">
        <v>286</v>
      </c>
      <c r="R4" s="7">
        <v>100</v>
      </c>
      <c r="S4" s="7">
        <v>100</v>
      </c>
      <c r="T4" s="7">
        <v>286</v>
      </c>
      <c r="U4" s="7" t="s">
        <v>161</v>
      </c>
      <c r="V4" s="7" t="s">
        <v>158</v>
      </c>
      <c r="W4" s="7" t="s">
        <v>138</v>
      </c>
      <c r="X4" s="7" t="s">
        <v>138</v>
      </c>
    </row>
    <row r="5" spans="1:24" x14ac:dyDescent="0.25">
      <c r="A5" s="7" t="s">
        <v>109</v>
      </c>
      <c r="B5" s="7" t="s">
        <v>17</v>
      </c>
      <c r="C5" s="7" t="s">
        <v>80</v>
      </c>
      <c r="D5" s="7" t="s">
        <v>162</v>
      </c>
      <c r="E5" s="7">
        <v>11</v>
      </c>
      <c r="F5" s="7">
        <v>844</v>
      </c>
      <c r="G5" s="7" t="s">
        <v>156</v>
      </c>
      <c r="H5" s="7" t="s">
        <v>163</v>
      </c>
      <c r="I5" s="7" t="s">
        <v>164</v>
      </c>
      <c r="J5" s="7" t="s">
        <v>143</v>
      </c>
      <c r="K5" s="7" t="s">
        <v>144</v>
      </c>
      <c r="L5" s="7" t="s">
        <v>144</v>
      </c>
      <c r="M5" s="7" t="s">
        <v>165</v>
      </c>
      <c r="N5" s="7" t="s">
        <v>166</v>
      </c>
      <c r="O5" s="7" t="s">
        <v>146</v>
      </c>
      <c r="P5" s="7">
        <v>278</v>
      </c>
      <c r="Q5" s="7">
        <v>278</v>
      </c>
      <c r="R5" s="7">
        <v>100</v>
      </c>
      <c r="S5" s="7">
        <v>100</v>
      </c>
      <c r="T5" s="7">
        <v>278</v>
      </c>
      <c r="U5" s="7" t="s">
        <v>167</v>
      </c>
      <c r="V5" s="7" t="s">
        <v>164</v>
      </c>
      <c r="W5" s="7" t="s">
        <v>138</v>
      </c>
      <c r="X5" s="7" t="s">
        <v>138</v>
      </c>
    </row>
    <row r="6" spans="1:24" x14ac:dyDescent="0.25">
      <c r="A6" s="7" t="s">
        <v>109</v>
      </c>
      <c r="B6" s="7" t="s">
        <v>17</v>
      </c>
      <c r="C6" s="7" t="s">
        <v>80</v>
      </c>
      <c r="D6" s="7" t="s">
        <v>162</v>
      </c>
      <c r="E6" s="7">
        <v>847</v>
      </c>
      <c r="F6" s="7">
        <v>1671</v>
      </c>
      <c r="G6" s="7" t="s">
        <v>156</v>
      </c>
      <c r="H6" s="7" t="s">
        <v>168</v>
      </c>
      <c r="I6" s="7" t="s">
        <v>169</v>
      </c>
      <c r="J6" s="7" t="s">
        <v>143</v>
      </c>
      <c r="K6" s="7" t="s">
        <v>144</v>
      </c>
      <c r="L6" s="7" t="s">
        <v>144</v>
      </c>
      <c r="M6" s="7" t="s">
        <v>165</v>
      </c>
      <c r="N6" s="7" t="s">
        <v>166</v>
      </c>
      <c r="O6" s="7" t="s">
        <v>146</v>
      </c>
      <c r="P6" s="7">
        <v>275</v>
      </c>
      <c r="Q6" s="7">
        <v>275</v>
      </c>
      <c r="R6" s="7">
        <v>100</v>
      </c>
      <c r="S6" s="7">
        <v>100</v>
      </c>
      <c r="T6" s="7">
        <v>275</v>
      </c>
      <c r="U6" s="7" t="s">
        <v>170</v>
      </c>
      <c r="V6" s="7" t="s">
        <v>169</v>
      </c>
      <c r="W6" s="7" t="s">
        <v>138</v>
      </c>
      <c r="X6" s="7" t="s">
        <v>138</v>
      </c>
    </row>
    <row r="7" spans="1:24" x14ac:dyDescent="0.25">
      <c r="A7" s="7" t="s">
        <v>109</v>
      </c>
      <c r="B7" s="7" t="s">
        <v>17</v>
      </c>
      <c r="C7" s="7" t="s">
        <v>80</v>
      </c>
      <c r="D7" s="7" t="s">
        <v>162</v>
      </c>
      <c r="E7" s="7">
        <v>1711</v>
      </c>
      <c r="F7" s="7">
        <v>2523</v>
      </c>
      <c r="G7" s="7" t="s">
        <v>156</v>
      </c>
      <c r="H7" s="7" t="s">
        <v>171</v>
      </c>
      <c r="I7" s="7" t="s">
        <v>172</v>
      </c>
      <c r="J7" s="7" t="s">
        <v>143</v>
      </c>
      <c r="K7" s="7" t="s">
        <v>144</v>
      </c>
      <c r="L7" s="7" t="s">
        <v>144</v>
      </c>
      <c r="M7" s="7" t="s">
        <v>173</v>
      </c>
      <c r="N7" s="7" t="s">
        <v>173</v>
      </c>
      <c r="O7" s="7" t="s">
        <v>146</v>
      </c>
      <c r="P7" s="7">
        <v>271</v>
      </c>
      <c r="Q7" s="7">
        <v>271</v>
      </c>
      <c r="R7" s="7">
        <v>100</v>
      </c>
      <c r="S7" s="7">
        <v>100</v>
      </c>
      <c r="T7" s="7">
        <v>271</v>
      </c>
      <c r="U7" s="7" t="s">
        <v>174</v>
      </c>
      <c r="V7" s="7" t="s">
        <v>172</v>
      </c>
      <c r="W7" s="7" t="s">
        <v>138</v>
      </c>
      <c r="X7" s="7" t="s">
        <v>138</v>
      </c>
    </row>
    <row r="8" spans="1:24" x14ac:dyDescent="0.25">
      <c r="A8" s="7" t="s">
        <v>109</v>
      </c>
      <c r="B8" s="7" t="s">
        <v>17</v>
      </c>
      <c r="C8" s="7" t="s">
        <v>80</v>
      </c>
      <c r="D8" s="7" t="s">
        <v>175</v>
      </c>
      <c r="E8" s="7">
        <v>139</v>
      </c>
      <c r="F8" s="7">
        <v>951</v>
      </c>
      <c r="G8" s="7" t="s">
        <v>156</v>
      </c>
      <c r="H8" s="7" t="s">
        <v>176</v>
      </c>
      <c r="I8" s="7" t="s">
        <v>177</v>
      </c>
      <c r="J8" s="7" t="s">
        <v>143</v>
      </c>
      <c r="K8" s="7" t="s">
        <v>144</v>
      </c>
      <c r="L8" s="7" t="s">
        <v>144</v>
      </c>
      <c r="M8" s="7" t="s">
        <v>165</v>
      </c>
      <c r="N8" s="7" t="s">
        <v>178</v>
      </c>
      <c r="O8" s="7" t="s">
        <v>146</v>
      </c>
      <c r="P8" s="7">
        <v>271</v>
      </c>
      <c r="Q8" s="7">
        <v>271</v>
      </c>
      <c r="R8" s="7">
        <v>100</v>
      </c>
      <c r="S8" s="7">
        <v>100</v>
      </c>
      <c r="T8" s="7">
        <v>271</v>
      </c>
      <c r="U8" s="7" t="s">
        <v>179</v>
      </c>
      <c r="V8" s="7" t="s">
        <v>177</v>
      </c>
      <c r="W8" s="7" t="s">
        <v>138</v>
      </c>
      <c r="X8" s="7" t="s">
        <v>138</v>
      </c>
    </row>
    <row r="9" spans="1:24" x14ac:dyDescent="0.25">
      <c r="A9" s="7" t="s">
        <v>108</v>
      </c>
      <c r="B9" s="7" t="s">
        <v>17</v>
      </c>
      <c r="C9" s="7" t="s">
        <v>80</v>
      </c>
      <c r="D9" s="7" t="s">
        <v>180</v>
      </c>
      <c r="E9" s="7">
        <v>143137</v>
      </c>
      <c r="F9" s="7">
        <v>143607</v>
      </c>
      <c r="G9" s="7" t="s">
        <v>140</v>
      </c>
      <c r="H9" s="7" t="s">
        <v>141</v>
      </c>
      <c r="I9" s="7" t="s">
        <v>142</v>
      </c>
      <c r="J9" s="7" t="s">
        <v>143</v>
      </c>
      <c r="K9" s="7" t="s">
        <v>144</v>
      </c>
      <c r="L9" s="7" t="s">
        <v>144</v>
      </c>
      <c r="M9" s="7" t="s">
        <v>145</v>
      </c>
      <c r="N9" s="7" t="s">
        <v>145</v>
      </c>
      <c r="O9" s="7" t="s">
        <v>146</v>
      </c>
      <c r="P9" s="7">
        <v>157</v>
      </c>
      <c r="Q9" s="7">
        <v>157</v>
      </c>
      <c r="R9" s="7">
        <v>100</v>
      </c>
      <c r="S9" s="7">
        <v>100</v>
      </c>
      <c r="T9" s="7">
        <v>157</v>
      </c>
      <c r="U9" s="7" t="s">
        <v>147</v>
      </c>
      <c r="V9" s="7" t="s">
        <v>142</v>
      </c>
      <c r="W9" s="7" t="s">
        <v>138</v>
      </c>
      <c r="X9" s="7" t="s">
        <v>138</v>
      </c>
    </row>
    <row r="10" spans="1:24" x14ac:dyDescent="0.25">
      <c r="A10" s="7" t="s">
        <v>108</v>
      </c>
      <c r="B10" s="7" t="s">
        <v>17</v>
      </c>
      <c r="C10" s="7" t="s">
        <v>80</v>
      </c>
      <c r="D10" s="7" t="s">
        <v>180</v>
      </c>
      <c r="E10" s="7">
        <v>143794</v>
      </c>
      <c r="F10" s="7">
        <v>143964</v>
      </c>
      <c r="G10" s="7" t="s">
        <v>140</v>
      </c>
      <c r="H10" s="7" t="s">
        <v>148</v>
      </c>
      <c r="I10" s="7" t="s">
        <v>149</v>
      </c>
      <c r="J10" s="7" t="s">
        <v>143</v>
      </c>
      <c r="K10" s="7" t="s">
        <v>150</v>
      </c>
      <c r="L10" s="7" t="s">
        <v>151</v>
      </c>
      <c r="M10" s="7" t="s">
        <v>152</v>
      </c>
      <c r="N10" s="7" t="s">
        <v>152</v>
      </c>
      <c r="O10" s="7" t="s">
        <v>153</v>
      </c>
      <c r="P10" s="7">
        <v>57</v>
      </c>
      <c r="Q10" s="7">
        <v>110</v>
      </c>
      <c r="R10" s="7">
        <v>51.82</v>
      </c>
      <c r="S10" s="7">
        <v>100</v>
      </c>
      <c r="T10" s="7">
        <v>57</v>
      </c>
      <c r="U10" s="7" t="s">
        <v>154</v>
      </c>
      <c r="V10" s="7" t="s">
        <v>149</v>
      </c>
      <c r="W10" s="7" t="s">
        <v>138</v>
      </c>
      <c r="X10" s="7" t="s">
        <v>138</v>
      </c>
    </row>
    <row r="11" spans="1:24" x14ac:dyDescent="0.25">
      <c r="A11" s="7" t="s">
        <v>108</v>
      </c>
      <c r="B11" s="7" t="s">
        <v>17</v>
      </c>
      <c r="C11" s="7" t="s">
        <v>80</v>
      </c>
      <c r="D11" s="7" t="s">
        <v>181</v>
      </c>
      <c r="E11" s="7">
        <v>537</v>
      </c>
      <c r="F11" s="7">
        <v>1394</v>
      </c>
      <c r="G11" s="7" t="s">
        <v>156</v>
      </c>
      <c r="H11" s="7" t="s">
        <v>157</v>
      </c>
      <c r="I11" s="7" t="s">
        <v>158</v>
      </c>
      <c r="J11" s="7" t="s">
        <v>143</v>
      </c>
      <c r="K11" s="7" t="s">
        <v>144</v>
      </c>
      <c r="L11" s="7" t="s">
        <v>144</v>
      </c>
      <c r="M11" s="7" t="s">
        <v>159</v>
      </c>
      <c r="N11" s="7" t="s">
        <v>159</v>
      </c>
      <c r="O11" s="7" t="s">
        <v>160</v>
      </c>
      <c r="P11" s="7">
        <v>286</v>
      </c>
      <c r="Q11" s="7">
        <v>286</v>
      </c>
      <c r="R11" s="7">
        <v>100</v>
      </c>
      <c r="S11" s="7">
        <v>100</v>
      </c>
      <c r="T11" s="7">
        <v>286</v>
      </c>
      <c r="U11" s="7" t="s">
        <v>161</v>
      </c>
      <c r="V11" s="7" t="s">
        <v>158</v>
      </c>
      <c r="W11" s="7" t="s">
        <v>138</v>
      </c>
      <c r="X11" s="7" t="s">
        <v>138</v>
      </c>
    </row>
    <row r="12" spans="1:24" x14ac:dyDescent="0.25">
      <c r="A12" s="7" t="s">
        <v>108</v>
      </c>
      <c r="B12" s="7" t="s">
        <v>17</v>
      </c>
      <c r="C12" s="7" t="s">
        <v>80</v>
      </c>
      <c r="D12" s="7" t="s">
        <v>182</v>
      </c>
      <c r="E12" s="7">
        <v>11</v>
      </c>
      <c r="F12" s="7">
        <v>844</v>
      </c>
      <c r="G12" s="7" t="s">
        <v>156</v>
      </c>
      <c r="H12" s="7" t="s">
        <v>163</v>
      </c>
      <c r="I12" s="7" t="s">
        <v>164</v>
      </c>
      <c r="J12" s="7" t="s">
        <v>143</v>
      </c>
      <c r="K12" s="7" t="s">
        <v>144</v>
      </c>
      <c r="L12" s="7" t="s">
        <v>144</v>
      </c>
      <c r="M12" s="7" t="s">
        <v>165</v>
      </c>
      <c r="N12" s="7" t="s">
        <v>166</v>
      </c>
      <c r="O12" s="7" t="s">
        <v>146</v>
      </c>
      <c r="P12" s="7">
        <v>278</v>
      </c>
      <c r="Q12" s="7">
        <v>278</v>
      </c>
      <c r="R12" s="7">
        <v>100</v>
      </c>
      <c r="S12" s="7">
        <v>100</v>
      </c>
      <c r="T12" s="7">
        <v>278</v>
      </c>
      <c r="U12" s="7" t="s">
        <v>167</v>
      </c>
      <c r="V12" s="7" t="s">
        <v>164</v>
      </c>
      <c r="W12" s="7" t="s">
        <v>138</v>
      </c>
      <c r="X12" s="7" t="s">
        <v>138</v>
      </c>
    </row>
    <row r="13" spans="1:24" x14ac:dyDescent="0.25">
      <c r="A13" s="7" t="s">
        <v>108</v>
      </c>
      <c r="B13" s="7" t="s">
        <v>17</v>
      </c>
      <c r="C13" s="7" t="s">
        <v>80</v>
      </c>
      <c r="D13" s="7" t="s">
        <v>182</v>
      </c>
      <c r="E13" s="7">
        <v>847</v>
      </c>
      <c r="F13" s="7">
        <v>1671</v>
      </c>
      <c r="G13" s="7" t="s">
        <v>156</v>
      </c>
      <c r="H13" s="7" t="s">
        <v>168</v>
      </c>
      <c r="I13" s="7" t="s">
        <v>169</v>
      </c>
      <c r="J13" s="7" t="s">
        <v>143</v>
      </c>
      <c r="K13" s="7" t="s">
        <v>144</v>
      </c>
      <c r="L13" s="7" t="s">
        <v>144</v>
      </c>
      <c r="M13" s="7" t="s">
        <v>165</v>
      </c>
      <c r="N13" s="7" t="s">
        <v>166</v>
      </c>
      <c r="O13" s="7" t="s">
        <v>146</v>
      </c>
      <c r="P13" s="7">
        <v>275</v>
      </c>
      <c r="Q13" s="7">
        <v>275</v>
      </c>
      <c r="R13" s="7">
        <v>100</v>
      </c>
      <c r="S13" s="7">
        <v>100</v>
      </c>
      <c r="T13" s="7">
        <v>275</v>
      </c>
      <c r="U13" s="7" t="s">
        <v>170</v>
      </c>
      <c r="V13" s="7" t="s">
        <v>169</v>
      </c>
      <c r="W13" s="7" t="s">
        <v>138</v>
      </c>
      <c r="X13" s="7" t="s">
        <v>138</v>
      </c>
    </row>
    <row r="14" spans="1:24" x14ac:dyDescent="0.25">
      <c r="A14" s="7" t="s">
        <v>108</v>
      </c>
      <c r="B14" s="7" t="s">
        <v>17</v>
      </c>
      <c r="C14" s="7" t="s">
        <v>80</v>
      </c>
      <c r="D14" s="7" t="s">
        <v>182</v>
      </c>
      <c r="E14" s="7">
        <v>1711</v>
      </c>
      <c r="F14" s="7">
        <v>2523</v>
      </c>
      <c r="G14" s="7" t="s">
        <v>156</v>
      </c>
      <c r="H14" s="7" t="s">
        <v>171</v>
      </c>
      <c r="I14" s="7" t="s">
        <v>172</v>
      </c>
      <c r="J14" s="7" t="s">
        <v>143</v>
      </c>
      <c r="K14" s="7" t="s">
        <v>144</v>
      </c>
      <c r="L14" s="7" t="s">
        <v>144</v>
      </c>
      <c r="M14" s="7" t="s">
        <v>173</v>
      </c>
      <c r="N14" s="7" t="s">
        <v>173</v>
      </c>
      <c r="O14" s="7" t="s">
        <v>146</v>
      </c>
      <c r="P14" s="7">
        <v>271</v>
      </c>
      <c r="Q14" s="7">
        <v>271</v>
      </c>
      <c r="R14" s="7">
        <v>100</v>
      </c>
      <c r="S14" s="7">
        <v>100</v>
      </c>
      <c r="T14" s="7">
        <v>271</v>
      </c>
      <c r="U14" s="7" t="s">
        <v>174</v>
      </c>
      <c r="V14" s="7" t="s">
        <v>172</v>
      </c>
      <c r="W14" s="7" t="s">
        <v>138</v>
      </c>
      <c r="X14" s="7" t="s">
        <v>138</v>
      </c>
    </row>
    <row r="15" spans="1:24" x14ac:dyDescent="0.25">
      <c r="A15" s="7" t="s">
        <v>108</v>
      </c>
      <c r="B15" s="7" t="s">
        <v>17</v>
      </c>
      <c r="C15" s="7" t="s">
        <v>80</v>
      </c>
      <c r="D15" s="7" t="s">
        <v>183</v>
      </c>
      <c r="E15" s="7">
        <v>139</v>
      </c>
      <c r="F15" s="7">
        <v>951</v>
      </c>
      <c r="G15" s="7" t="s">
        <v>156</v>
      </c>
      <c r="H15" s="7" t="s">
        <v>176</v>
      </c>
      <c r="I15" s="7" t="s">
        <v>177</v>
      </c>
      <c r="J15" s="7" t="s">
        <v>143</v>
      </c>
      <c r="K15" s="7" t="s">
        <v>144</v>
      </c>
      <c r="L15" s="7" t="s">
        <v>144</v>
      </c>
      <c r="M15" s="7" t="s">
        <v>165</v>
      </c>
      <c r="N15" s="7" t="s">
        <v>178</v>
      </c>
      <c r="O15" s="7" t="s">
        <v>146</v>
      </c>
      <c r="P15" s="7">
        <v>271</v>
      </c>
      <c r="Q15" s="7">
        <v>271</v>
      </c>
      <c r="R15" s="7">
        <v>100</v>
      </c>
      <c r="S15" s="7">
        <v>100</v>
      </c>
      <c r="T15" s="7">
        <v>271</v>
      </c>
      <c r="U15" s="7" t="s">
        <v>179</v>
      </c>
      <c r="V15" s="7" t="s">
        <v>177</v>
      </c>
      <c r="W15" s="7" t="s">
        <v>138</v>
      </c>
      <c r="X15" s="7" t="s">
        <v>138</v>
      </c>
    </row>
    <row r="16" spans="1:24" x14ac:dyDescent="0.25">
      <c r="A16" s="7" t="s">
        <v>114</v>
      </c>
      <c r="B16" s="7" t="s">
        <v>27</v>
      </c>
      <c r="C16" s="7" t="s">
        <v>90</v>
      </c>
      <c r="D16" s="7" t="s">
        <v>184</v>
      </c>
      <c r="E16" s="7">
        <v>1451</v>
      </c>
      <c r="F16" s="7">
        <v>2647</v>
      </c>
      <c r="G16" s="7" t="s">
        <v>156</v>
      </c>
      <c r="H16" s="7" t="s">
        <v>185</v>
      </c>
      <c r="I16" s="7" t="s">
        <v>186</v>
      </c>
      <c r="J16" s="7" t="s">
        <v>143</v>
      </c>
      <c r="K16" s="7" t="s">
        <v>144</v>
      </c>
      <c r="L16" s="7" t="s">
        <v>144</v>
      </c>
      <c r="M16" s="7" t="s">
        <v>187</v>
      </c>
      <c r="N16" s="7" t="s">
        <v>187</v>
      </c>
      <c r="O16" s="7" t="s">
        <v>146</v>
      </c>
      <c r="P16" s="7">
        <v>399</v>
      </c>
      <c r="Q16" s="7">
        <v>399</v>
      </c>
      <c r="R16" s="7">
        <v>100</v>
      </c>
      <c r="S16" s="7">
        <v>100</v>
      </c>
      <c r="T16" s="7">
        <v>399</v>
      </c>
      <c r="U16" s="7" t="s">
        <v>188</v>
      </c>
      <c r="V16" s="7" t="s">
        <v>186</v>
      </c>
      <c r="W16" s="7" t="s">
        <v>138</v>
      </c>
      <c r="X16" s="7" t="s">
        <v>138</v>
      </c>
    </row>
    <row r="17" spans="1:24" x14ac:dyDescent="0.25">
      <c r="A17" s="7" t="s">
        <v>113</v>
      </c>
      <c r="B17" s="7" t="s">
        <v>27</v>
      </c>
      <c r="C17" s="7" t="s">
        <v>90</v>
      </c>
      <c r="D17" s="7" t="s">
        <v>189</v>
      </c>
      <c r="E17" s="7">
        <v>1451</v>
      </c>
      <c r="F17" s="7">
        <v>2647</v>
      </c>
      <c r="G17" s="7" t="s">
        <v>156</v>
      </c>
      <c r="H17" s="7" t="s">
        <v>185</v>
      </c>
      <c r="I17" s="7" t="s">
        <v>186</v>
      </c>
      <c r="J17" s="7" t="s">
        <v>143</v>
      </c>
      <c r="K17" s="7" t="s">
        <v>144</v>
      </c>
      <c r="L17" s="7" t="s">
        <v>144</v>
      </c>
      <c r="M17" s="7" t="s">
        <v>187</v>
      </c>
      <c r="N17" s="7" t="s">
        <v>187</v>
      </c>
      <c r="O17" s="7" t="s">
        <v>146</v>
      </c>
      <c r="P17" s="7">
        <v>399</v>
      </c>
      <c r="Q17" s="7">
        <v>399</v>
      </c>
      <c r="R17" s="7">
        <v>100</v>
      </c>
      <c r="S17" s="7">
        <v>100</v>
      </c>
      <c r="T17" s="7">
        <v>399</v>
      </c>
      <c r="U17" s="7" t="s">
        <v>188</v>
      </c>
      <c r="V17" s="7" t="s">
        <v>186</v>
      </c>
      <c r="W17" s="7" t="s">
        <v>138</v>
      </c>
      <c r="X17" s="7" t="s">
        <v>138</v>
      </c>
    </row>
    <row r="18" spans="1:24" x14ac:dyDescent="0.25">
      <c r="A18" s="7" t="s">
        <v>115</v>
      </c>
      <c r="B18" s="7" t="s">
        <v>27</v>
      </c>
      <c r="C18" s="7" t="s">
        <v>90</v>
      </c>
      <c r="D18" s="7" t="s">
        <v>190</v>
      </c>
      <c r="E18" s="7">
        <v>1451</v>
      </c>
      <c r="F18" s="7">
        <v>2647</v>
      </c>
      <c r="G18" s="7" t="s">
        <v>156</v>
      </c>
      <c r="H18" s="7" t="s">
        <v>185</v>
      </c>
      <c r="I18" s="7" t="s">
        <v>186</v>
      </c>
      <c r="J18" s="7" t="s">
        <v>143</v>
      </c>
      <c r="K18" s="7" t="s">
        <v>144</v>
      </c>
      <c r="L18" s="7" t="s">
        <v>144</v>
      </c>
      <c r="M18" s="7" t="s">
        <v>187</v>
      </c>
      <c r="N18" s="7" t="s">
        <v>187</v>
      </c>
      <c r="O18" s="7" t="s">
        <v>146</v>
      </c>
      <c r="P18" s="7">
        <v>399</v>
      </c>
      <c r="Q18" s="7">
        <v>399</v>
      </c>
      <c r="R18" s="7">
        <v>100</v>
      </c>
      <c r="S18" s="7">
        <v>100</v>
      </c>
      <c r="T18" s="7">
        <v>399</v>
      </c>
      <c r="U18" s="7" t="s">
        <v>188</v>
      </c>
      <c r="V18" s="7" t="s">
        <v>186</v>
      </c>
      <c r="W18" s="7" t="s">
        <v>138</v>
      </c>
      <c r="X18" s="7" t="s">
        <v>138</v>
      </c>
    </row>
    <row r="22" spans="1:24" x14ac:dyDescent="0.25">
      <c r="B22" s="1" t="s">
        <v>399</v>
      </c>
    </row>
    <row r="24" spans="1:24" x14ac:dyDescent="0.25">
      <c r="A24" s="8" t="s">
        <v>192</v>
      </c>
      <c r="B24" s="8" t="s">
        <v>191</v>
      </c>
      <c r="C24" s="8" t="s">
        <v>121</v>
      </c>
      <c r="D24" s="8" t="s">
        <v>127</v>
      </c>
    </row>
    <row r="25" spans="1:24" x14ac:dyDescent="0.25">
      <c r="A25" s="7" t="s">
        <v>109</v>
      </c>
      <c r="B25" s="7" t="s">
        <v>17</v>
      </c>
      <c r="C25" s="7" t="s">
        <v>141</v>
      </c>
      <c r="D25" s="7" t="s">
        <v>145</v>
      </c>
    </row>
    <row r="26" spans="1:24" x14ac:dyDescent="0.25">
      <c r="A26" s="7" t="s">
        <v>109</v>
      </c>
      <c r="B26" s="7" t="s">
        <v>17</v>
      </c>
      <c r="C26" s="7" t="s">
        <v>148</v>
      </c>
      <c r="D26" s="7" t="s">
        <v>152</v>
      </c>
    </row>
    <row r="27" spans="1:24" x14ac:dyDescent="0.25">
      <c r="A27" s="7" t="s">
        <v>109</v>
      </c>
      <c r="B27" s="7" t="s">
        <v>17</v>
      </c>
      <c r="C27" s="7" t="s">
        <v>157</v>
      </c>
      <c r="D27" s="7" t="s">
        <v>159</v>
      </c>
    </row>
    <row r="28" spans="1:24" x14ac:dyDescent="0.25">
      <c r="A28" s="7" t="s">
        <v>109</v>
      </c>
      <c r="B28" s="7" t="s">
        <v>17</v>
      </c>
      <c r="C28" s="7" t="s">
        <v>163</v>
      </c>
      <c r="D28" s="7" t="s">
        <v>166</v>
      </c>
    </row>
    <row r="29" spans="1:24" x14ac:dyDescent="0.25">
      <c r="A29" s="7" t="s">
        <v>109</v>
      </c>
      <c r="B29" s="7" t="s">
        <v>17</v>
      </c>
      <c r="C29" s="7" t="s">
        <v>168</v>
      </c>
      <c r="D29" s="7" t="s">
        <v>166</v>
      </c>
    </row>
    <row r="30" spans="1:24" x14ac:dyDescent="0.25">
      <c r="A30" s="7" t="s">
        <v>109</v>
      </c>
      <c r="B30" s="7" t="s">
        <v>17</v>
      </c>
      <c r="C30" s="7" t="s">
        <v>171</v>
      </c>
      <c r="D30" s="7" t="s">
        <v>173</v>
      </c>
    </row>
    <row r="31" spans="1:24" x14ac:dyDescent="0.25">
      <c r="A31" s="7" t="s">
        <v>109</v>
      </c>
      <c r="B31" s="7" t="s">
        <v>17</v>
      </c>
      <c r="C31" s="7" t="s">
        <v>176</v>
      </c>
      <c r="D31" s="7" t="s">
        <v>178</v>
      </c>
    </row>
    <row r="32" spans="1:24" x14ac:dyDescent="0.25">
      <c r="A32" s="7" t="s">
        <v>108</v>
      </c>
      <c r="B32" s="7" t="s">
        <v>17</v>
      </c>
      <c r="C32" s="7" t="s">
        <v>141</v>
      </c>
      <c r="D32" s="7" t="s">
        <v>145</v>
      </c>
    </row>
    <row r="33" spans="1:4" x14ac:dyDescent="0.25">
      <c r="A33" s="7" t="s">
        <v>108</v>
      </c>
      <c r="B33" s="7" t="s">
        <v>17</v>
      </c>
      <c r="C33" s="7" t="s">
        <v>148</v>
      </c>
      <c r="D33" s="7" t="s">
        <v>152</v>
      </c>
    </row>
    <row r="34" spans="1:4" x14ac:dyDescent="0.25">
      <c r="A34" s="7" t="s">
        <v>108</v>
      </c>
      <c r="B34" s="7" t="s">
        <v>17</v>
      </c>
      <c r="C34" s="7" t="s">
        <v>157</v>
      </c>
      <c r="D34" s="7" t="s">
        <v>159</v>
      </c>
    </row>
    <row r="35" spans="1:4" x14ac:dyDescent="0.25">
      <c r="A35" s="7" t="s">
        <v>108</v>
      </c>
      <c r="B35" s="7" t="s">
        <v>17</v>
      </c>
      <c r="C35" s="7" t="s">
        <v>163</v>
      </c>
      <c r="D35" s="7" t="s">
        <v>166</v>
      </c>
    </row>
    <row r="36" spans="1:4" x14ac:dyDescent="0.25">
      <c r="A36" s="7" t="s">
        <v>108</v>
      </c>
      <c r="B36" s="7" t="s">
        <v>17</v>
      </c>
      <c r="C36" s="7" t="s">
        <v>168</v>
      </c>
      <c r="D36" s="7" t="s">
        <v>166</v>
      </c>
    </row>
    <row r="37" spans="1:4" x14ac:dyDescent="0.25">
      <c r="A37" s="7" t="s">
        <v>108</v>
      </c>
      <c r="B37" s="7" t="s">
        <v>17</v>
      </c>
      <c r="C37" s="7" t="s">
        <v>171</v>
      </c>
      <c r="D37" s="7" t="s">
        <v>173</v>
      </c>
    </row>
    <row r="38" spans="1:4" x14ac:dyDescent="0.25">
      <c r="A38" s="7" t="s">
        <v>108</v>
      </c>
      <c r="B38" s="7" t="s">
        <v>17</v>
      </c>
      <c r="C38" s="7" t="s">
        <v>176</v>
      </c>
      <c r="D38" s="7" t="s">
        <v>178</v>
      </c>
    </row>
    <row r="39" spans="1:4" x14ac:dyDescent="0.25">
      <c r="A39" s="7" t="s">
        <v>114</v>
      </c>
      <c r="B39" s="7" t="s">
        <v>27</v>
      </c>
      <c r="C39" s="7" t="s">
        <v>185</v>
      </c>
      <c r="D39" s="7" t="s">
        <v>187</v>
      </c>
    </row>
    <row r="40" spans="1:4" x14ac:dyDescent="0.25">
      <c r="A40" s="7" t="s">
        <v>113</v>
      </c>
      <c r="B40" s="7" t="s">
        <v>27</v>
      </c>
      <c r="C40" s="7" t="s">
        <v>185</v>
      </c>
      <c r="D40" s="7" t="s">
        <v>187</v>
      </c>
    </row>
    <row r="41" spans="1:4" x14ac:dyDescent="0.25">
      <c r="A41" s="7" t="s">
        <v>115</v>
      </c>
      <c r="B41" s="7" t="s">
        <v>27</v>
      </c>
      <c r="C41" s="7" t="s">
        <v>185</v>
      </c>
      <c r="D41" s="7" t="s">
        <v>187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99227-4357-4C82-A9B5-073FB31373B7}">
  <dimension ref="A1:V29"/>
  <sheetViews>
    <sheetView zoomScale="70" zoomScaleNormal="70" workbookViewId="0">
      <selection activeCell="G2" sqref="G2"/>
    </sheetView>
  </sheetViews>
  <sheetFormatPr defaultRowHeight="15" x14ac:dyDescent="0.25"/>
  <cols>
    <col min="1" max="1" width="16.5703125" bestFit="1" customWidth="1"/>
    <col min="2" max="2" width="18.5703125" bestFit="1" customWidth="1"/>
    <col min="4" max="4" width="7" bestFit="1" customWidth="1"/>
    <col min="6" max="6" width="12.7109375" bestFit="1" customWidth="1"/>
    <col min="7" max="7" width="32.7109375" bestFit="1" customWidth="1"/>
    <col min="8" max="8" width="6.28515625" bestFit="1" customWidth="1"/>
    <col min="10" max="10" width="16.140625" bestFit="1" customWidth="1"/>
    <col min="11" max="12" width="13.5703125" bestFit="1" customWidth="1"/>
    <col min="14" max="14" width="12.7109375" bestFit="1" customWidth="1"/>
    <col min="17" max="17" width="31.140625" bestFit="1" customWidth="1"/>
    <col min="18" max="18" width="16.5703125" bestFit="1" customWidth="1"/>
    <col min="19" max="19" width="28.140625" bestFit="1" customWidth="1"/>
    <col min="22" max="22" width="16.5703125" bestFit="1" customWidth="1"/>
  </cols>
  <sheetData>
    <row r="1" spans="1:22" s="1" customFormat="1" x14ac:dyDescent="0.25"/>
    <row r="3" spans="1:22" x14ac:dyDescent="0.25">
      <c r="G3" s="1" t="s">
        <v>394</v>
      </c>
    </row>
    <row r="5" spans="1:22" x14ac:dyDescent="0.25">
      <c r="A5" s="1" t="s">
        <v>229</v>
      </c>
      <c r="B5" s="1" t="s">
        <v>117</v>
      </c>
      <c r="C5" s="1" t="s">
        <v>118</v>
      </c>
      <c r="D5" s="1" t="s">
        <v>119</v>
      </c>
      <c r="E5" s="1" t="s">
        <v>120</v>
      </c>
      <c r="F5" s="1" t="s">
        <v>121</v>
      </c>
      <c r="G5" s="1" t="s">
        <v>122</v>
      </c>
      <c r="H5" s="1" t="s">
        <v>123</v>
      </c>
      <c r="I5" s="1" t="s">
        <v>124</v>
      </c>
      <c r="J5" s="1" t="s">
        <v>125</v>
      </c>
      <c r="K5" s="1" t="s">
        <v>126</v>
      </c>
      <c r="L5" s="1" t="s">
        <v>127</v>
      </c>
      <c r="M5" s="1" t="s">
        <v>128</v>
      </c>
      <c r="N5" s="1" t="s">
        <v>129</v>
      </c>
      <c r="O5" s="1" t="s">
        <v>130</v>
      </c>
      <c r="P5" s="1" t="s">
        <v>131</v>
      </c>
      <c r="Q5" s="1" t="s">
        <v>132</v>
      </c>
      <c r="R5" s="1" t="s">
        <v>133</v>
      </c>
      <c r="S5" s="1" t="s">
        <v>134</v>
      </c>
      <c r="T5" s="1" t="s">
        <v>135</v>
      </c>
      <c r="U5" s="1" t="s">
        <v>136</v>
      </c>
      <c r="V5" s="1" t="s">
        <v>137</v>
      </c>
    </row>
    <row r="6" spans="1:22" x14ac:dyDescent="0.25">
      <c r="A6" s="13">
        <v>10</v>
      </c>
      <c r="B6" t="s">
        <v>193</v>
      </c>
      <c r="C6">
        <v>125918</v>
      </c>
      <c r="D6">
        <v>127048</v>
      </c>
      <c r="E6" t="s">
        <v>140</v>
      </c>
      <c r="F6" t="s">
        <v>194</v>
      </c>
      <c r="G6" t="s">
        <v>195</v>
      </c>
      <c r="H6" t="s">
        <v>143</v>
      </c>
      <c r="I6" t="s">
        <v>144</v>
      </c>
      <c r="J6" t="s">
        <v>144</v>
      </c>
      <c r="K6" t="s">
        <v>159</v>
      </c>
      <c r="L6" t="s">
        <v>159</v>
      </c>
      <c r="M6" t="s">
        <v>146</v>
      </c>
      <c r="N6">
        <v>377</v>
      </c>
      <c r="O6">
        <v>377</v>
      </c>
      <c r="P6">
        <v>100</v>
      </c>
      <c r="Q6">
        <v>100</v>
      </c>
      <c r="R6">
        <v>377</v>
      </c>
      <c r="S6" t="s">
        <v>196</v>
      </c>
      <c r="T6" t="s">
        <v>195</v>
      </c>
      <c r="U6" t="s">
        <v>138</v>
      </c>
      <c r="V6" t="s">
        <v>138</v>
      </c>
    </row>
    <row r="7" spans="1:22" x14ac:dyDescent="0.25">
      <c r="A7" s="13" t="s">
        <v>197</v>
      </c>
      <c r="B7" t="s">
        <v>198</v>
      </c>
      <c r="C7">
        <v>153611</v>
      </c>
      <c r="D7">
        <v>154741</v>
      </c>
      <c r="E7" t="s">
        <v>140</v>
      </c>
      <c r="F7" t="s">
        <v>194</v>
      </c>
      <c r="G7" t="s">
        <v>195</v>
      </c>
      <c r="H7" t="s">
        <v>143</v>
      </c>
      <c r="I7" t="s">
        <v>144</v>
      </c>
      <c r="J7" t="s">
        <v>144</v>
      </c>
      <c r="K7" t="s">
        <v>159</v>
      </c>
      <c r="L7" t="s">
        <v>159</v>
      </c>
      <c r="M7" t="s">
        <v>146</v>
      </c>
      <c r="N7">
        <v>377</v>
      </c>
      <c r="O7">
        <v>377</v>
      </c>
      <c r="P7">
        <v>100</v>
      </c>
      <c r="Q7">
        <v>100</v>
      </c>
      <c r="R7">
        <v>377</v>
      </c>
      <c r="S7" t="s">
        <v>196</v>
      </c>
      <c r="T7" t="s">
        <v>195</v>
      </c>
      <c r="U7" t="s">
        <v>138</v>
      </c>
      <c r="V7" t="s">
        <v>138</v>
      </c>
    </row>
    <row r="8" spans="1:22" x14ac:dyDescent="0.25">
      <c r="A8" s="13" t="s">
        <v>199</v>
      </c>
      <c r="B8" t="s">
        <v>200</v>
      </c>
      <c r="C8">
        <v>153611</v>
      </c>
      <c r="D8">
        <v>154741</v>
      </c>
      <c r="E8" t="s">
        <v>140</v>
      </c>
      <c r="F8" t="s">
        <v>194</v>
      </c>
      <c r="G8" t="s">
        <v>195</v>
      </c>
      <c r="H8" t="s">
        <v>143</v>
      </c>
      <c r="I8" t="s">
        <v>144</v>
      </c>
      <c r="J8" t="s">
        <v>144</v>
      </c>
      <c r="K8" t="s">
        <v>159</v>
      </c>
      <c r="L8" t="s">
        <v>159</v>
      </c>
      <c r="M8" t="s">
        <v>146</v>
      </c>
      <c r="N8">
        <v>377</v>
      </c>
      <c r="O8">
        <v>377</v>
      </c>
      <c r="P8">
        <v>100</v>
      </c>
      <c r="Q8">
        <v>100</v>
      </c>
      <c r="R8">
        <v>377</v>
      </c>
      <c r="S8" t="s">
        <v>196</v>
      </c>
      <c r="T8" t="s">
        <v>195</v>
      </c>
      <c r="U8" t="s">
        <v>138</v>
      </c>
      <c r="V8" t="s">
        <v>138</v>
      </c>
    </row>
    <row r="9" spans="1:22" x14ac:dyDescent="0.25">
      <c r="A9" s="13" t="s">
        <v>138</v>
      </c>
      <c r="B9" t="s">
        <v>201</v>
      </c>
      <c r="C9">
        <v>47092</v>
      </c>
      <c r="D9">
        <v>48222</v>
      </c>
      <c r="E9" t="s">
        <v>140</v>
      </c>
      <c r="F9" t="s">
        <v>194</v>
      </c>
      <c r="G9" t="s">
        <v>195</v>
      </c>
      <c r="H9" t="s">
        <v>143</v>
      </c>
      <c r="I9" t="s">
        <v>144</v>
      </c>
      <c r="J9" t="s">
        <v>144</v>
      </c>
      <c r="K9" t="s">
        <v>159</v>
      </c>
      <c r="L9" t="s">
        <v>159</v>
      </c>
      <c r="M9" t="s">
        <v>202</v>
      </c>
      <c r="N9">
        <v>377</v>
      </c>
      <c r="O9">
        <v>377</v>
      </c>
      <c r="P9">
        <v>100</v>
      </c>
      <c r="Q9">
        <v>98.41</v>
      </c>
      <c r="R9">
        <v>377</v>
      </c>
      <c r="S9" t="s">
        <v>203</v>
      </c>
      <c r="T9" t="s">
        <v>204</v>
      </c>
      <c r="U9" t="s">
        <v>138</v>
      </c>
      <c r="V9" t="s">
        <v>138</v>
      </c>
    </row>
    <row r="10" spans="1:22" x14ac:dyDescent="0.25">
      <c r="A10" s="13" t="s">
        <v>104</v>
      </c>
      <c r="B10" t="s">
        <v>205</v>
      </c>
      <c r="C10">
        <v>200654</v>
      </c>
      <c r="D10">
        <v>201784</v>
      </c>
      <c r="E10" t="s">
        <v>140</v>
      </c>
      <c r="F10" t="s">
        <v>194</v>
      </c>
      <c r="G10" t="s">
        <v>195</v>
      </c>
      <c r="H10" t="s">
        <v>143</v>
      </c>
      <c r="I10" t="s">
        <v>144</v>
      </c>
      <c r="J10" t="s">
        <v>144</v>
      </c>
      <c r="K10" t="s">
        <v>159</v>
      </c>
      <c r="L10" t="s">
        <v>159</v>
      </c>
      <c r="M10" t="s">
        <v>202</v>
      </c>
      <c r="N10">
        <v>377</v>
      </c>
      <c r="O10">
        <v>377</v>
      </c>
      <c r="P10">
        <v>100</v>
      </c>
      <c r="Q10">
        <v>98.67</v>
      </c>
      <c r="R10">
        <v>377</v>
      </c>
      <c r="S10" t="s">
        <v>203</v>
      </c>
      <c r="T10" t="s">
        <v>204</v>
      </c>
      <c r="U10" t="s">
        <v>138</v>
      </c>
      <c r="V10" t="s">
        <v>138</v>
      </c>
    </row>
    <row r="11" spans="1:22" x14ac:dyDescent="0.25">
      <c r="A11" s="13">
        <v>11</v>
      </c>
      <c r="B11" t="s">
        <v>206</v>
      </c>
      <c r="C11">
        <v>48079</v>
      </c>
      <c r="D11">
        <v>49209</v>
      </c>
      <c r="E11" t="s">
        <v>140</v>
      </c>
      <c r="F11" t="s">
        <v>194</v>
      </c>
      <c r="G11" t="s">
        <v>195</v>
      </c>
      <c r="H11" t="s">
        <v>143</v>
      </c>
      <c r="I11" t="s">
        <v>144</v>
      </c>
      <c r="J11" t="s">
        <v>144</v>
      </c>
      <c r="K11" t="s">
        <v>159</v>
      </c>
      <c r="L11" t="s">
        <v>159</v>
      </c>
      <c r="M11" t="s">
        <v>202</v>
      </c>
      <c r="N11">
        <v>377</v>
      </c>
      <c r="O11">
        <v>377</v>
      </c>
      <c r="P11">
        <v>100</v>
      </c>
      <c r="Q11">
        <v>98.41</v>
      </c>
      <c r="R11">
        <v>377</v>
      </c>
      <c r="S11" t="s">
        <v>203</v>
      </c>
      <c r="T11" t="s">
        <v>204</v>
      </c>
      <c r="U11" t="s">
        <v>138</v>
      </c>
      <c r="V11" t="s">
        <v>138</v>
      </c>
    </row>
    <row r="12" spans="1:22" x14ac:dyDescent="0.25">
      <c r="A12" s="13">
        <v>1</v>
      </c>
      <c r="B12" t="s">
        <v>207</v>
      </c>
      <c r="C12">
        <v>123498</v>
      </c>
      <c r="D12">
        <v>124628</v>
      </c>
      <c r="E12" t="s">
        <v>140</v>
      </c>
      <c r="F12" t="s">
        <v>194</v>
      </c>
      <c r="G12" t="s">
        <v>195</v>
      </c>
      <c r="H12" t="s">
        <v>143</v>
      </c>
      <c r="I12" t="s">
        <v>144</v>
      </c>
      <c r="J12" t="s">
        <v>144</v>
      </c>
      <c r="K12" t="s">
        <v>159</v>
      </c>
      <c r="L12" t="s">
        <v>159</v>
      </c>
      <c r="M12" t="s">
        <v>202</v>
      </c>
      <c r="N12">
        <v>377</v>
      </c>
      <c r="O12">
        <v>377</v>
      </c>
      <c r="P12">
        <v>100</v>
      </c>
      <c r="Q12">
        <v>98.41</v>
      </c>
      <c r="R12">
        <v>377</v>
      </c>
      <c r="S12" t="s">
        <v>203</v>
      </c>
      <c r="T12" t="s">
        <v>204</v>
      </c>
      <c r="U12" t="s">
        <v>138</v>
      </c>
      <c r="V12" t="s">
        <v>138</v>
      </c>
    </row>
    <row r="13" spans="1:22" x14ac:dyDescent="0.25">
      <c r="A13" s="13" t="s">
        <v>109</v>
      </c>
      <c r="B13" t="s">
        <v>208</v>
      </c>
      <c r="C13">
        <v>125752</v>
      </c>
      <c r="D13">
        <v>126882</v>
      </c>
      <c r="E13" t="s">
        <v>140</v>
      </c>
      <c r="F13" t="s">
        <v>194</v>
      </c>
      <c r="G13" t="s">
        <v>195</v>
      </c>
      <c r="H13" t="s">
        <v>143</v>
      </c>
      <c r="I13" t="s">
        <v>144</v>
      </c>
      <c r="J13" t="s">
        <v>144</v>
      </c>
      <c r="K13" t="s">
        <v>159</v>
      </c>
      <c r="L13" t="s">
        <v>159</v>
      </c>
      <c r="M13" t="s">
        <v>146</v>
      </c>
      <c r="N13">
        <v>377</v>
      </c>
      <c r="O13">
        <v>377</v>
      </c>
      <c r="P13">
        <v>100</v>
      </c>
      <c r="Q13">
        <v>100</v>
      </c>
      <c r="R13">
        <v>377</v>
      </c>
      <c r="S13" t="s">
        <v>196</v>
      </c>
      <c r="T13" t="s">
        <v>195</v>
      </c>
      <c r="U13" t="s">
        <v>138</v>
      </c>
      <c r="V13" t="s">
        <v>138</v>
      </c>
    </row>
    <row r="14" spans="1:22" x14ac:dyDescent="0.25">
      <c r="A14" s="13" t="s">
        <v>108</v>
      </c>
      <c r="B14" t="s">
        <v>209</v>
      </c>
      <c r="C14">
        <v>221308</v>
      </c>
      <c r="D14">
        <v>222438</v>
      </c>
      <c r="E14" t="s">
        <v>140</v>
      </c>
      <c r="F14" t="s">
        <v>194</v>
      </c>
      <c r="G14" t="s">
        <v>195</v>
      </c>
      <c r="H14" t="s">
        <v>143</v>
      </c>
      <c r="I14" t="s">
        <v>144</v>
      </c>
      <c r="J14" t="s">
        <v>144</v>
      </c>
      <c r="K14" t="s">
        <v>159</v>
      </c>
      <c r="L14" t="s">
        <v>159</v>
      </c>
      <c r="M14" t="s">
        <v>146</v>
      </c>
      <c r="N14">
        <v>377</v>
      </c>
      <c r="O14">
        <v>377</v>
      </c>
      <c r="P14">
        <v>100</v>
      </c>
      <c r="Q14">
        <v>100</v>
      </c>
      <c r="R14">
        <v>377</v>
      </c>
      <c r="S14" t="s">
        <v>196</v>
      </c>
      <c r="T14" t="s">
        <v>195</v>
      </c>
      <c r="U14" t="s">
        <v>138</v>
      </c>
      <c r="V14" t="s">
        <v>138</v>
      </c>
    </row>
    <row r="15" spans="1:22" x14ac:dyDescent="0.25">
      <c r="A15" s="13" t="s">
        <v>106</v>
      </c>
      <c r="B15" t="s">
        <v>210</v>
      </c>
      <c r="C15">
        <v>160025</v>
      </c>
      <c r="D15">
        <v>161155</v>
      </c>
      <c r="E15" t="s">
        <v>156</v>
      </c>
      <c r="F15" t="s">
        <v>194</v>
      </c>
      <c r="G15" t="s">
        <v>195</v>
      </c>
      <c r="H15" t="s">
        <v>143</v>
      </c>
      <c r="I15" t="s">
        <v>144</v>
      </c>
      <c r="J15" t="s">
        <v>144</v>
      </c>
      <c r="K15" t="s">
        <v>159</v>
      </c>
      <c r="L15" t="s">
        <v>159</v>
      </c>
      <c r="M15" t="s">
        <v>202</v>
      </c>
      <c r="N15">
        <v>377</v>
      </c>
      <c r="O15">
        <v>377</v>
      </c>
      <c r="P15">
        <v>100</v>
      </c>
      <c r="Q15">
        <v>97.35</v>
      </c>
      <c r="R15">
        <v>377</v>
      </c>
      <c r="S15" t="s">
        <v>211</v>
      </c>
      <c r="T15" t="s">
        <v>212</v>
      </c>
      <c r="U15" t="s">
        <v>138</v>
      </c>
      <c r="V15" t="s">
        <v>138</v>
      </c>
    </row>
    <row r="16" spans="1:22" x14ac:dyDescent="0.25">
      <c r="A16" s="13" t="s">
        <v>105</v>
      </c>
      <c r="B16" t="s">
        <v>213</v>
      </c>
      <c r="C16">
        <v>160025</v>
      </c>
      <c r="D16">
        <v>161155</v>
      </c>
      <c r="E16" t="s">
        <v>156</v>
      </c>
      <c r="F16" t="s">
        <v>194</v>
      </c>
      <c r="G16" t="s">
        <v>195</v>
      </c>
      <c r="H16" t="s">
        <v>143</v>
      </c>
      <c r="I16" t="s">
        <v>144</v>
      </c>
      <c r="J16" t="s">
        <v>144</v>
      </c>
      <c r="K16" t="s">
        <v>159</v>
      </c>
      <c r="L16" t="s">
        <v>159</v>
      </c>
      <c r="M16" t="s">
        <v>202</v>
      </c>
      <c r="N16">
        <v>377</v>
      </c>
      <c r="O16">
        <v>377</v>
      </c>
      <c r="P16">
        <v>100</v>
      </c>
      <c r="Q16">
        <v>97.35</v>
      </c>
      <c r="R16">
        <v>377</v>
      </c>
      <c r="S16" t="s">
        <v>211</v>
      </c>
      <c r="T16" t="s">
        <v>212</v>
      </c>
      <c r="U16" t="s">
        <v>138</v>
      </c>
      <c r="V16" t="s">
        <v>138</v>
      </c>
    </row>
    <row r="17" spans="1:22" x14ac:dyDescent="0.25">
      <c r="A17" s="13">
        <v>2</v>
      </c>
      <c r="B17" t="s">
        <v>214</v>
      </c>
      <c r="C17">
        <v>48578</v>
      </c>
      <c r="D17">
        <v>49708</v>
      </c>
      <c r="E17" t="s">
        <v>140</v>
      </c>
      <c r="F17" t="s">
        <v>194</v>
      </c>
      <c r="G17" t="s">
        <v>195</v>
      </c>
      <c r="H17" t="s">
        <v>143</v>
      </c>
      <c r="I17" t="s">
        <v>144</v>
      </c>
      <c r="J17" t="s">
        <v>144</v>
      </c>
      <c r="K17" t="s">
        <v>159</v>
      </c>
      <c r="L17" t="s">
        <v>159</v>
      </c>
      <c r="M17" t="s">
        <v>202</v>
      </c>
      <c r="N17">
        <v>377</v>
      </c>
      <c r="O17">
        <v>377</v>
      </c>
      <c r="P17">
        <v>100</v>
      </c>
      <c r="Q17">
        <v>98.67</v>
      </c>
      <c r="R17">
        <v>377</v>
      </c>
      <c r="S17" t="s">
        <v>203</v>
      </c>
      <c r="T17" t="s">
        <v>204</v>
      </c>
      <c r="U17" t="s">
        <v>138</v>
      </c>
      <c r="V17" t="s">
        <v>138</v>
      </c>
    </row>
    <row r="18" spans="1:22" x14ac:dyDescent="0.25">
      <c r="A18" s="13">
        <v>3</v>
      </c>
      <c r="B18" t="s">
        <v>215</v>
      </c>
      <c r="C18">
        <v>128707</v>
      </c>
      <c r="D18">
        <v>129837</v>
      </c>
      <c r="E18" t="s">
        <v>140</v>
      </c>
      <c r="F18" t="s">
        <v>194</v>
      </c>
      <c r="G18" t="s">
        <v>195</v>
      </c>
      <c r="H18" t="s">
        <v>143</v>
      </c>
      <c r="I18" t="s">
        <v>144</v>
      </c>
      <c r="J18" t="s">
        <v>144</v>
      </c>
      <c r="K18" t="s">
        <v>159</v>
      </c>
      <c r="L18" t="s">
        <v>159</v>
      </c>
      <c r="M18" t="s">
        <v>146</v>
      </c>
      <c r="N18">
        <v>377</v>
      </c>
      <c r="O18">
        <v>377</v>
      </c>
      <c r="P18">
        <v>100</v>
      </c>
      <c r="Q18">
        <v>100</v>
      </c>
      <c r="R18">
        <v>377</v>
      </c>
      <c r="S18" t="s">
        <v>196</v>
      </c>
      <c r="T18" t="s">
        <v>195</v>
      </c>
      <c r="U18" t="s">
        <v>138</v>
      </c>
      <c r="V18" t="s">
        <v>138</v>
      </c>
    </row>
    <row r="19" spans="1:22" x14ac:dyDescent="0.25">
      <c r="A19" s="13" t="s">
        <v>114</v>
      </c>
      <c r="B19" t="s">
        <v>216</v>
      </c>
      <c r="C19">
        <v>136783</v>
      </c>
      <c r="D19">
        <v>137913</v>
      </c>
      <c r="E19" t="s">
        <v>140</v>
      </c>
      <c r="F19" t="s">
        <v>194</v>
      </c>
      <c r="G19" t="s">
        <v>195</v>
      </c>
      <c r="H19" t="s">
        <v>143</v>
      </c>
      <c r="I19" t="s">
        <v>144</v>
      </c>
      <c r="J19" t="s">
        <v>144</v>
      </c>
      <c r="K19" t="s">
        <v>159</v>
      </c>
      <c r="L19" t="s">
        <v>159</v>
      </c>
      <c r="M19" t="s">
        <v>202</v>
      </c>
      <c r="N19">
        <v>377</v>
      </c>
      <c r="O19">
        <v>377</v>
      </c>
      <c r="P19">
        <v>100</v>
      </c>
      <c r="Q19">
        <v>98.41</v>
      </c>
      <c r="R19">
        <v>377</v>
      </c>
      <c r="S19" t="s">
        <v>203</v>
      </c>
      <c r="T19" t="s">
        <v>204</v>
      </c>
      <c r="U19" t="s">
        <v>138</v>
      </c>
      <c r="V19" t="s">
        <v>138</v>
      </c>
    </row>
    <row r="20" spans="1:22" x14ac:dyDescent="0.25">
      <c r="A20" s="13">
        <v>4</v>
      </c>
      <c r="B20" t="s">
        <v>217</v>
      </c>
      <c r="C20">
        <v>139150</v>
      </c>
      <c r="D20">
        <v>140280</v>
      </c>
      <c r="E20" t="s">
        <v>140</v>
      </c>
      <c r="F20" t="s">
        <v>194</v>
      </c>
      <c r="G20" t="s">
        <v>195</v>
      </c>
      <c r="H20" t="s">
        <v>143</v>
      </c>
      <c r="I20" t="s">
        <v>144</v>
      </c>
      <c r="J20" t="s">
        <v>144</v>
      </c>
      <c r="K20" t="s">
        <v>159</v>
      </c>
      <c r="L20" t="s">
        <v>159</v>
      </c>
      <c r="M20" t="s">
        <v>146</v>
      </c>
      <c r="N20">
        <v>377</v>
      </c>
      <c r="O20">
        <v>377</v>
      </c>
      <c r="P20">
        <v>100</v>
      </c>
      <c r="Q20">
        <v>100</v>
      </c>
      <c r="R20">
        <v>377</v>
      </c>
      <c r="S20" t="s">
        <v>196</v>
      </c>
      <c r="T20" t="s">
        <v>195</v>
      </c>
      <c r="U20" t="s">
        <v>138</v>
      </c>
      <c r="V20" t="s">
        <v>138</v>
      </c>
    </row>
    <row r="21" spans="1:22" x14ac:dyDescent="0.25">
      <c r="A21" s="13" t="s">
        <v>113</v>
      </c>
      <c r="B21" t="s">
        <v>218</v>
      </c>
      <c r="C21">
        <v>136783</v>
      </c>
      <c r="D21">
        <v>137913</v>
      </c>
      <c r="E21" t="s">
        <v>140</v>
      </c>
      <c r="F21" t="s">
        <v>194</v>
      </c>
      <c r="G21" t="s">
        <v>195</v>
      </c>
      <c r="H21" t="s">
        <v>143</v>
      </c>
      <c r="I21" t="s">
        <v>144</v>
      </c>
      <c r="J21" t="s">
        <v>144</v>
      </c>
      <c r="K21" t="s">
        <v>159</v>
      </c>
      <c r="L21" t="s">
        <v>159</v>
      </c>
      <c r="M21" t="s">
        <v>202</v>
      </c>
      <c r="N21">
        <v>377</v>
      </c>
      <c r="O21">
        <v>377</v>
      </c>
      <c r="P21">
        <v>100</v>
      </c>
      <c r="Q21">
        <v>98.41</v>
      </c>
      <c r="R21">
        <v>377</v>
      </c>
      <c r="S21" t="s">
        <v>203</v>
      </c>
      <c r="T21" t="s">
        <v>204</v>
      </c>
      <c r="U21" t="s">
        <v>138</v>
      </c>
      <c r="V21" t="s">
        <v>138</v>
      </c>
    </row>
    <row r="22" spans="1:22" x14ac:dyDescent="0.25">
      <c r="A22" s="13" t="s">
        <v>115</v>
      </c>
      <c r="B22" t="s">
        <v>219</v>
      </c>
      <c r="C22">
        <v>136783</v>
      </c>
      <c r="D22">
        <v>137913</v>
      </c>
      <c r="E22" t="s">
        <v>140</v>
      </c>
      <c r="F22" t="s">
        <v>194</v>
      </c>
      <c r="G22" t="s">
        <v>195</v>
      </c>
      <c r="H22" t="s">
        <v>143</v>
      </c>
      <c r="I22" t="s">
        <v>144</v>
      </c>
      <c r="J22" t="s">
        <v>144</v>
      </c>
      <c r="K22" t="s">
        <v>159</v>
      </c>
      <c r="L22" t="s">
        <v>159</v>
      </c>
      <c r="M22" t="s">
        <v>202</v>
      </c>
      <c r="N22">
        <v>377</v>
      </c>
      <c r="O22">
        <v>377</v>
      </c>
      <c r="P22">
        <v>100</v>
      </c>
      <c r="Q22">
        <v>98.41</v>
      </c>
      <c r="R22">
        <v>377</v>
      </c>
      <c r="S22" t="s">
        <v>203</v>
      </c>
      <c r="T22" t="s">
        <v>204</v>
      </c>
      <c r="U22" t="s">
        <v>138</v>
      </c>
      <c r="V22" t="s">
        <v>138</v>
      </c>
    </row>
    <row r="23" spans="1:22" x14ac:dyDescent="0.25">
      <c r="A23" s="13">
        <v>5</v>
      </c>
      <c r="B23" t="s">
        <v>220</v>
      </c>
      <c r="C23">
        <v>139150</v>
      </c>
      <c r="D23">
        <v>140280</v>
      </c>
      <c r="E23" t="s">
        <v>140</v>
      </c>
      <c r="F23" t="s">
        <v>194</v>
      </c>
      <c r="G23" t="s">
        <v>195</v>
      </c>
      <c r="H23" t="s">
        <v>143</v>
      </c>
      <c r="I23" t="s">
        <v>144</v>
      </c>
      <c r="J23" t="s">
        <v>144</v>
      </c>
      <c r="K23" t="s">
        <v>159</v>
      </c>
      <c r="L23" t="s">
        <v>159</v>
      </c>
      <c r="M23" t="s">
        <v>146</v>
      </c>
      <c r="N23">
        <v>377</v>
      </c>
      <c r="O23">
        <v>377</v>
      </c>
      <c r="P23">
        <v>100</v>
      </c>
      <c r="Q23">
        <v>100</v>
      </c>
      <c r="R23">
        <v>377</v>
      </c>
      <c r="S23" t="s">
        <v>196</v>
      </c>
      <c r="T23" t="s">
        <v>195</v>
      </c>
      <c r="U23" t="s">
        <v>138</v>
      </c>
      <c r="V23" t="s">
        <v>138</v>
      </c>
    </row>
    <row r="24" spans="1:22" x14ac:dyDescent="0.25">
      <c r="A24" s="13" t="s">
        <v>116</v>
      </c>
      <c r="B24" t="s">
        <v>221</v>
      </c>
      <c r="C24">
        <v>54044</v>
      </c>
      <c r="D24">
        <v>55174</v>
      </c>
      <c r="E24" t="s">
        <v>140</v>
      </c>
      <c r="F24" t="s">
        <v>194</v>
      </c>
      <c r="G24" t="s">
        <v>195</v>
      </c>
      <c r="H24" t="s">
        <v>143</v>
      </c>
      <c r="I24" t="s">
        <v>144</v>
      </c>
      <c r="J24" t="s">
        <v>144</v>
      </c>
      <c r="K24" t="s">
        <v>159</v>
      </c>
      <c r="L24" t="s">
        <v>159</v>
      </c>
      <c r="M24" t="s">
        <v>202</v>
      </c>
      <c r="N24">
        <v>377</v>
      </c>
      <c r="O24">
        <v>377</v>
      </c>
      <c r="P24">
        <v>100</v>
      </c>
      <c r="Q24">
        <v>97.88</v>
      </c>
      <c r="R24">
        <v>377</v>
      </c>
      <c r="S24" t="s">
        <v>203</v>
      </c>
      <c r="T24" t="s">
        <v>204</v>
      </c>
      <c r="U24" t="s">
        <v>138</v>
      </c>
      <c r="V24" t="s">
        <v>138</v>
      </c>
    </row>
    <row r="25" spans="1:22" x14ac:dyDescent="0.25">
      <c r="A25" s="13">
        <v>6</v>
      </c>
      <c r="B25" t="s">
        <v>222</v>
      </c>
      <c r="C25">
        <v>83326</v>
      </c>
      <c r="D25">
        <v>84456</v>
      </c>
      <c r="E25" t="s">
        <v>140</v>
      </c>
      <c r="F25" t="s">
        <v>194</v>
      </c>
      <c r="G25" t="s">
        <v>195</v>
      </c>
      <c r="H25" t="s">
        <v>143</v>
      </c>
      <c r="I25" t="s">
        <v>144</v>
      </c>
      <c r="J25" t="s">
        <v>144</v>
      </c>
      <c r="K25" t="s">
        <v>159</v>
      </c>
      <c r="L25" t="s">
        <v>159</v>
      </c>
      <c r="M25" t="s">
        <v>202</v>
      </c>
      <c r="N25">
        <v>377</v>
      </c>
      <c r="O25">
        <v>377</v>
      </c>
      <c r="P25">
        <v>100</v>
      </c>
      <c r="Q25">
        <v>98.67</v>
      </c>
      <c r="R25">
        <v>377</v>
      </c>
      <c r="S25" t="s">
        <v>203</v>
      </c>
      <c r="T25" t="s">
        <v>204</v>
      </c>
      <c r="U25" t="s">
        <v>138</v>
      </c>
      <c r="V25" t="s">
        <v>138</v>
      </c>
    </row>
    <row r="26" spans="1:22" x14ac:dyDescent="0.25">
      <c r="A26" s="13" t="s">
        <v>107</v>
      </c>
      <c r="B26" t="s">
        <v>223</v>
      </c>
      <c r="C26">
        <v>128753</v>
      </c>
      <c r="D26">
        <v>129883</v>
      </c>
      <c r="E26" t="s">
        <v>140</v>
      </c>
      <c r="F26" t="s">
        <v>194</v>
      </c>
      <c r="G26" t="s">
        <v>195</v>
      </c>
      <c r="H26" t="s">
        <v>143</v>
      </c>
      <c r="I26" t="s">
        <v>144</v>
      </c>
      <c r="J26" t="s">
        <v>144</v>
      </c>
      <c r="K26" t="s">
        <v>159</v>
      </c>
      <c r="L26" t="s">
        <v>159</v>
      </c>
      <c r="M26" t="s">
        <v>202</v>
      </c>
      <c r="N26">
        <v>377</v>
      </c>
      <c r="O26">
        <v>377</v>
      </c>
      <c r="P26">
        <v>100</v>
      </c>
      <c r="Q26">
        <v>98.41</v>
      </c>
      <c r="R26">
        <v>377</v>
      </c>
      <c r="S26" t="s">
        <v>203</v>
      </c>
      <c r="T26" t="s">
        <v>204</v>
      </c>
      <c r="U26" t="s">
        <v>138</v>
      </c>
      <c r="V26" t="s">
        <v>138</v>
      </c>
    </row>
    <row r="27" spans="1:22" x14ac:dyDescent="0.25">
      <c r="A27" s="13">
        <v>7</v>
      </c>
      <c r="B27" t="s">
        <v>224</v>
      </c>
      <c r="C27">
        <v>47692</v>
      </c>
      <c r="D27">
        <v>48822</v>
      </c>
      <c r="E27" t="s">
        <v>140</v>
      </c>
      <c r="F27" t="s">
        <v>194</v>
      </c>
      <c r="G27" t="s">
        <v>195</v>
      </c>
      <c r="H27" t="s">
        <v>143</v>
      </c>
      <c r="I27" t="s">
        <v>144</v>
      </c>
      <c r="J27" t="s">
        <v>144</v>
      </c>
      <c r="K27" t="s">
        <v>159</v>
      </c>
      <c r="L27" t="s">
        <v>159</v>
      </c>
      <c r="M27" t="s">
        <v>202</v>
      </c>
      <c r="N27">
        <v>377</v>
      </c>
      <c r="O27">
        <v>377</v>
      </c>
      <c r="P27">
        <v>100</v>
      </c>
      <c r="Q27">
        <v>97.88</v>
      </c>
      <c r="R27">
        <v>377</v>
      </c>
      <c r="S27" t="s">
        <v>225</v>
      </c>
      <c r="T27" t="s">
        <v>226</v>
      </c>
      <c r="U27" t="s">
        <v>138</v>
      </c>
      <c r="V27" t="s">
        <v>138</v>
      </c>
    </row>
    <row r="28" spans="1:22" x14ac:dyDescent="0.25">
      <c r="A28" s="13">
        <v>8</v>
      </c>
      <c r="B28" t="s">
        <v>227</v>
      </c>
      <c r="C28">
        <v>50255</v>
      </c>
      <c r="D28">
        <v>51385</v>
      </c>
      <c r="E28" t="s">
        <v>140</v>
      </c>
      <c r="F28" t="s">
        <v>194</v>
      </c>
      <c r="G28" t="s">
        <v>195</v>
      </c>
      <c r="H28" t="s">
        <v>143</v>
      </c>
      <c r="I28" t="s">
        <v>144</v>
      </c>
      <c r="J28" t="s">
        <v>144</v>
      </c>
      <c r="K28" t="s">
        <v>159</v>
      </c>
      <c r="L28" t="s">
        <v>159</v>
      </c>
      <c r="M28" t="s">
        <v>202</v>
      </c>
      <c r="N28">
        <v>377</v>
      </c>
      <c r="O28">
        <v>377</v>
      </c>
      <c r="P28">
        <v>100</v>
      </c>
      <c r="Q28">
        <v>99.2</v>
      </c>
      <c r="R28">
        <v>377</v>
      </c>
      <c r="S28" t="s">
        <v>203</v>
      </c>
      <c r="T28" t="s">
        <v>204</v>
      </c>
      <c r="U28" t="s">
        <v>138</v>
      </c>
      <c r="V28" t="s">
        <v>138</v>
      </c>
    </row>
    <row r="29" spans="1:22" x14ac:dyDescent="0.25">
      <c r="A29" s="13">
        <v>9</v>
      </c>
      <c r="B29" t="s">
        <v>228</v>
      </c>
      <c r="C29">
        <v>49330</v>
      </c>
      <c r="D29">
        <v>50460</v>
      </c>
      <c r="E29" t="s">
        <v>140</v>
      </c>
      <c r="F29" t="s">
        <v>194</v>
      </c>
      <c r="G29" t="s">
        <v>195</v>
      </c>
      <c r="H29" t="s">
        <v>143</v>
      </c>
      <c r="I29" t="s">
        <v>144</v>
      </c>
      <c r="J29" t="s">
        <v>144</v>
      </c>
      <c r="K29" t="s">
        <v>159</v>
      </c>
      <c r="L29" t="s">
        <v>159</v>
      </c>
      <c r="M29" t="s">
        <v>146</v>
      </c>
      <c r="N29">
        <v>377</v>
      </c>
      <c r="O29">
        <v>377</v>
      </c>
      <c r="P29">
        <v>100</v>
      </c>
      <c r="Q29">
        <v>100</v>
      </c>
      <c r="R29">
        <v>377</v>
      </c>
      <c r="S29" t="s">
        <v>196</v>
      </c>
      <c r="T29" t="s">
        <v>195</v>
      </c>
      <c r="U29" t="s">
        <v>138</v>
      </c>
      <c r="V29" t="s">
        <v>138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7C688-3FC7-4FC5-952A-C66981BDAB4D}">
  <dimension ref="A1:J37"/>
  <sheetViews>
    <sheetView workbookViewId="0">
      <selection activeCell="C11" sqref="C11"/>
    </sheetView>
  </sheetViews>
  <sheetFormatPr defaultRowHeight="15" x14ac:dyDescent="0.25"/>
  <cols>
    <col min="1" max="1" width="25.140625" bestFit="1" customWidth="1"/>
    <col min="2" max="2" width="20.28515625" bestFit="1" customWidth="1"/>
    <col min="3" max="3" width="17.7109375" bestFit="1" customWidth="1"/>
    <col min="4" max="4" width="34.85546875" bestFit="1" customWidth="1"/>
    <col min="7" max="7" width="7" bestFit="1" customWidth="1"/>
    <col min="8" max="8" width="32.140625" bestFit="1" customWidth="1"/>
    <col min="9" max="9" width="28.28515625" bestFit="1" customWidth="1"/>
    <col min="10" max="10" width="32.5703125" bestFit="1" customWidth="1"/>
  </cols>
  <sheetData>
    <row r="1" spans="1:10" x14ac:dyDescent="0.25">
      <c r="A1" s="16" t="s">
        <v>265</v>
      </c>
      <c r="B1" s="16" t="s">
        <v>350</v>
      </c>
      <c r="C1" s="16" t="s">
        <v>303</v>
      </c>
      <c r="D1" s="16" t="s">
        <v>262</v>
      </c>
      <c r="G1" s="8" t="s">
        <v>192</v>
      </c>
      <c r="H1" s="8" t="s">
        <v>305</v>
      </c>
      <c r="I1" s="8" t="s">
        <v>306</v>
      </c>
      <c r="J1" s="8" t="s">
        <v>307</v>
      </c>
    </row>
    <row r="2" spans="1:10" x14ac:dyDescent="0.25">
      <c r="A2" s="15" t="s">
        <v>300</v>
      </c>
      <c r="B2" s="15" t="s">
        <v>324</v>
      </c>
      <c r="C2" s="15" t="s">
        <v>304</v>
      </c>
      <c r="D2" s="15" t="s">
        <v>82</v>
      </c>
      <c r="G2" s="14">
        <v>1</v>
      </c>
      <c r="H2" s="7" t="s">
        <v>342</v>
      </c>
      <c r="I2" s="7" t="s">
        <v>268</v>
      </c>
      <c r="J2" s="7" t="s">
        <v>268</v>
      </c>
    </row>
    <row r="3" spans="1:10" x14ac:dyDescent="0.25">
      <c r="A3" s="15" t="s">
        <v>297</v>
      </c>
      <c r="B3" s="15" t="s">
        <v>321</v>
      </c>
      <c r="C3" s="15" t="s">
        <v>261</v>
      </c>
      <c r="D3" s="15" t="s">
        <v>79</v>
      </c>
      <c r="G3" s="14">
        <v>2</v>
      </c>
      <c r="H3" s="7" t="s">
        <v>312</v>
      </c>
      <c r="I3" s="7" t="s">
        <v>309</v>
      </c>
      <c r="J3" s="7" t="s">
        <v>264</v>
      </c>
    </row>
    <row r="4" spans="1:10" x14ac:dyDescent="0.25">
      <c r="A4" s="15" t="s">
        <v>283</v>
      </c>
      <c r="B4" s="15" t="s">
        <v>317</v>
      </c>
      <c r="C4" s="15" t="s">
        <v>302</v>
      </c>
      <c r="D4" s="15" t="s">
        <v>75</v>
      </c>
      <c r="G4" s="14">
        <v>3</v>
      </c>
      <c r="H4" s="7" t="s">
        <v>316</v>
      </c>
      <c r="I4" s="7" t="s">
        <v>317</v>
      </c>
      <c r="J4" s="7" t="s">
        <v>264</v>
      </c>
    </row>
    <row r="5" spans="1:10" x14ac:dyDescent="0.25">
      <c r="A5" s="15" t="s">
        <v>284</v>
      </c>
      <c r="B5" s="15" t="s">
        <v>314</v>
      </c>
      <c r="C5" s="15" t="s">
        <v>304</v>
      </c>
      <c r="D5" s="15" t="s">
        <v>73</v>
      </c>
      <c r="G5" s="14">
        <v>4</v>
      </c>
      <c r="H5" s="7" t="s">
        <v>345</v>
      </c>
      <c r="I5" s="7" t="s">
        <v>268</v>
      </c>
      <c r="J5" s="7" t="s">
        <v>268</v>
      </c>
    </row>
    <row r="6" spans="1:10" x14ac:dyDescent="0.25">
      <c r="A6" s="15" t="s">
        <v>298</v>
      </c>
      <c r="B6" s="15" t="s">
        <v>338</v>
      </c>
      <c r="C6" s="15" t="s">
        <v>302</v>
      </c>
      <c r="D6" s="15" t="s">
        <v>97</v>
      </c>
      <c r="G6" s="14">
        <v>5</v>
      </c>
      <c r="H6" s="7" t="s">
        <v>346</v>
      </c>
      <c r="I6" s="7" t="s">
        <v>268</v>
      </c>
      <c r="J6" s="7" t="s">
        <v>268</v>
      </c>
    </row>
    <row r="7" spans="1:10" x14ac:dyDescent="0.25">
      <c r="A7" s="15" t="s">
        <v>299</v>
      </c>
      <c r="B7" s="15" t="s">
        <v>323</v>
      </c>
      <c r="C7" s="15" t="s">
        <v>304</v>
      </c>
      <c r="D7" s="15" t="s">
        <v>81</v>
      </c>
      <c r="G7" s="14">
        <v>6</v>
      </c>
      <c r="H7" s="7" t="s">
        <v>268</v>
      </c>
      <c r="I7" s="7" t="s">
        <v>343</v>
      </c>
      <c r="J7" s="7" t="s">
        <v>268</v>
      </c>
    </row>
    <row r="8" spans="1:10" x14ac:dyDescent="0.25">
      <c r="A8" s="15" t="s">
        <v>290</v>
      </c>
      <c r="B8" s="15" t="s">
        <v>319</v>
      </c>
      <c r="C8" s="15" t="s">
        <v>302</v>
      </c>
      <c r="D8" s="15" t="s">
        <v>77</v>
      </c>
      <c r="G8" s="14">
        <v>7</v>
      </c>
      <c r="H8" s="7" t="s">
        <v>79</v>
      </c>
      <c r="I8" s="7" t="s">
        <v>268</v>
      </c>
      <c r="J8" s="7" t="s">
        <v>268</v>
      </c>
    </row>
    <row r="9" spans="1:10" x14ac:dyDescent="0.25">
      <c r="A9" s="15" t="s">
        <v>286</v>
      </c>
      <c r="B9" s="15" t="s">
        <v>318</v>
      </c>
      <c r="C9" s="15" t="s">
        <v>261</v>
      </c>
      <c r="D9" s="15" t="s">
        <v>76</v>
      </c>
      <c r="G9" s="14">
        <v>8</v>
      </c>
      <c r="H9" s="7" t="s">
        <v>322</v>
      </c>
      <c r="I9" s="7" t="s">
        <v>325</v>
      </c>
      <c r="J9" s="7" t="s">
        <v>264</v>
      </c>
    </row>
    <row r="10" spans="1:10" x14ac:dyDescent="0.25">
      <c r="A10" s="15" t="s">
        <v>272</v>
      </c>
      <c r="B10" s="15" t="s">
        <v>329</v>
      </c>
      <c r="C10" s="15" t="s">
        <v>261</v>
      </c>
      <c r="D10" s="15" t="s">
        <v>87</v>
      </c>
      <c r="G10" s="14">
        <v>9</v>
      </c>
      <c r="H10" s="7" t="s">
        <v>268</v>
      </c>
      <c r="I10" s="7" t="s">
        <v>268</v>
      </c>
      <c r="J10" s="7" t="s">
        <v>268</v>
      </c>
    </row>
    <row r="11" spans="1:10" x14ac:dyDescent="0.25">
      <c r="A11" s="15" t="s">
        <v>273</v>
      </c>
      <c r="B11" s="15" t="s">
        <v>330</v>
      </c>
      <c r="C11" s="15" t="s">
        <v>304</v>
      </c>
      <c r="D11" s="15" t="s">
        <v>88</v>
      </c>
      <c r="G11" s="14">
        <v>10</v>
      </c>
      <c r="H11" s="7" t="s">
        <v>268</v>
      </c>
      <c r="I11" s="7" t="s">
        <v>268</v>
      </c>
      <c r="J11" s="7" t="s">
        <v>268</v>
      </c>
    </row>
    <row r="12" spans="1:10" x14ac:dyDescent="0.25">
      <c r="A12" s="15" t="s">
        <v>279</v>
      </c>
      <c r="B12" s="15" t="s">
        <v>313</v>
      </c>
      <c r="C12" s="15" t="s">
        <v>304</v>
      </c>
      <c r="D12" s="15" t="s">
        <v>71</v>
      </c>
      <c r="G12" s="14" t="s">
        <v>59</v>
      </c>
      <c r="H12" s="7" t="s">
        <v>347</v>
      </c>
      <c r="I12" s="7" t="s">
        <v>268</v>
      </c>
      <c r="J12" s="7" t="s">
        <v>268</v>
      </c>
    </row>
    <row r="13" spans="1:10" x14ac:dyDescent="0.25">
      <c r="A13" s="15" t="s">
        <v>301</v>
      </c>
      <c r="B13" s="15" t="s">
        <v>325</v>
      </c>
      <c r="C13" s="15" t="s">
        <v>302</v>
      </c>
      <c r="D13" s="15" t="s">
        <v>83</v>
      </c>
      <c r="G13" s="14" t="s">
        <v>60</v>
      </c>
      <c r="H13" s="7" t="s">
        <v>347</v>
      </c>
      <c r="I13" s="7" t="s">
        <v>268</v>
      </c>
      <c r="J13" s="7" t="s">
        <v>268</v>
      </c>
    </row>
    <row r="14" spans="1:10" x14ac:dyDescent="0.25">
      <c r="A14" s="15" t="s">
        <v>292</v>
      </c>
      <c r="B14" s="15" t="s">
        <v>335</v>
      </c>
      <c r="C14" s="15" t="s">
        <v>304</v>
      </c>
      <c r="D14" s="15" t="s">
        <v>93</v>
      </c>
      <c r="G14" s="14" t="s">
        <v>61</v>
      </c>
      <c r="H14" s="7" t="s">
        <v>329</v>
      </c>
      <c r="I14" s="7" t="s">
        <v>36</v>
      </c>
      <c r="J14" s="7" t="s">
        <v>264</v>
      </c>
    </row>
    <row r="15" spans="1:10" x14ac:dyDescent="0.25">
      <c r="A15" s="15" t="s">
        <v>276</v>
      </c>
      <c r="B15" s="15" t="s">
        <v>341</v>
      </c>
      <c r="C15" s="15" t="s">
        <v>304</v>
      </c>
      <c r="D15" s="15" t="s">
        <v>101</v>
      </c>
      <c r="G15" s="14" t="s">
        <v>63</v>
      </c>
      <c r="H15" s="7" t="s">
        <v>268</v>
      </c>
      <c r="I15" s="7" t="s">
        <v>268</v>
      </c>
      <c r="J15" s="7" t="s">
        <v>268</v>
      </c>
    </row>
    <row r="16" spans="1:10" x14ac:dyDescent="0.25">
      <c r="A16" s="15" t="s">
        <v>269</v>
      </c>
      <c r="B16" s="15" t="s">
        <v>310</v>
      </c>
      <c r="C16" s="15" t="s">
        <v>304</v>
      </c>
      <c r="D16" s="15" t="s">
        <v>69</v>
      </c>
      <c r="G16" s="14" t="s">
        <v>45</v>
      </c>
      <c r="H16" s="7" t="s">
        <v>268</v>
      </c>
      <c r="I16" s="7" t="s">
        <v>327</v>
      </c>
      <c r="J16" s="7" t="s">
        <v>268</v>
      </c>
    </row>
    <row r="17" spans="1:10" x14ac:dyDescent="0.25">
      <c r="A17" s="15" t="s">
        <v>281</v>
      </c>
      <c r="B17" s="15" t="s">
        <v>328</v>
      </c>
      <c r="C17" s="15" t="s">
        <v>304</v>
      </c>
      <c r="D17" s="15" t="s">
        <v>86</v>
      </c>
      <c r="G17" s="14" t="s">
        <v>46</v>
      </c>
      <c r="H17" s="7" t="s">
        <v>322</v>
      </c>
      <c r="I17" s="7" t="s">
        <v>330</v>
      </c>
      <c r="J17" s="7" t="s">
        <v>264</v>
      </c>
    </row>
    <row r="18" spans="1:10" x14ac:dyDescent="0.25">
      <c r="A18" s="15" t="s">
        <v>285</v>
      </c>
      <c r="B18" s="15" t="s">
        <v>316</v>
      </c>
      <c r="C18" s="15" t="s">
        <v>261</v>
      </c>
      <c r="D18" s="15" t="s">
        <v>74</v>
      </c>
      <c r="G18" s="14" t="s">
        <v>47</v>
      </c>
      <c r="H18" s="7" t="s">
        <v>322</v>
      </c>
      <c r="I18" s="7" t="s">
        <v>330</v>
      </c>
      <c r="J18" s="7" t="s">
        <v>264</v>
      </c>
    </row>
    <row r="19" spans="1:10" x14ac:dyDescent="0.25">
      <c r="A19" s="15" t="s">
        <v>287</v>
      </c>
      <c r="B19" s="15" t="s">
        <v>331</v>
      </c>
      <c r="C19" s="15" t="s">
        <v>302</v>
      </c>
      <c r="D19" s="15" t="s">
        <v>89</v>
      </c>
      <c r="G19" s="14" t="s">
        <v>48</v>
      </c>
      <c r="H19" s="7" t="s">
        <v>268</v>
      </c>
      <c r="I19" s="7" t="s">
        <v>268</v>
      </c>
      <c r="J19" s="7" t="s">
        <v>268</v>
      </c>
    </row>
    <row r="20" spans="1:10" x14ac:dyDescent="0.25">
      <c r="A20" s="15" t="s">
        <v>275</v>
      </c>
      <c r="B20" s="15" t="s">
        <v>340</v>
      </c>
      <c r="C20" s="15" t="s">
        <v>304</v>
      </c>
      <c r="D20" s="15" t="s">
        <v>100</v>
      </c>
      <c r="G20" s="14" t="s">
        <v>49</v>
      </c>
      <c r="H20" s="7" t="s">
        <v>268</v>
      </c>
      <c r="I20" s="7" t="s">
        <v>268</v>
      </c>
      <c r="J20" s="7" t="s">
        <v>268</v>
      </c>
    </row>
    <row r="21" spans="1:10" x14ac:dyDescent="0.25">
      <c r="A21" s="15" t="s">
        <v>263</v>
      </c>
      <c r="B21" s="15" t="s">
        <v>315</v>
      </c>
      <c r="C21" s="15" t="s">
        <v>261</v>
      </c>
      <c r="D21" s="15" t="s">
        <v>66</v>
      </c>
      <c r="G21" s="14" t="s">
        <v>51</v>
      </c>
      <c r="H21" s="7" t="s">
        <v>268</v>
      </c>
      <c r="I21" s="7" t="s">
        <v>344</v>
      </c>
      <c r="J21" s="7" t="s">
        <v>268</v>
      </c>
    </row>
    <row r="22" spans="1:10" x14ac:dyDescent="0.25">
      <c r="A22" s="15" t="s">
        <v>278</v>
      </c>
      <c r="B22" s="15" t="s">
        <v>312</v>
      </c>
      <c r="C22" s="15" t="s">
        <v>261</v>
      </c>
      <c r="D22" s="15" t="s">
        <v>70</v>
      </c>
      <c r="G22" s="14" t="s">
        <v>52</v>
      </c>
      <c r="H22" s="7" t="s">
        <v>268</v>
      </c>
      <c r="I22" s="7" t="s">
        <v>344</v>
      </c>
      <c r="J22" s="7" t="s">
        <v>268</v>
      </c>
    </row>
    <row r="23" spans="1:10" x14ac:dyDescent="0.25">
      <c r="A23" s="15" t="s">
        <v>277</v>
      </c>
      <c r="B23" s="15" t="s">
        <v>327</v>
      </c>
      <c r="C23" s="15" t="s">
        <v>302</v>
      </c>
      <c r="D23" s="15" t="s">
        <v>85</v>
      </c>
      <c r="G23" s="14" t="s">
        <v>53</v>
      </c>
      <c r="H23" s="7" t="s">
        <v>268</v>
      </c>
      <c r="I23" s="7" t="s">
        <v>344</v>
      </c>
      <c r="J23" s="7" t="s">
        <v>268</v>
      </c>
    </row>
    <row r="24" spans="1:10" x14ac:dyDescent="0.25">
      <c r="A24" s="15" t="s">
        <v>291</v>
      </c>
      <c r="B24" s="15" t="s">
        <v>320</v>
      </c>
      <c r="C24" s="15" t="s">
        <v>302</v>
      </c>
      <c r="D24" s="15" t="s">
        <v>78</v>
      </c>
      <c r="G24" s="14" t="s">
        <v>55</v>
      </c>
      <c r="H24" s="7" t="s">
        <v>348</v>
      </c>
      <c r="I24" s="7" t="s">
        <v>268</v>
      </c>
      <c r="J24" s="7" t="s">
        <v>268</v>
      </c>
    </row>
    <row r="25" spans="1:10" x14ac:dyDescent="0.25">
      <c r="A25" s="15" t="s">
        <v>267</v>
      </c>
      <c r="B25" s="15" t="s">
        <v>311</v>
      </c>
      <c r="C25" s="15" t="s">
        <v>304</v>
      </c>
      <c r="D25" s="15" t="s">
        <v>68</v>
      </c>
      <c r="G25" s="14" t="s">
        <v>57</v>
      </c>
      <c r="H25" s="7" t="s">
        <v>329</v>
      </c>
      <c r="I25" s="7" t="s">
        <v>338</v>
      </c>
      <c r="J25" s="7" t="s">
        <v>264</v>
      </c>
    </row>
    <row r="26" spans="1:10" x14ac:dyDescent="0.25">
      <c r="A26" s="15" t="s">
        <v>295</v>
      </c>
      <c r="B26" s="15" t="s">
        <v>337</v>
      </c>
      <c r="C26" s="15" t="s">
        <v>304</v>
      </c>
      <c r="D26" s="15" t="s">
        <v>95</v>
      </c>
    </row>
    <row r="27" spans="1:10" x14ac:dyDescent="0.25">
      <c r="A27" s="15" t="s">
        <v>294</v>
      </c>
      <c r="B27" s="15" t="s">
        <v>334</v>
      </c>
      <c r="C27" s="15" t="s">
        <v>261</v>
      </c>
      <c r="D27" s="15" t="s">
        <v>92</v>
      </c>
    </row>
    <row r="28" spans="1:10" x14ac:dyDescent="0.25">
      <c r="A28" s="15" t="s">
        <v>270</v>
      </c>
      <c r="B28" s="15" t="s">
        <v>326</v>
      </c>
      <c r="C28" s="15" t="s">
        <v>304</v>
      </c>
      <c r="D28" s="15" t="s">
        <v>84</v>
      </c>
    </row>
    <row r="29" spans="1:10" x14ac:dyDescent="0.25">
      <c r="A29" s="15" t="s">
        <v>296</v>
      </c>
      <c r="B29" s="15" t="s">
        <v>33</v>
      </c>
      <c r="C29" s="15" t="s">
        <v>261</v>
      </c>
      <c r="D29" s="15" t="s">
        <v>96</v>
      </c>
    </row>
    <row r="30" spans="1:10" x14ac:dyDescent="0.25">
      <c r="A30" s="15" t="s">
        <v>274</v>
      </c>
      <c r="B30" s="15" t="s">
        <v>36</v>
      </c>
      <c r="C30" s="15" t="s">
        <v>302</v>
      </c>
      <c r="D30" s="15" t="s">
        <v>99</v>
      </c>
    </row>
    <row r="31" spans="1:10" x14ac:dyDescent="0.25">
      <c r="A31" s="15" t="s">
        <v>280</v>
      </c>
      <c r="B31" s="15" t="s">
        <v>309</v>
      </c>
      <c r="C31" s="15" t="s">
        <v>302</v>
      </c>
      <c r="D31" s="15" t="s">
        <v>72</v>
      </c>
    </row>
    <row r="32" spans="1:10" x14ac:dyDescent="0.25">
      <c r="A32" s="15" t="s">
        <v>288</v>
      </c>
      <c r="B32" s="15" t="s">
        <v>332</v>
      </c>
      <c r="C32" s="15" t="s">
        <v>304</v>
      </c>
      <c r="D32" s="15" t="s">
        <v>90</v>
      </c>
    </row>
    <row r="33" spans="1:4" x14ac:dyDescent="0.25">
      <c r="A33" s="15" t="s">
        <v>289</v>
      </c>
      <c r="B33" s="15" t="s">
        <v>333</v>
      </c>
      <c r="C33" s="15" t="s">
        <v>302</v>
      </c>
      <c r="D33" s="15" t="s">
        <v>91</v>
      </c>
    </row>
    <row r="34" spans="1:4" x14ac:dyDescent="0.25">
      <c r="A34" s="15" t="s">
        <v>271</v>
      </c>
      <c r="B34" s="15" t="s">
        <v>339</v>
      </c>
      <c r="C34" s="15" t="s">
        <v>261</v>
      </c>
      <c r="D34" s="15" t="s">
        <v>98</v>
      </c>
    </row>
    <row r="35" spans="1:4" x14ac:dyDescent="0.25">
      <c r="A35" s="15" t="s">
        <v>293</v>
      </c>
      <c r="B35" s="15" t="s">
        <v>336</v>
      </c>
      <c r="C35" s="15" t="s">
        <v>304</v>
      </c>
      <c r="D35" s="15" t="s">
        <v>94</v>
      </c>
    </row>
    <row r="36" spans="1:4" x14ac:dyDescent="0.25">
      <c r="A36" s="15" t="s">
        <v>282</v>
      </c>
      <c r="B36" s="15" t="s">
        <v>322</v>
      </c>
      <c r="C36" s="15" t="s">
        <v>261</v>
      </c>
      <c r="D36" s="15" t="s">
        <v>80</v>
      </c>
    </row>
    <row r="37" spans="1:4" x14ac:dyDescent="0.25">
      <c r="A37" s="15" t="s">
        <v>266</v>
      </c>
      <c r="B37" s="15" t="s">
        <v>308</v>
      </c>
      <c r="C37" s="15" t="s">
        <v>261</v>
      </c>
      <c r="D37" s="15" t="s">
        <v>67</v>
      </c>
    </row>
  </sheetData>
  <sortState xmlns:xlrd2="http://schemas.microsoft.com/office/spreadsheetml/2017/richdata2" ref="G2:J25">
    <sortCondition ref="G2:G25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E7589-7B6E-46DC-BFF4-10FB82859D69}">
  <dimension ref="A1:AO36"/>
  <sheetViews>
    <sheetView zoomScale="85" zoomScaleNormal="85" workbookViewId="0">
      <selection activeCell="E22" sqref="E22"/>
    </sheetView>
  </sheetViews>
  <sheetFormatPr defaultRowHeight="15" x14ac:dyDescent="0.25"/>
  <cols>
    <col min="1" max="1" width="25.140625" bestFit="1" customWidth="1"/>
    <col min="2" max="2" width="24.42578125" bestFit="1" customWidth="1"/>
    <col min="3" max="3" width="25.5703125" bestFit="1" customWidth="1"/>
    <col min="4" max="4" width="25.5703125" customWidth="1"/>
    <col min="5" max="5" width="17.7109375" customWidth="1"/>
    <col min="6" max="6" width="24" bestFit="1" customWidth="1"/>
    <col min="7" max="7" width="25.5703125" bestFit="1" customWidth="1"/>
    <col min="10" max="10" width="28.28515625" bestFit="1" customWidth="1"/>
    <col min="11" max="11" width="28.28515625" customWidth="1"/>
    <col min="12" max="12" width="25.5703125" bestFit="1" customWidth="1"/>
    <col min="13" max="13" width="6.85546875" bestFit="1" customWidth="1"/>
    <col min="14" max="14" width="13.28515625" bestFit="1" customWidth="1"/>
  </cols>
  <sheetData>
    <row r="1" spans="1:41" s="1" customFormat="1" x14ac:dyDescent="0.25">
      <c r="B1"/>
      <c r="C1"/>
      <c r="D1"/>
      <c r="E1"/>
    </row>
    <row r="3" spans="1:41" x14ac:dyDescent="0.25">
      <c r="A3" s="1" t="s">
        <v>392</v>
      </c>
      <c r="G3" s="1" t="s">
        <v>393</v>
      </c>
    </row>
    <row r="5" spans="1:41" x14ac:dyDescent="0.25">
      <c r="A5" s="19" t="s">
        <v>397</v>
      </c>
      <c r="B5" s="8" t="s">
        <v>380</v>
      </c>
      <c r="C5" s="8" t="s">
        <v>396</v>
      </c>
      <c r="D5" s="8" t="s">
        <v>398</v>
      </c>
      <c r="F5" s="19" t="s">
        <v>397</v>
      </c>
      <c r="G5" s="8" t="s">
        <v>396</v>
      </c>
      <c r="H5" s="17" t="s">
        <v>366</v>
      </c>
      <c r="I5" s="17" t="s">
        <v>357</v>
      </c>
      <c r="J5" s="17" t="s">
        <v>365</v>
      </c>
      <c r="K5" s="17" t="s">
        <v>364</v>
      </c>
      <c r="L5" s="17" t="s">
        <v>363</v>
      </c>
      <c r="M5" s="17" t="s">
        <v>351</v>
      </c>
      <c r="N5" s="17" t="s">
        <v>352</v>
      </c>
      <c r="O5" s="17" t="s">
        <v>353</v>
      </c>
      <c r="P5" s="17" t="s">
        <v>354</v>
      </c>
      <c r="Q5" s="17" t="s">
        <v>355</v>
      </c>
      <c r="R5" s="17" t="s">
        <v>356</v>
      </c>
      <c r="S5" s="17" t="s">
        <v>367</v>
      </c>
      <c r="T5" s="17" t="s">
        <v>368</v>
      </c>
      <c r="U5" s="17" t="s">
        <v>369</v>
      </c>
      <c r="V5" s="17" t="s">
        <v>370</v>
      </c>
      <c r="W5" s="17" t="s">
        <v>371</v>
      </c>
      <c r="X5" s="17" t="s">
        <v>372</v>
      </c>
      <c r="Y5" s="17" t="s">
        <v>373</v>
      </c>
      <c r="Z5" s="17" t="s">
        <v>374</v>
      </c>
      <c r="AA5" s="17" t="s">
        <v>375</v>
      </c>
      <c r="AB5" s="17" t="s">
        <v>376</v>
      </c>
      <c r="AC5" s="17" t="s">
        <v>377</v>
      </c>
      <c r="AD5" s="17" t="s">
        <v>360</v>
      </c>
      <c r="AE5" s="17" t="s">
        <v>361</v>
      </c>
      <c r="AF5" s="17" t="s">
        <v>359</v>
      </c>
      <c r="AG5" s="17" t="s">
        <v>362</v>
      </c>
      <c r="AH5" s="17" t="s">
        <v>358</v>
      </c>
      <c r="AI5" s="17" t="s">
        <v>390</v>
      </c>
      <c r="AJ5" s="17" t="s">
        <v>384</v>
      </c>
      <c r="AK5" s="17" t="s">
        <v>385</v>
      </c>
      <c r="AL5" s="17" t="s">
        <v>386</v>
      </c>
      <c r="AM5" s="17" t="s">
        <v>387</v>
      </c>
      <c r="AN5" s="17" t="s">
        <v>388</v>
      </c>
      <c r="AO5" s="17" t="s">
        <v>389</v>
      </c>
    </row>
    <row r="6" spans="1:41" x14ac:dyDescent="0.25">
      <c r="A6" s="7" t="s">
        <v>325</v>
      </c>
      <c r="B6" s="18" t="s">
        <v>381</v>
      </c>
      <c r="C6" s="7">
        <v>11</v>
      </c>
      <c r="D6" s="7" t="s">
        <v>83</v>
      </c>
      <c r="F6" s="7" t="s">
        <v>325</v>
      </c>
      <c r="G6" s="7">
        <f t="shared" ref="G6:G11" si="0">COUNTIF(H6:AO6, "&gt;1")</f>
        <v>11</v>
      </c>
      <c r="H6" s="7" t="s">
        <v>378</v>
      </c>
      <c r="I6" s="7" t="s">
        <v>378</v>
      </c>
      <c r="J6" s="7" t="s">
        <v>378</v>
      </c>
      <c r="K6" s="7" t="s">
        <v>378</v>
      </c>
      <c r="L6" s="7" t="s">
        <v>378</v>
      </c>
      <c r="M6" s="7" t="s">
        <v>378</v>
      </c>
      <c r="N6" s="7" t="s">
        <v>378</v>
      </c>
      <c r="O6" s="7" t="s">
        <v>378</v>
      </c>
      <c r="P6" s="7" t="s">
        <v>378</v>
      </c>
      <c r="Q6" s="7" t="s">
        <v>378</v>
      </c>
      <c r="R6" s="7" t="s">
        <v>378</v>
      </c>
      <c r="S6" s="7">
        <v>100</v>
      </c>
      <c r="T6" s="7">
        <v>100</v>
      </c>
      <c r="U6" s="7">
        <v>100</v>
      </c>
      <c r="V6" s="7">
        <v>100</v>
      </c>
      <c r="W6" s="7">
        <v>100</v>
      </c>
      <c r="X6" s="7">
        <v>100</v>
      </c>
      <c r="Y6" s="7">
        <v>100</v>
      </c>
      <c r="Z6" s="7">
        <v>100</v>
      </c>
      <c r="AA6" s="7">
        <v>100</v>
      </c>
      <c r="AB6" s="7">
        <v>100</v>
      </c>
      <c r="AC6" s="7">
        <v>100</v>
      </c>
      <c r="AD6" s="7" t="s">
        <v>378</v>
      </c>
      <c r="AE6" s="7" t="s">
        <v>378</v>
      </c>
      <c r="AF6" s="7" t="s">
        <v>378</v>
      </c>
      <c r="AG6" s="7" t="s">
        <v>378</v>
      </c>
      <c r="AH6" s="7" t="s">
        <v>378</v>
      </c>
      <c r="AI6" s="7" t="s">
        <v>378</v>
      </c>
      <c r="AJ6" s="7" t="s">
        <v>378</v>
      </c>
      <c r="AK6" s="7" t="s">
        <v>378</v>
      </c>
      <c r="AL6" s="7" t="s">
        <v>378</v>
      </c>
      <c r="AM6" s="7" t="s">
        <v>378</v>
      </c>
      <c r="AN6" s="7" t="s">
        <v>378</v>
      </c>
      <c r="AO6" s="7" t="s">
        <v>378</v>
      </c>
    </row>
    <row r="7" spans="1:41" x14ac:dyDescent="0.25">
      <c r="A7" s="7" t="s">
        <v>311</v>
      </c>
      <c r="B7" s="18" t="s">
        <v>391</v>
      </c>
      <c r="C7" s="7">
        <v>7</v>
      </c>
      <c r="D7" s="7" t="s">
        <v>68</v>
      </c>
      <c r="F7" s="7" t="s">
        <v>395</v>
      </c>
      <c r="G7" s="7">
        <f t="shared" si="0"/>
        <v>11</v>
      </c>
      <c r="H7" s="7" t="s">
        <v>378</v>
      </c>
      <c r="I7" s="7" t="s">
        <v>378</v>
      </c>
      <c r="J7" s="7" t="s">
        <v>378</v>
      </c>
      <c r="K7" s="7" t="s">
        <v>378</v>
      </c>
      <c r="L7" s="7" t="s">
        <v>378</v>
      </c>
      <c r="M7" s="7" t="s">
        <v>378</v>
      </c>
      <c r="N7" s="7" t="s">
        <v>378</v>
      </c>
      <c r="O7" s="7" t="s">
        <v>378</v>
      </c>
      <c r="P7" s="7" t="s">
        <v>378</v>
      </c>
      <c r="Q7" s="7" t="s">
        <v>378</v>
      </c>
      <c r="R7" s="7" t="s">
        <v>378</v>
      </c>
      <c r="S7" s="7" t="s">
        <v>378</v>
      </c>
      <c r="T7" s="7" t="s">
        <v>378</v>
      </c>
      <c r="U7" s="7" t="s">
        <v>378</v>
      </c>
      <c r="V7" s="7" t="s">
        <v>378</v>
      </c>
      <c r="W7" s="7" t="s">
        <v>378</v>
      </c>
      <c r="X7" s="7" t="s">
        <v>378</v>
      </c>
      <c r="Y7" s="7" t="s">
        <v>378</v>
      </c>
      <c r="Z7" s="7" t="s">
        <v>378</v>
      </c>
      <c r="AA7" s="7" t="s">
        <v>378</v>
      </c>
      <c r="AB7" s="7" t="s">
        <v>378</v>
      </c>
      <c r="AC7" s="7" t="s">
        <v>378</v>
      </c>
      <c r="AD7" s="7">
        <v>100</v>
      </c>
      <c r="AE7" s="7">
        <v>100</v>
      </c>
      <c r="AF7" s="7">
        <v>90.96</v>
      </c>
      <c r="AG7" s="7">
        <v>100</v>
      </c>
      <c r="AH7" s="7" t="s">
        <v>378</v>
      </c>
      <c r="AI7" s="7">
        <v>100</v>
      </c>
      <c r="AJ7" s="7">
        <v>100</v>
      </c>
      <c r="AK7" s="7">
        <v>100</v>
      </c>
      <c r="AL7" s="7">
        <v>100</v>
      </c>
      <c r="AM7" s="7">
        <v>100</v>
      </c>
      <c r="AN7" s="7">
        <v>100</v>
      </c>
      <c r="AO7" s="7">
        <v>100</v>
      </c>
    </row>
    <row r="8" spans="1:41" x14ac:dyDescent="0.25">
      <c r="A8" s="7" t="s">
        <v>308</v>
      </c>
      <c r="B8" s="18" t="s">
        <v>379</v>
      </c>
      <c r="C8" s="7">
        <v>6</v>
      </c>
      <c r="D8" s="7" t="s">
        <v>67</v>
      </c>
      <c r="F8" s="7" t="s">
        <v>311</v>
      </c>
      <c r="G8" s="7">
        <f t="shared" si="0"/>
        <v>7</v>
      </c>
      <c r="H8" s="7" t="s">
        <v>378</v>
      </c>
      <c r="I8" s="7" t="s">
        <v>378</v>
      </c>
      <c r="J8" s="7" t="s">
        <v>378</v>
      </c>
      <c r="K8" s="7" t="s">
        <v>378</v>
      </c>
      <c r="L8" s="7" t="s">
        <v>378</v>
      </c>
      <c r="M8" s="7" t="s">
        <v>378</v>
      </c>
      <c r="N8" s="7" t="s">
        <v>378</v>
      </c>
      <c r="O8" s="7" t="s">
        <v>378</v>
      </c>
      <c r="P8" s="7" t="s">
        <v>378</v>
      </c>
      <c r="Q8" s="7" t="s">
        <v>378</v>
      </c>
      <c r="R8" s="7" t="s">
        <v>378</v>
      </c>
      <c r="S8" s="7" t="s">
        <v>378</v>
      </c>
      <c r="T8" s="7" t="s">
        <v>378</v>
      </c>
      <c r="U8" s="7" t="s">
        <v>378</v>
      </c>
      <c r="V8" s="7" t="s">
        <v>378</v>
      </c>
      <c r="W8" s="7" t="s">
        <v>378</v>
      </c>
      <c r="X8" s="7" t="s">
        <v>378</v>
      </c>
      <c r="Y8" s="7" t="s">
        <v>378</v>
      </c>
      <c r="Z8" s="7" t="s">
        <v>378</v>
      </c>
      <c r="AA8" s="7" t="s">
        <v>378</v>
      </c>
      <c r="AB8" s="7" t="s">
        <v>378</v>
      </c>
      <c r="AC8" s="7" t="s">
        <v>378</v>
      </c>
      <c r="AD8" s="7" t="s">
        <v>378</v>
      </c>
      <c r="AE8" s="7" t="s">
        <v>378</v>
      </c>
      <c r="AF8" s="7" t="s">
        <v>378</v>
      </c>
      <c r="AG8" s="7" t="s">
        <v>378</v>
      </c>
      <c r="AH8" s="7" t="s">
        <v>378</v>
      </c>
      <c r="AI8" s="7">
        <v>100</v>
      </c>
      <c r="AJ8" s="7">
        <v>100</v>
      </c>
      <c r="AK8" s="7">
        <v>100</v>
      </c>
      <c r="AL8" s="7">
        <v>100</v>
      </c>
      <c r="AM8" s="7">
        <v>100</v>
      </c>
      <c r="AN8" s="7">
        <v>100</v>
      </c>
      <c r="AO8" s="7">
        <v>100</v>
      </c>
    </row>
    <row r="9" spans="1:41" x14ac:dyDescent="0.25">
      <c r="A9" s="7" t="s">
        <v>319</v>
      </c>
      <c r="B9" s="18" t="s">
        <v>383</v>
      </c>
      <c r="C9" s="7">
        <v>6</v>
      </c>
      <c r="D9" s="7" t="s">
        <v>77</v>
      </c>
      <c r="F9" s="7" t="s">
        <v>308</v>
      </c>
      <c r="G9" s="7">
        <f t="shared" si="0"/>
        <v>6</v>
      </c>
      <c r="H9" s="7" t="s">
        <v>378</v>
      </c>
      <c r="I9" s="7" t="s">
        <v>378</v>
      </c>
      <c r="J9" s="7" t="s">
        <v>378</v>
      </c>
      <c r="K9" s="7" t="s">
        <v>378</v>
      </c>
      <c r="L9" s="7" t="s">
        <v>378</v>
      </c>
      <c r="M9" s="7">
        <v>88.83</v>
      </c>
      <c r="N9" s="7">
        <v>95.98</v>
      </c>
      <c r="O9" s="7">
        <v>93.05</v>
      </c>
      <c r="P9" s="7">
        <v>99.19</v>
      </c>
      <c r="Q9" s="7">
        <v>92.48</v>
      </c>
      <c r="R9" s="7">
        <v>100</v>
      </c>
      <c r="S9" s="7" t="s">
        <v>378</v>
      </c>
      <c r="T9" s="7" t="s">
        <v>378</v>
      </c>
      <c r="U9" s="7" t="s">
        <v>378</v>
      </c>
      <c r="V9" s="7" t="s">
        <v>378</v>
      </c>
      <c r="W9" s="7" t="s">
        <v>378</v>
      </c>
      <c r="X9" s="7" t="s">
        <v>378</v>
      </c>
      <c r="Y9" s="7" t="s">
        <v>378</v>
      </c>
      <c r="Z9" s="7" t="s">
        <v>378</v>
      </c>
      <c r="AA9" s="7" t="s">
        <v>378</v>
      </c>
      <c r="AB9" s="7" t="s">
        <v>378</v>
      </c>
      <c r="AC9" s="7" t="s">
        <v>378</v>
      </c>
      <c r="AD9" s="7" t="s">
        <v>378</v>
      </c>
      <c r="AE9" s="7" t="s">
        <v>378</v>
      </c>
      <c r="AF9" s="7" t="s">
        <v>378</v>
      </c>
      <c r="AG9" s="7" t="s">
        <v>378</v>
      </c>
      <c r="AH9" s="7" t="s">
        <v>378</v>
      </c>
      <c r="AI9" s="7" t="s">
        <v>378</v>
      </c>
      <c r="AJ9" s="7" t="s">
        <v>378</v>
      </c>
      <c r="AK9" s="7" t="s">
        <v>378</v>
      </c>
      <c r="AL9" s="7" t="s">
        <v>378</v>
      </c>
      <c r="AM9" s="7" t="s">
        <v>378</v>
      </c>
      <c r="AN9" s="7" t="s">
        <v>378</v>
      </c>
      <c r="AO9" s="7" t="s">
        <v>378</v>
      </c>
    </row>
    <row r="10" spans="1:41" x14ac:dyDescent="0.25">
      <c r="A10" s="7" t="s">
        <v>323</v>
      </c>
      <c r="B10" s="18" t="s">
        <v>382</v>
      </c>
      <c r="C10" s="7">
        <v>5</v>
      </c>
      <c r="D10" s="7" t="s">
        <v>81</v>
      </c>
      <c r="F10" s="7" t="s">
        <v>319</v>
      </c>
      <c r="G10" s="7">
        <f t="shared" si="0"/>
        <v>6</v>
      </c>
      <c r="H10" s="7" t="s">
        <v>378</v>
      </c>
      <c r="I10" s="7">
        <v>100</v>
      </c>
      <c r="J10" s="7" t="s">
        <v>378</v>
      </c>
      <c r="K10" s="7" t="s">
        <v>378</v>
      </c>
      <c r="L10" s="7" t="s">
        <v>378</v>
      </c>
      <c r="M10" s="7" t="s">
        <v>378</v>
      </c>
      <c r="N10" s="7" t="s">
        <v>378</v>
      </c>
      <c r="O10" s="7" t="s">
        <v>378</v>
      </c>
      <c r="P10" s="7" t="s">
        <v>378</v>
      </c>
      <c r="Q10" s="7" t="s">
        <v>378</v>
      </c>
      <c r="R10" s="7" t="s">
        <v>378</v>
      </c>
      <c r="S10" s="7" t="s">
        <v>378</v>
      </c>
      <c r="T10" s="7" t="s">
        <v>378</v>
      </c>
      <c r="U10" s="7" t="s">
        <v>378</v>
      </c>
      <c r="V10" s="7" t="s">
        <v>378</v>
      </c>
      <c r="W10" s="7" t="s">
        <v>378</v>
      </c>
      <c r="X10" s="7" t="s">
        <v>378</v>
      </c>
      <c r="Y10" s="7" t="s">
        <v>378</v>
      </c>
      <c r="Z10" s="7" t="s">
        <v>378</v>
      </c>
      <c r="AA10" s="7" t="s">
        <v>378</v>
      </c>
      <c r="AB10" s="7" t="s">
        <v>378</v>
      </c>
      <c r="AC10" s="7" t="s">
        <v>378</v>
      </c>
      <c r="AD10" s="7">
        <v>100</v>
      </c>
      <c r="AE10" s="7">
        <v>100</v>
      </c>
      <c r="AF10" s="7">
        <v>100</v>
      </c>
      <c r="AG10" s="7">
        <v>100</v>
      </c>
      <c r="AH10" s="7">
        <v>99.7</v>
      </c>
      <c r="AI10" s="7" t="s">
        <v>378</v>
      </c>
      <c r="AJ10" s="7" t="s">
        <v>378</v>
      </c>
      <c r="AK10" s="7" t="s">
        <v>378</v>
      </c>
      <c r="AL10" s="7" t="s">
        <v>378</v>
      </c>
      <c r="AM10" s="7" t="s">
        <v>378</v>
      </c>
      <c r="AN10" s="7" t="s">
        <v>378</v>
      </c>
      <c r="AO10" s="7" t="s">
        <v>378</v>
      </c>
    </row>
    <row r="11" spans="1:41" x14ac:dyDescent="0.25">
      <c r="A11" s="15" t="s">
        <v>329</v>
      </c>
      <c r="B11" s="18" t="s">
        <v>407</v>
      </c>
      <c r="C11" s="7">
        <v>4</v>
      </c>
      <c r="D11" s="15" t="s">
        <v>87</v>
      </c>
      <c r="F11" s="7" t="s">
        <v>323</v>
      </c>
      <c r="G11" s="7">
        <f t="shared" si="0"/>
        <v>5</v>
      </c>
      <c r="H11" s="7">
        <v>99.7</v>
      </c>
      <c r="I11" s="7" t="s">
        <v>378</v>
      </c>
      <c r="J11" s="7">
        <v>99.82</v>
      </c>
      <c r="K11" s="7">
        <v>100</v>
      </c>
      <c r="L11" s="7">
        <v>99.71</v>
      </c>
      <c r="M11" s="7" t="s">
        <v>378</v>
      </c>
      <c r="N11" s="7" t="s">
        <v>378</v>
      </c>
      <c r="O11" s="7" t="s">
        <v>378</v>
      </c>
      <c r="P11" s="7" t="s">
        <v>378</v>
      </c>
      <c r="Q11" s="7" t="s">
        <v>378</v>
      </c>
      <c r="R11" s="7" t="s">
        <v>378</v>
      </c>
      <c r="S11" s="7" t="s">
        <v>378</v>
      </c>
      <c r="T11" s="7" t="s">
        <v>378</v>
      </c>
      <c r="U11" s="7" t="s">
        <v>378</v>
      </c>
      <c r="V11" s="7" t="s">
        <v>378</v>
      </c>
      <c r="W11" s="7" t="s">
        <v>378</v>
      </c>
      <c r="X11" s="7" t="s">
        <v>378</v>
      </c>
      <c r="Y11" s="7" t="s">
        <v>378</v>
      </c>
      <c r="Z11" s="7" t="s">
        <v>378</v>
      </c>
      <c r="AA11" s="7" t="s">
        <v>378</v>
      </c>
      <c r="AB11" s="7" t="s">
        <v>378</v>
      </c>
      <c r="AC11" s="7" t="s">
        <v>378</v>
      </c>
      <c r="AD11" s="7" t="s">
        <v>378</v>
      </c>
      <c r="AE11" s="7" t="s">
        <v>378</v>
      </c>
      <c r="AF11" s="7">
        <v>97.48</v>
      </c>
      <c r="AG11" s="7" t="s">
        <v>378</v>
      </c>
      <c r="AH11" s="7" t="s">
        <v>378</v>
      </c>
      <c r="AI11" s="7" t="s">
        <v>378</v>
      </c>
      <c r="AJ11" s="7" t="s">
        <v>378</v>
      </c>
      <c r="AK11" s="7" t="s">
        <v>378</v>
      </c>
      <c r="AL11" s="7" t="s">
        <v>378</v>
      </c>
      <c r="AM11" s="7" t="s">
        <v>378</v>
      </c>
      <c r="AN11" s="7" t="s">
        <v>378</v>
      </c>
      <c r="AO11" s="7" t="s">
        <v>378</v>
      </c>
    </row>
    <row r="36" spans="3:5" x14ac:dyDescent="0.25">
      <c r="C36" s="1"/>
      <c r="D36" s="1"/>
      <c r="E36" s="1"/>
    </row>
  </sheetData>
  <sortState xmlns:xlrd2="http://schemas.microsoft.com/office/spreadsheetml/2017/richdata2" ref="A6:D11">
    <sortCondition descending="1" ref="C6:C11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B4FA8-746C-457E-9C66-8D7EEADEC8DE}">
  <dimension ref="A1:AC6"/>
  <sheetViews>
    <sheetView workbookViewId="0">
      <selection activeCell="F19" sqref="F19"/>
    </sheetView>
  </sheetViews>
  <sheetFormatPr defaultRowHeight="15" x14ac:dyDescent="0.25"/>
  <sheetData>
    <row r="1" spans="1:29" x14ac:dyDescent="0.25">
      <c r="A1" t="s">
        <v>400</v>
      </c>
      <c r="B1" t="s">
        <v>401</v>
      </c>
      <c r="C1" t="s">
        <v>366</v>
      </c>
      <c r="D1" t="s">
        <v>357</v>
      </c>
      <c r="E1" t="s">
        <v>365</v>
      </c>
      <c r="F1" t="s">
        <v>364</v>
      </c>
      <c r="G1" t="s">
        <v>363</v>
      </c>
      <c r="H1" t="s">
        <v>351</v>
      </c>
      <c r="I1" t="s">
        <v>352</v>
      </c>
      <c r="J1" t="s">
        <v>353</v>
      </c>
      <c r="K1" t="s">
        <v>354</v>
      </c>
      <c r="L1" t="s">
        <v>355</v>
      </c>
      <c r="M1" t="s">
        <v>356</v>
      </c>
      <c r="N1" t="s">
        <v>367</v>
      </c>
      <c r="O1" t="s">
        <v>368</v>
      </c>
      <c r="P1" t="s">
        <v>369</v>
      </c>
      <c r="Q1" t="s">
        <v>370</v>
      </c>
      <c r="R1" t="s">
        <v>371</v>
      </c>
      <c r="S1" t="s">
        <v>372</v>
      </c>
      <c r="T1" t="s">
        <v>373</v>
      </c>
      <c r="U1" t="s">
        <v>374</v>
      </c>
      <c r="V1" t="s">
        <v>375</v>
      </c>
      <c r="W1" t="s">
        <v>376</v>
      </c>
      <c r="X1" t="s">
        <v>377</v>
      </c>
      <c r="Y1" t="s">
        <v>360</v>
      </c>
      <c r="Z1" t="s">
        <v>361</v>
      </c>
      <c r="AA1" t="s">
        <v>359</v>
      </c>
      <c r="AB1" t="s">
        <v>362</v>
      </c>
      <c r="AC1" t="s">
        <v>358</v>
      </c>
    </row>
    <row r="2" spans="1:29" x14ac:dyDescent="0.25">
      <c r="A2" t="s">
        <v>402</v>
      </c>
      <c r="B2">
        <v>6</v>
      </c>
      <c r="C2" t="s">
        <v>378</v>
      </c>
      <c r="D2" t="s">
        <v>378</v>
      </c>
      <c r="E2" t="s">
        <v>378</v>
      </c>
      <c r="F2" t="s">
        <v>378</v>
      </c>
      <c r="G2" t="s">
        <v>378</v>
      </c>
      <c r="H2">
        <v>88.83</v>
      </c>
      <c r="I2">
        <v>95.98</v>
      </c>
      <c r="J2">
        <v>93.05</v>
      </c>
      <c r="K2">
        <v>99.19</v>
      </c>
      <c r="L2">
        <v>92.48</v>
      </c>
      <c r="M2">
        <v>100</v>
      </c>
      <c r="N2" t="s">
        <v>378</v>
      </c>
      <c r="O2" t="s">
        <v>378</v>
      </c>
      <c r="P2" t="s">
        <v>378</v>
      </c>
      <c r="Q2" t="s">
        <v>378</v>
      </c>
      <c r="R2" t="s">
        <v>378</v>
      </c>
      <c r="S2" t="s">
        <v>378</v>
      </c>
      <c r="T2" t="s">
        <v>378</v>
      </c>
      <c r="U2" t="s">
        <v>378</v>
      </c>
      <c r="V2" t="s">
        <v>378</v>
      </c>
      <c r="W2" t="s">
        <v>378</v>
      </c>
      <c r="X2" t="s">
        <v>378</v>
      </c>
      <c r="Y2" t="s">
        <v>378</v>
      </c>
      <c r="Z2" t="s">
        <v>378</v>
      </c>
      <c r="AA2" t="s">
        <v>378</v>
      </c>
      <c r="AB2" t="s">
        <v>378</v>
      </c>
      <c r="AC2" t="s">
        <v>378</v>
      </c>
    </row>
    <row r="3" spans="1:29" x14ac:dyDescent="0.25">
      <c r="A3" t="s">
        <v>403</v>
      </c>
      <c r="B3">
        <v>6</v>
      </c>
      <c r="C3" t="s">
        <v>378</v>
      </c>
      <c r="D3">
        <v>100</v>
      </c>
      <c r="E3" t="s">
        <v>378</v>
      </c>
      <c r="F3" t="s">
        <v>378</v>
      </c>
      <c r="G3" t="s">
        <v>378</v>
      </c>
      <c r="H3" t="s">
        <v>378</v>
      </c>
      <c r="I3" t="s">
        <v>378</v>
      </c>
      <c r="J3" t="s">
        <v>378</v>
      </c>
      <c r="K3" t="s">
        <v>378</v>
      </c>
      <c r="L3" t="s">
        <v>378</v>
      </c>
      <c r="M3" t="s">
        <v>378</v>
      </c>
      <c r="N3" t="s">
        <v>378</v>
      </c>
      <c r="O3" t="s">
        <v>378</v>
      </c>
      <c r="P3" t="s">
        <v>378</v>
      </c>
      <c r="Q3" t="s">
        <v>378</v>
      </c>
      <c r="R3" t="s">
        <v>378</v>
      </c>
      <c r="S3" t="s">
        <v>378</v>
      </c>
      <c r="T3" t="s">
        <v>378</v>
      </c>
      <c r="U3" t="s">
        <v>378</v>
      </c>
      <c r="V3" t="s">
        <v>378</v>
      </c>
      <c r="W3" t="s">
        <v>378</v>
      </c>
      <c r="X3" t="s">
        <v>378</v>
      </c>
      <c r="Y3">
        <v>100</v>
      </c>
      <c r="Z3">
        <v>100</v>
      </c>
      <c r="AA3">
        <v>100</v>
      </c>
      <c r="AB3">
        <v>100</v>
      </c>
      <c r="AC3">
        <v>99.7</v>
      </c>
    </row>
    <row r="4" spans="1:29" x14ac:dyDescent="0.25">
      <c r="A4" t="s">
        <v>404</v>
      </c>
      <c r="B4">
        <v>4</v>
      </c>
      <c r="C4" t="s">
        <v>378</v>
      </c>
      <c r="D4" t="s">
        <v>378</v>
      </c>
      <c r="E4" t="s">
        <v>378</v>
      </c>
      <c r="F4" t="s">
        <v>378</v>
      </c>
      <c r="G4" t="s">
        <v>378</v>
      </c>
      <c r="H4" t="s">
        <v>378</v>
      </c>
      <c r="I4" t="s">
        <v>378</v>
      </c>
      <c r="J4" t="s">
        <v>378</v>
      </c>
      <c r="K4" t="s">
        <v>378</v>
      </c>
      <c r="L4" t="s">
        <v>378</v>
      </c>
      <c r="M4" t="s">
        <v>378</v>
      </c>
      <c r="N4" t="s">
        <v>378</v>
      </c>
      <c r="O4" t="s">
        <v>378</v>
      </c>
      <c r="P4" t="s">
        <v>378</v>
      </c>
      <c r="Q4" t="s">
        <v>378</v>
      </c>
      <c r="R4" t="s">
        <v>378</v>
      </c>
      <c r="S4" t="s">
        <v>378</v>
      </c>
      <c r="T4" t="s">
        <v>378</v>
      </c>
      <c r="U4" t="s">
        <v>378</v>
      </c>
      <c r="V4" t="s">
        <v>378</v>
      </c>
      <c r="W4" t="s">
        <v>378</v>
      </c>
      <c r="X4" t="s">
        <v>378</v>
      </c>
      <c r="Y4">
        <v>100</v>
      </c>
      <c r="Z4">
        <v>100</v>
      </c>
      <c r="AA4">
        <v>90.96</v>
      </c>
      <c r="AB4">
        <v>100</v>
      </c>
      <c r="AC4" t="s">
        <v>378</v>
      </c>
    </row>
    <row r="5" spans="1:29" x14ac:dyDescent="0.25">
      <c r="A5" t="s">
        <v>405</v>
      </c>
      <c r="B5">
        <v>5</v>
      </c>
      <c r="C5">
        <v>99.7</v>
      </c>
      <c r="D5" t="s">
        <v>378</v>
      </c>
      <c r="E5">
        <v>99.82</v>
      </c>
      <c r="F5">
        <v>100</v>
      </c>
      <c r="G5">
        <v>99.71</v>
      </c>
      <c r="H5" t="s">
        <v>378</v>
      </c>
      <c r="I5" t="s">
        <v>378</v>
      </c>
      <c r="J5" t="s">
        <v>378</v>
      </c>
      <c r="K5" t="s">
        <v>378</v>
      </c>
      <c r="L5" t="s">
        <v>378</v>
      </c>
      <c r="M5" t="s">
        <v>378</v>
      </c>
      <c r="N5" t="s">
        <v>378</v>
      </c>
      <c r="O5" t="s">
        <v>378</v>
      </c>
      <c r="P5" t="s">
        <v>378</v>
      </c>
      <c r="Q5" t="s">
        <v>378</v>
      </c>
      <c r="R5" t="s">
        <v>378</v>
      </c>
      <c r="S5" t="s">
        <v>378</v>
      </c>
      <c r="T5" t="s">
        <v>378</v>
      </c>
      <c r="U5" t="s">
        <v>378</v>
      </c>
      <c r="V5" t="s">
        <v>378</v>
      </c>
      <c r="W5" t="s">
        <v>378</v>
      </c>
      <c r="X5" t="s">
        <v>378</v>
      </c>
      <c r="Y5" t="s">
        <v>378</v>
      </c>
      <c r="Z5" t="s">
        <v>378</v>
      </c>
      <c r="AA5">
        <v>97.48</v>
      </c>
      <c r="AB5" t="s">
        <v>378</v>
      </c>
      <c r="AC5" t="s">
        <v>378</v>
      </c>
    </row>
    <row r="6" spans="1:29" x14ac:dyDescent="0.25">
      <c r="A6" t="s">
        <v>406</v>
      </c>
      <c r="B6">
        <v>11</v>
      </c>
      <c r="C6" t="s">
        <v>378</v>
      </c>
      <c r="D6" t="s">
        <v>378</v>
      </c>
      <c r="E6" t="s">
        <v>378</v>
      </c>
      <c r="F6" t="s">
        <v>378</v>
      </c>
      <c r="G6" t="s">
        <v>378</v>
      </c>
      <c r="H6" t="s">
        <v>378</v>
      </c>
      <c r="I6" t="s">
        <v>378</v>
      </c>
      <c r="J6" t="s">
        <v>378</v>
      </c>
      <c r="K6" t="s">
        <v>378</v>
      </c>
      <c r="L6" t="s">
        <v>378</v>
      </c>
      <c r="M6" t="s">
        <v>378</v>
      </c>
      <c r="N6">
        <v>100</v>
      </c>
      <c r="O6">
        <v>100</v>
      </c>
      <c r="P6">
        <v>100</v>
      </c>
      <c r="Q6">
        <v>100</v>
      </c>
      <c r="R6">
        <v>100</v>
      </c>
      <c r="S6">
        <v>100</v>
      </c>
      <c r="T6">
        <v>100</v>
      </c>
      <c r="U6">
        <v>100</v>
      </c>
      <c r="V6">
        <v>100</v>
      </c>
      <c r="W6">
        <v>100</v>
      </c>
      <c r="X6">
        <v>100</v>
      </c>
      <c r="Y6" t="s">
        <v>378</v>
      </c>
      <c r="Z6" t="s">
        <v>378</v>
      </c>
      <c r="AA6" t="s">
        <v>378</v>
      </c>
      <c r="AB6" t="s">
        <v>378</v>
      </c>
      <c r="AC6" t="s">
        <v>378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977B7-FF11-4D23-AD0B-5E25A49E1360}">
  <dimension ref="A1:P208"/>
  <sheetViews>
    <sheetView workbookViewId="0">
      <selection activeCell="I11" sqref="I11"/>
    </sheetView>
  </sheetViews>
  <sheetFormatPr defaultRowHeight="15" x14ac:dyDescent="0.25"/>
  <cols>
    <col min="1" max="1" width="9.140625" style="13"/>
    <col min="2" max="2" width="9.7109375" bestFit="1" customWidth="1"/>
    <col min="3" max="3" width="20.85546875" bestFit="1" customWidth="1"/>
  </cols>
  <sheetData>
    <row r="1" spans="1:16" s="1" customFormat="1" x14ac:dyDescent="0.25">
      <c r="A1" s="20" t="s">
        <v>408</v>
      </c>
      <c r="B1" s="1" t="s">
        <v>409</v>
      </c>
      <c r="C1" s="1" t="s">
        <v>410</v>
      </c>
      <c r="D1" s="1" t="s">
        <v>411</v>
      </c>
      <c r="E1" s="1" t="s">
        <v>412</v>
      </c>
      <c r="F1" s="1" t="s">
        <v>413</v>
      </c>
      <c r="G1" s="1" t="s">
        <v>414</v>
      </c>
      <c r="H1" s="1" t="s">
        <v>415</v>
      </c>
      <c r="I1" s="1" t="s">
        <v>416</v>
      </c>
      <c r="J1" s="1" t="s">
        <v>417</v>
      </c>
      <c r="K1" s="1" t="s">
        <v>418</v>
      </c>
      <c r="L1" s="1" t="s">
        <v>419</v>
      </c>
      <c r="M1" s="1" t="s">
        <v>420</v>
      </c>
      <c r="N1" s="1" t="s">
        <v>421</v>
      </c>
      <c r="O1" s="1" t="s">
        <v>422</v>
      </c>
      <c r="P1" s="1" t="s">
        <v>423</v>
      </c>
    </row>
    <row r="2" spans="1:16" x14ac:dyDescent="0.25">
      <c r="A2" s="13">
        <v>3</v>
      </c>
      <c r="B2">
        <v>2</v>
      </c>
      <c r="C2" t="s">
        <v>424</v>
      </c>
      <c r="D2">
        <v>3173</v>
      </c>
      <c r="E2" t="s">
        <v>425</v>
      </c>
      <c r="F2" t="s">
        <v>426</v>
      </c>
      <c r="G2" t="s">
        <v>427</v>
      </c>
      <c r="J2" t="s">
        <v>75</v>
      </c>
      <c r="K2">
        <v>9.8962900000000003E-3</v>
      </c>
    </row>
    <row r="3" spans="1:16" x14ac:dyDescent="0.25">
      <c r="A3" s="13" t="s">
        <v>110</v>
      </c>
      <c r="B3">
        <v>18</v>
      </c>
      <c r="C3" t="s">
        <v>428</v>
      </c>
      <c r="D3">
        <v>4639</v>
      </c>
      <c r="E3" t="s">
        <v>425</v>
      </c>
      <c r="F3" t="s">
        <v>429</v>
      </c>
      <c r="G3" t="s">
        <v>430</v>
      </c>
      <c r="J3" t="s">
        <v>88</v>
      </c>
      <c r="K3">
        <v>1.9563199999999999E-2</v>
      </c>
    </row>
    <row r="4" spans="1:16" x14ac:dyDescent="0.25">
      <c r="A4" s="13" t="s">
        <v>109</v>
      </c>
      <c r="B4">
        <v>18</v>
      </c>
      <c r="C4" t="s">
        <v>431</v>
      </c>
      <c r="D4">
        <v>4707</v>
      </c>
      <c r="E4" t="s">
        <v>425</v>
      </c>
      <c r="F4" t="s">
        <v>429</v>
      </c>
      <c r="G4" t="s">
        <v>430</v>
      </c>
      <c r="J4" t="s">
        <v>88</v>
      </c>
      <c r="K4">
        <v>4.5892399999999999E-4</v>
      </c>
    </row>
    <row r="5" spans="1:16" x14ac:dyDescent="0.25">
      <c r="A5" s="13" t="s">
        <v>108</v>
      </c>
      <c r="B5">
        <v>18</v>
      </c>
      <c r="C5" t="s">
        <v>432</v>
      </c>
      <c r="D5">
        <v>4707</v>
      </c>
      <c r="E5" t="s">
        <v>425</v>
      </c>
      <c r="F5" t="s">
        <v>429</v>
      </c>
      <c r="G5" t="s">
        <v>430</v>
      </c>
      <c r="J5" t="s">
        <v>88</v>
      </c>
      <c r="K5">
        <v>4.5892399999999999E-4</v>
      </c>
    </row>
    <row r="6" spans="1:16" x14ac:dyDescent="0.25">
      <c r="A6" s="13" t="s">
        <v>110</v>
      </c>
      <c r="B6">
        <v>33</v>
      </c>
      <c r="C6" t="s">
        <v>433</v>
      </c>
      <c r="D6">
        <v>4715</v>
      </c>
      <c r="E6" t="s">
        <v>425</v>
      </c>
      <c r="F6" t="s">
        <v>429</v>
      </c>
      <c r="G6" t="s">
        <v>430</v>
      </c>
      <c r="J6" t="s">
        <v>99</v>
      </c>
      <c r="K6">
        <v>1.2112399999999999E-3</v>
      </c>
    </row>
    <row r="7" spans="1:16" x14ac:dyDescent="0.25">
      <c r="A7" s="13">
        <v>4</v>
      </c>
      <c r="B7">
        <v>44</v>
      </c>
      <c r="C7" t="s">
        <v>434</v>
      </c>
      <c r="D7">
        <v>36190</v>
      </c>
      <c r="E7" t="s">
        <v>425</v>
      </c>
      <c r="F7" t="s">
        <v>435</v>
      </c>
      <c r="G7" t="s">
        <v>436</v>
      </c>
      <c r="H7" t="s">
        <v>437</v>
      </c>
      <c r="I7" t="s">
        <v>438</v>
      </c>
      <c r="J7" t="s">
        <v>76</v>
      </c>
      <c r="K7">
        <v>1.6953599999999999E-2</v>
      </c>
    </row>
    <row r="8" spans="1:16" x14ac:dyDescent="0.25">
      <c r="A8" s="13">
        <v>5</v>
      </c>
      <c r="B8">
        <v>44</v>
      </c>
      <c r="C8" t="s">
        <v>439</v>
      </c>
      <c r="D8">
        <v>36190</v>
      </c>
      <c r="E8" t="s">
        <v>425</v>
      </c>
      <c r="F8" t="s">
        <v>435</v>
      </c>
      <c r="G8" t="s">
        <v>436</v>
      </c>
      <c r="H8" t="s">
        <v>437</v>
      </c>
      <c r="I8" t="s">
        <v>438</v>
      </c>
      <c r="J8" t="s">
        <v>76</v>
      </c>
      <c r="K8">
        <v>1.6953599999999999E-2</v>
      </c>
    </row>
    <row r="9" spans="1:16" x14ac:dyDescent="0.25">
      <c r="A9" s="13">
        <v>1</v>
      </c>
      <c r="B9">
        <v>53</v>
      </c>
      <c r="C9" t="s">
        <v>440</v>
      </c>
      <c r="D9">
        <v>38446</v>
      </c>
      <c r="E9" t="s">
        <v>425</v>
      </c>
      <c r="F9" t="s">
        <v>435</v>
      </c>
      <c r="G9" t="s">
        <v>441</v>
      </c>
      <c r="H9" t="s">
        <v>437</v>
      </c>
      <c r="I9" t="s">
        <v>438</v>
      </c>
      <c r="J9" t="s">
        <v>66</v>
      </c>
      <c r="K9">
        <v>1.17112E-2</v>
      </c>
    </row>
    <row r="10" spans="1:16" x14ac:dyDescent="0.25">
      <c r="A10" s="13" t="s">
        <v>107</v>
      </c>
      <c r="B10">
        <v>276</v>
      </c>
      <c r="C10" t="s">
        <v>442</v>
      </c>
      <c r="D10">
        <v>4526</v>
      </c>
      <c r="E10" t="s">
        <v>425</v>
      </c>
      <c r="F10" t="s">
        <v>429</v>
      </c>
      <c r="G10" t="s">
        <v>430</v>
      </c>
      <c r="H10" t="s">
        <v>437</v>
      </c>
      <c r="I10" t="s">
        <v>443</v>
      </c>
      <c r="J10" t="s">
        <v>97</v>
      </c>
      <c r="K10">
        <v>4.8920199999999997E-2</v>
      </c>
    </row>
    <row r="11" spans="1:16" x14ac:dyDescent="0.25">
      <c r="A11" s="13" t="s">
        <v>107</v>
      </c>
      <c r="B11">
        <v>276</v>
      </c>
      <c r="C11" t="s">
        <v>444</v>
      </c>
      <c r="D11">
        <v>7197</v>
      </c>
      <c r="E11" t="s">
        <v>425</v>
      </c>
      <c r="F11" t="s">
        <v>429</v>
      </c>
      <c r="G11" t="s">
        <v>430</v>
      </c>
      <c r="H11" t="s">
        <v>437</v>
      </c>
      <c r="I11" t="s">
        <v>445</v>
      </c>
      <c r="J11" t="s">
        <v>97</v>
      </c>
      <c r="K11">
        <v>4.8920199999999997E-2</v>
      </c>
    </row>
    <row r="12" spans="1:16" x14ac:dyDescent="0.25">
      <c r="A12" s="13" t="s">
        <v>116</v>
      </c>
      <c r="B12">
        <v>363</v>
      </c>
      <c r="C12" t="s">
        <v>446</v>
      </c>
      <c r="D12">
        <v>1298</v>
      </c>
      <c r="E12" t="s">
        <v>425</v>
      </c>
      <c r="J12" t="s">
        <v>92</v>
      </c>
      <c r="K12">
        <v>1.61637E-2</v>
      </c>
      <c r="L12" t="s">
        <v>447</v>
      </c>
      <c r="M12" t="s">
        <v>448</v>
      </c>
      <c r="N12">
        <v>2386</v>
      </c>
      <c r="O12">
        <v>49</v>
      </c>
      <c r="P12">
        <v>1347</v>
      </c>
    </row>
    <row r="13" spans="1:16" x14ac:dyDescent="0.25">
      <c r="A13" s="13" t="s">
        <v>116</v>
      </c>
      <c r="B13">
        <v>363</v>
      </c>
      <c r="C13" t="s">
        <v>449</v>
      </c>
      <c r="D13">
        <v>41342</v>
      </c>
      <c r="E13" t="s">
        <v>425</v>
      </c>
      <c r="F13" t="s">
        <v>450</v>
      </c>
      <c r="G13" t="s">
        <v>451</v>
      </c>
      <c r="H13" t="s">
        <v>437</v>
      </c>
      <c r="I13" t="s">
        <v>438</v>
      </c>
      <c r="J13" t="s">
        <v>92</v>
      </c>
      <c r="K13">
        <v>1.61637E-2</v>
      </c>
    </row>
    <row r="14" spans="1:16" x14ac:dyDescent="0.25">
      <c r="A14" s="13" t="s">
        <v>109</v>
      </c>
      <c r="B14">
        <v>430</v>
      </c>
      <c r="C14" t="s">
        <v>452</v>
      </c>
      <c r="D14">
        <v>13151</v>
      </c>
      <c r="E14" t="s">
        <v>425</v>
      </c>
      <c r="J14" t="s">
        <v>80</v>
      </c>
      <c r="K14">
        <v>1.29677E-2</v>
      </c>
    </row>
    <row r="15" spans="1:16" x14ac:dyDescent="0.25">
      <c r="A15" s="13" t="s">
        <v>109</v>
      </c>
      <c r="B15">
        <v>430</v>
      </c>
      <c r="C15" t="s">
        <v>453</v>
      </c>
      <c r="D15">
        <v>37333</v>
      </c>
      <c r="E15" t="s">
        <v>425</v>
      </c>
      <c r="H15" t="s">
        <v>454</v>
      </c>
      <c r="I15" t="s">
        <v>455</v>
      </c>
      <c r="J15" t="s">
        <v>80</v>
      </c>
      <c r="K15">
        <v>1.29677E-2</v>
      </c>
    </row>
    <row r="16" spans="1:16" x14ac:dyDescent="0.25">
      <c r="A16" s="13" t="s">
        <v>109</v>
      </c>
      <c r="B16">
        <v>430</v>
      </c>
      <c r="C16" t="s">
        <v>155</v>
      </c>
      <c r="D16">
        <v>1914</v>
      </c>
      <c r="E16" t="s">
        <v>425</v>
      </c>
      <c r="J16" t="s">
        <v>80</v>
      </c>
      <c r="K16">
        <v>1.29677E-2</v>
      </c>
      <c r="L16" t="s">
        <v>456</v>
      </c>
      <c r="M16" t="s">
        <v>457</v>
      </c>
      <c r="N16">
        <v>2739</v>
      </c>
      <c r="O16">
        <v>1</v>
      </c>
      <c r="P16">
        <v>1528</v>
      </c>
    </row>
    <row r="17" spans="1:16" x14ac:dyDescent="0.25">
      <c r="A17" s="13" t="s">
        <v>109</v>
      </c>
      <c r="B17">
        <v>430</v>
      </c>
      <c r="C17" t="s">
        <v>162</v>
      </c>
      <c r="D17">
        <v>4387</v>
      </c>
      <c r="E17" t="s">
        <v>425</v>
      </c>
      <c r="F17" t="s">
        <v>458</v>
      </c>
      <c r="G17" t="s">
        <v>459</v>
      </c>
      <c r="J17" t="s">
        <v>80</v>
      </c>
      <c r="K17">
        <v>1.29677E-2</v>
      </c>
    </row>
    <row r="18" spans="1:16" x14ac:dyDescent="0.25">
      <c r="A18" s="13" t="s">
        <v>109</v>
      </c>
      <c r="B18">
        <v>430</v>
      </c>
      <c r="C18" t="s">
        <v>175</v>
      </c>
      <c r="D18">
        <v>1036</v>
      </c>
      <c r="E18" t="s">
        <v>425</v>
      </c>
      <c r="J18" t="s">
        <v>80</v>
      </c>
      <c r="K18">
        <v>1.29677E-2</v>
      </c>
    </row>
    <row r="19" spans="1:16" x14ac:dyDescent="0.25">
      <c r="A19" s="13" t="s">
        <v>109</v>
      </c>
      <c r="B19">
        <v>430</v>
      </c>
      <c r="C19" t="s">
        <v>460</v>
      </c>
      <c r="D19">
        <v>1278</v>
      </c>
      <c r="E19" t="s">
        <v>425</v>
      </c>
      <c r="J19" t="s">
        <v>80</v>
      </c>
      <c r="K19">
        <v>1.29677E-2</v>
      </c>
      <c r="L19" t="s">
        <v>461</v>
      </c>
      <c r="M19" t="s">
        <v>462</v>
      </c>
      <c r="N19">
        <v>1009</v>
      </c>
      <c r="O19">
        <v>28</v>
      </c>
      <c r="P19">
        <v>1296</v>
      </c>
    </row>
    <row r="20" spans="1:16" x14ac:dyDescent="0.25">
      <c r="A20" s="13" t="s">
        <v>109</v>
      </c>
      <c r="B20">
        <v>430</v>
      </c>
      <c r="C20" t="s">
        <v>463</v>
      </c>
      <c r="D20">
        <v>1010</v>
      </c>
      <c r="E20" t="s">
        <v>425</v>
      </c>
      <c r="J20" t="s">
        <v>80</v>
      </c>
      <c r="K20">
        <v>1.29677E-2</v>
      </c>
      <c r="L20" t="s">
        <v>464</v>
      </c>
      <c r="M20" t="s">
        <v>465</v>
      </c>
      <c r="N20">
        <v>1836</v>
      </c>
      <c r="O20">
        <v>308</v>
      </c>
      <c r="P20">
        <v>1315</v>
      </c>
    </row>
    <row r="21" spans="1:16" x14ac:dyDescent="0.25">
      <c r="A21" s="13" t="s">
        <v>109</v>
      </c>
      <c r="B21">
        <v>430</v>
      </c>
      <c r="C21" t="s">
        <v>466</v>
      </c>
      <c r="D21">
        <v>1401</v>
      </c>
      <c r="E21" t="s">
        <v>425</v>
      </c>
      <c r="J21" t="s">
        <v>80</v>
      </c>
      <c r="K21">
        <v>1.29677E-2</v>
      </c>
      <c r="L21" t="s">
        <v>467</v>
      </c>
      <c r="M21" t="s">
        <v>462</v>
      </c>
      <c r="N21">
        <v>2167</v>
      </c>
      <c r="O21">
        <v>22</v>
      </c>
      <c r="P21">
        <v>1422</v>
      </c>
    </row>
    <row r="22" spans="1:16" x14ac:dyDescent="0.25">
      <c r="A22" s="13" t="s">
        <v>109</v>
      </c>
      <c r="B22">
        <v>430</v>
      </c>
      <c r="C22" t="s">
        <v>139</v>
      </c>
      <c r="D22">
        <v>143964</v>
      </c>
      <c r="E22" t="s">
        <v>425</v>
      </c>
      <c r="F22" t="s">
        <v>468</v>
      </c>
      <c r="G22" t="s">
        <v>469</v>
      </c>
      <c r="J22" t="s">
        <v>80</v>
      </c>
      <c r="K22">
        <v>1.29677E-2</v>
      </c>
    </row>
    <row r="23" spans="1:16" x14ac:dyDescent="0.25">
      <c r="A23" s="13" t="s">
        <v>109</v>
      </c>
      <c r="B23">
        <v>430</v>
      </c>
      <c r="C23" t="s">
        <v>470</v>
      </c>
      <c r="D23">
        <v>66391</v>
      </c>
      <c r="E23" t="s">
        <v>425</v>
      </c>
      <c r="H23" t="s">
        <v>471</v>
      </c>
      <c r="I23" t="s">
        <v>472</v>
      </c>
      <c r="J23" t="s">
        <v>80</v>
      </c>
      <c r="K23">
        <v>1.29677E-2</v>
      </c>
    </row>
    <row r="24" spans="1:16" x14ac:dyDescent="0.25">
      <c r="A24" s="13" t="s">
        <v>108</v>
      </c>
      <c r="B24">
        <v>430</v>
      </c>
      <c r="C24" t="s">
        <v>473</v>
      </c>
      <c r="D24">
        <v>13151</v>
      </c>
      <c r="E24" t="s">
        <v>425</v>
      </c>
      <c r="J24" t="s">
        <v>80</v>
      </c>
      <c r="K24">
        <v>1.29677E-2</v>
      </c>
    </row>
    <row r="25" spans="1:16" x14ac:dyDescent="0.25">
      <c r="A25" s="13" t="s">
        <v>108</v>
      </c>
      <c r="B25">
        <v>430</v>
      </c>
      <c r="C25" t="s">
        <v>474</v>
      </c>
      <c r="D25">
        <v>37333</v>
      </c>
      <c r="E25" t="s">
        <v>425</v>
      </c>
      <c r="H25" t="s">
        <v>454</v>
      </c>
      <c r="I25" t="s">
        <v>455</v>
      </c>
      <c r="J25" t="s">
        <v>80</v>
      </c>
      <c r="K25">
        <v>1.29677E-2</v>
      </c>
    </row>
    <row r="26" spans="1:16" x14ac:dyDescent="0.25">
      <c r="A26" s="13" t="s">
        <v>108</v>
      </c>
      <c r="B26">
        <v>430</v>
      </c>
      <c r="C26" t="s">
        <v>181</v>
      </c>
      <c r="D26">
        <v>1914</v>
      </c>
      <c r="E26" t="s">
        <v>425</v>
      </c>
      <c r="J26" t="s">
        <v>80</v>
      </c>
      <c r="K26">
        <v>1.29677E-2</v>
      </c>
      <c r="L26" t="s">
        <v>456</v>
      </c>
      <c r="M26" t="s">
        <v>457</v>
      </c>
      <c r="N26">
        <v>2739</v>
      </c>
      <c r="O26">
        <v>1</v>
      </c>
      <c r="P26">
        <v>1528</v>
      </c>
    </row>
    <row r="27" spans="1:16" x14ac:dyDescent="0.25">
      <c r="A27" s="13" t="s">
        <v>108</v>
      </c>
      <c r="B27">
        <v>430</v>
      </c>
      <c r="C27" t="s">
        <v>182</v>
      </c>
      <c r="D27">
        <v>4387</v>
      </c>
      <c r="E27" t="s">
        <v>425</v>
      </c>
      <c r="F27" t="s">
        <v>458</v>
      </c>
      <c r="G27" t="s">
        <v>459</v>
      </c>
      <c r="J27" t="s">
        <v>80</v>
      </c>
      <c r="K27">
        <v>1.29677E-2</v>
      </c>
    </row>
    <row r="28" spans="1:16" x14ac:dyDescent="0.25">
      <c r="A28" s="13" t="s">
        <v>108</v>
      </c>
      <c r="B28">
        <v>430</v>
      </c>
      <c r="C28" t="s">
        <v>183</v>
      </c>
      <c r="D28">
        <v>1036</v>
      </c>
      <c r="E28" t="s">
        <v>425</v>
      </c>
      <c r="J28" t="s">
        <v>80</v>
      </c>
      <c r="K28">
        <v>1.29677E-2</v>
      </c>
    </row>
    <row r="29" spans="1:16" x14ac:dyDescent="0.25">
      <c r="A29" s="13" t="s">
        <v>108</v>
      </c>
      <c r="B29">
        <v>430</v>
      </c>
      <c r="C29" t="s">
        <v>475</v>
      </c>
      <c r="D29">
        <v>1278</v>
      </c>
      <c r="E29" t="s">
        <v>425</v>
      </c>
      <c r="J29" t="s">
        <v>80</v>
      </c>
      <c r="K29">
        <v>1.29677E-2</v>
      </c>
      <c r="L29" t="s">
        <v>461</v>
      </c>
      <c r="M29" t="s">
        <v>462</v>
      </c>
      <c r="N29">
        <v>1009</v>
      </c>
      <c r="O29">
        <v>28</v>
      </c>
      <c r="P29">
        <v>1296</v>
      </c>
    </row>
    <row r="30" spans="1:16" x14ac:dyDescent="0.25">
      <c r="A30" s="13" t="s">
        <v>108</v>
      </c>
      <c r="B30">
        <v>430</v>
      </c>
      <c r="C30" t="s">
        <v>476</v>
      </c>
      <c r="D30">
        <v>1010</v>
      </c>
      <c r="E30" t="s">
        <v>425</v>
      </c>
      <c r="J30" t="s">
        <v>80</v>
      </c>
      <c r="K30">
        <v>1.29677E-2</v>
      </c>
      <c r="L30" t="s">
        <v>464</v>
      </c>
      <c r="M30" t="s">
        <v>465</v>
      </c>
      <c r="N30">
        <v>1836</v>
      </c>
      <c r="O30">
        <v>308</v>
      </c>
      <c r="P30">
        <v>1315</v>
      </c>
    </row>
    <row r="31" spans="1:16" x14ac:dyDescent="0.25">
      <c r="A31" s="13" t="s">
        <v>108</v>
      </c>
      <c r="B31">
        <v>430</v>
      </c>
      <c r="C31" t="s">
        <v>477</v>
      </c>
      <c r="D31">
        <v>1401</v>
      </c>
      <c r="E31" t="s">
        <v>425</v>
      </c>
      <c r="J31" t="s">
        <v>80</v>
      </c>
      <c r="K31">
        <v>1.29677E-2</v>
      </c>
      <c r="L31" t="s">
        <v>467</v>
      </c>
      <c r="M31" t="s">
        <v>462</v>
      </c>
      <c r="N31">
        <v>2167</v>
      </c>
      <c r="O31">
        <v>22</v>
      </c>
      <c r="P31">
        <v>1422</v>
      </c>
    </row>
    <row r="32" spans="1:16" x14ac:dyDescent="0.25">
      <c r="A32" s="13" t="s">
        <v>108</v>
      </c>
      <c r="B32">
        <v>430</v>
      </c>
      <c r="C32" t="s">
        <v>180</v>
      </c>
      <c r="D32">
        <v>143964</v>
      </c>
      <c r="E32" t="s">
        <v>425</v>
      </c>
      <c r="F32" t="s">
        <v>468</v>
      </c>
      <c r="G32" t="s">
        <v>469</v>
      </c>
      <c r="J32" t="s">
        <v>80</v>
      </c>
      <c r="K32">
        <v>1.29677E-2</v>
      </c>
    </row>
    <row r="33" spans="1:16" x14ac:dyDescent="0.25">
      <c r="A33" s="13" t="s">
        <v>108</v>
      </c>
      <c r="B33">
        <v>430</v>
      </c>
      <c r="C33" t="s">
        <v>478</v>
      </c>
      <c r="D33">
        <v>66391</v>
      </c>
      <c r="E33" t="s">
        <v>425</v>
      </c>
      <c r="H33" t="s">
        <v>471</v>
      </c>
      <c r="I33" t="s">
        <v>472</v>
      </c>
      <c r="J33" t="s">
        <v>80</v>
      </c>
      <c r="K33">
        <v>1.29677E-2</v>
      </c>
    </row>
    <row r="34" spans="1:16" x14ac:dyDescent="0.25">
      <c r="A34" s="13">
        <v>8</v>
      </c>
      <c r="B34">
        <v>430</v>
      </c>
      <c r="C34" t="s">
        <v>479</v>
      </c>
      <c r="D34">
        <v>61788</v>
      </c>
      <c r="E34" t="s">
        <v>425</v>
      </c>
      <c r="H34" t="s">
        <v>454</v>
      </c>
      <c r="I34" t="s">
        <v>455</v>
      </c>
      <c r="J34" t="s">
        <v>80</v>
      </c>
      <c r="K34">
        <v>1.43027E-2</v>
      </c>
    </row>
    <row r="35" spans="1:16" x14ac:dyDescent="0.25">
      <c r="A35" s="13">
        <v>8</v>
      </c>
      <c r="B35">
        <v>430</v>
      </c>
      <c r="C35" t="s">
        <v>480</v>
      </c>
      <c r="D35">
        <v>1109</v>
      </c>
      <c r="E35" t="s">
        <v>425</v>
      </c>
      <c r="J35" t="s">
        <v>80</v>
      </c>
      <c r="K35">
        <v>1.43027E-2</v>
      </c>
      <c r="M35" t="s">
        <v>481</v>
      </c>
      <c r="N35">
        <v>1103</v>
      </c>
      <c r="O35">
        <v>912</v>
      </c>
      <c r="P35">
        <v>1911</v>
      </c>
    </row>
    <row r="36" spans="1:16" x14ac:dyDescent="0.25">
      <c r="A36" s="13">
        <v>8</v>
      </c>
      <c r="B36">
        <v>430</v>
      </c>
      <c r="C36" t="s">
        <v>482</v>
      </c>
      <c r="D36">
        <v>78928</v>
      </c>
      <c r="E36" t="s">
        <v>425</v>
      </c>
      <c r="F36" t="s">
        <v>468</v>
      </c>
      <c r="G36" t="s">
        <v>469</v>
      </c>
      <c r="J36" t="s">
        <v>80</v>
      </c>
      <c r="K36">
        <v>1.43027E-2</v>
      </c>
    </row>
    <row r="37" spans="1:16" x14ac:dyDescent="0.25">
      <c r="A37" s="13">
        <v>8</v>
      </c>
      <c r="B37">
        <v>430</v>
      </c>
      <c r="C37" t="s">
        <v>483</v>
      </c>
      <c r="D37">
        <v>21514</v>
      </c>
      <c r="E37" t="s">
        <v>425</v>
      </c>
      <c r="J37" t="s">
        <v>80</v>
      </c>
      <c r="K37">
        <v>1.43027E-2</v>
      </c>
    </row>
    <row r="38" spans="1:16" x14ac:dyDescent="0.25">
      <c r="A38" s="13">
        <v>8</v>
      </c>
      <c r="B38">
        <v>430</v>
      </c>
      <c r="C38" t="s">
        <v>484</v>
      </c>
      <c r="D38">
        <v>21589</v>
      </c>
      <c r="E38" t="s">
        <v>425</v>
      </c>
      <c r="J38" t="s">
        <v>80</v>
      </c>
      <c r="K38">
        <v>1.43027E-2</v>
      </c>
    </row>
    <row r="39" spans="1:16" x14ac:dyDescent="0.25">
      <c r="A39" s="13">
        <v>8</v>
      </c>
      <c r="B39">
        <v>430</v>
      </c>
      <c r="C39" t="s">
        <v>485</v>
      </c>
      <c r="D39">
        <v>83475</v>
      </c>
      <c r="E39" t="s">
        <v>425</v>
      </c>
      <c r="H39" t="s">
        <v>471</v>
      </c>
      <c r="I39" t="s">
        <v>472</v>
      </c>
      <c r="J39" t="s">
        <v>80</v>
      </c>
      <c r="K39">
        <v>1.43027E-2</v>
      </c>
    </row>
    <row r="40" spans="1:16" x14ac:dyDescent="0.25">
      <c r="A40" s="13" t="s">
        <v>112</v>
      </c>
      <c r="B40">
        <v>476</v>
      </c>
      <c r="C40" t="s">
        <v>486</v>
      </c>
      <c r="D40">
        <v>19618</v>
      </c>
      <c r="E40" t="s">
        <v>425</v>
      </c>
      <c r="F40" t="s">
        <v>487</v>
      </c>
      <c r="G40" t="s">
        <v>488</v>
      </c>
      <c r="J40" t="s">
        <v>98</v>
      </c>
      <c r="K40">
        <v>1.31603E-2</v>
      </c>
    </row>
    <row r="41" spans="1:16" x14ac:dyDescent="0.25">
      <c r="A41" s="13" t="s">
        <v>112</v>
      </c>
      <c r="B41">
        <v>476</v>
      </c>
      <c r="C41" t="s">
        <v>489</v>
      </c>
      <c r="D41">
        <v>71648</v>
      </c>
      <c r="E41" t="s">
        <v>425</v>
      </c>
      <c r="H41" t="s">
        <v>437</v>
      </c>
      <c r="I41" t="s">
        <v>490</v>
      </c>
      <c r="J41" t="s">
        <v>98</v>
      </c>
      <c r="K41">
        <v>1.31603E-2</v>
      </c>
    </row>
    <row r="42" spans="1:16" x14ac:dyDescent="0.25">
      <c r="A42" s="13" t="s">
        <v>112</v>
      </c>
      <c r="B42">
        <v>476</v>
      </c>
      <c r="C42" t="s">
        <v>491</v>
      </c>
      <c r="D42">
        <v>1291</v>
      </c>
      <c r="E42" t="s">
        <v>425</v>
      </c>
      <c r="J42" t="s">
        <v>98</v>
      </c>
      <c r="K42">
        <v>1.31603E-2</v>
      </c>
      <c r="L42" t="s">
        <v>464</v>
      </c>
      <c r="M42" t="s">
        <v>465</v>
      </c>
      <c r="N42">
        <v>2355</v>
      </c>
      <c r="O42">
        <v>27</v>
      </c>
      <c r="P42">
        <v>1315</v>
      </c>
    </row>
    <row r="43" spans="1:16" x14ac:dyDescent="0.25">
      <c r="A43" s="13" t="s">
        <v>112</v>
      </c>
      <c r="B43">
        <v>476</v>
      </c>
      <c r="C43" t="s">
        <v>492</v>
      </c>
      <c r="D43">
        <v>1401</v>
      </c>
      <c r="E43" t="s">
        <v>425</v>
      </c>
      <c r="J43" t="s">
        <v>98</v>
      </c>
      <c r="K43">
        <v>1.31603E-2</v>
      </c>
      <c r="L43" t="s">
        <v>467</v>
      </c>
      <c r="M43" t="s">
        <v>462</v>
      </c>
      <c r="N43">
        <v>2167</v>
      </c>
      <c r="O43">
        <v>22</v>
      </c>
      <c r="P43">
        <v>1422</v>
      </c>
    </row>
    <row r="44" spans="1:16" x14ac:dyDescent="0.25">
      <c r="A44" s="13" t="s">
        <v>111</v>
      </c>
      <c r="B44">
        <v>476</v>
      </c>
      <c r="C44" t="s">
        <v>493</v>
      </c>
      <c r="D44">
        <v>19618</v>
      </c>
      <c r="E44" t="s">
        <v>425</v>
      </c>
      <c r="F44" t="s">
        <v>487</v>
      </c>
      <c r="G44" t="s">
        <v>488</v>
      </c>
      <c r="J44" t="s">
        <v>98</v>
      </c>
      <c r="K44">
        <v>1.3452499999999999E-2</v>
      </c>
    </row>
    <row r="45" spans="1:16" x14ac:dyDescent="0.25">
      <c r="A45" s="13" t="s">
        <v>111</v>
      </c>
      <c r="B45">
        <v>476</v>
      </c>
      <c r="C45" t="s">
        <v>494</v>
      </c>
      <c r="D45">
        <v>23267</v>
      </c>
      <c r="E45" t="s">
        <v>425</v>
      </c>
      <c r="J45" t="s">
        <v>98</v>
      </c>
      <c r="K45">
        <v>1.3452499999999999E-2</v>
      </c>
    </row>
    <row r="46" spans="1:16" x14ac:dyDescent="0.25">
      <c r="A46" s="13" t="s">
        <v>111</v>
      </c>
      <c r="B46">
        <v>476</v>
      </c>
      <c r="C46" t="s">
        <v>495</v>
      </c>
      <c r="D46">
        <v>6349</v>
      </c>
      <c r="E46" t="s">
        <v>425</v>
      </c>
      <c r="J46" t="s">
        <v>98</v>
      </c>
      <c r="K46">
        <v>1.3452499999999999E-2</v>
      </c>
    </row>
    <row r="47" spans="1:16" x14ac:dyDescent="0.25">
      <c r="A47" s="13" t="s">
        <v>111</v>
      </c>
      <c r="B47">
        <v>476</v>
      </c>
      <c r="C47" t="s">
        <v>496</v>
      </c>
      <c r="D47">
        <v>41850</v>
      </c>
      <c r="E47" t="s">
        <v>425</v>
      </c>
      <c r="H47" t="s">
        <v>437</v>
      </c>
      <c r="I47" t="s">
        <v>490</v>
      </c>
      <c r="J47" t="s">
        <v>98</v>
      </c>
      <c r="K47">
        <v>1.3452499999999999E-2</v>
      </c>
    </row>
    <row r="48" spans="1:16" x14ac:dyDescent="0.25">
      <c r="A48" s="13" t="s">
        <v>111</v>
      </c>
      <c r="B48">
        <v>476</v>
      </c>
      <c r="C48" t="s">
        <v>497</v>
      </c>
      <c r="D48">
        <v>1030</v>
      </c>
      <c r="E48" t="s">
        <v>425</v>
      </c>
      <c r="J48" t="s">
        <v>98</v>
      </c>
      <c r="K48">
        <v>1.3452499999999999E-2</v>
      </c>
      <c r="L48" t="s">
        <v>498</v>
      </c>
      <c r="M48" t="s">
        <v>481</v>
      </c>
      <c r="N48">
        <v>1177</v>
      </c>
      <c r="O48">
        <v>1311</v>
      </c>
      <c r="P48">
        <v>2340</v>
      </c>
    </row>
    <row r="49" spans="1:16" x14ac:dyDescent="0.25">
      <c r="A49" s="13" t="s">
        <v>111</v>
      </c>
      <c r="B49">
        <v>476</v>
      </c>
      <c r="C49" t="s">
        <v>499</v>
      </c>
      <c r="D49">
        <v>1291</v>
      </c>
      <c r="E49" t="s">
        <v>425</v>
      </c>
      <c r="J49" t="s">
        <v>98</v>
      </c>
      <c r="K49">
        <v>1.3452499999999999E-2</v>
      </c>
      <c r="L49" t="s">
        <v>464</v>
      </c>
      <c r="M49" t="s">
        <v>465</v>
      </c>
      <c r="N49">
        <v>2355</v>
      </c>
      <c r="O49">
        <v>27</v>
      </c>
      <c r="P49">
        <v>1315</v>
      </c>
    </row>
    <row r="50" spans="1:16" x14ac:dyDescent="0.25">
      <c r="A50" s="13" t="s">
        <v>111</v>
      </c>
      <c r="B50">
        <v>476</v>
      </c>
      <c r="C50" t="s">
        <v>500</v>
      </c>
      <c r="D50">
        <v>1401</v>
      </c>
      <c r="E50" t="s">
        <v>425</v>
      </c>
      <c r="J50" t="s">
        <v>98</v>
      </c>
      <c r="K50">
        <v>1.3452499999999999E-2</v>
      </c>
      <c r="L50" t="s">
        <v>467</v>
      </c>
      <c r="M50" t="s">
        <v>462</v>
      </c>
      <c r="N50">
        <v>2167</v>
      </c>
      <c r="O50">
        <v>22</v>
      </c>
      <c r="P50">
        <v>1422</v>
      </c>
    </row>
    <row r="51" spans="1:16" x14ac:dyDescent="0.25">
      <c r="A51" s="13" t="s">
        <v>103</v>
      </c>
      <c r="B51">
        <v>507</v>
      </c>
      <c r="C51" t="s">
        <v>501</v>
      </c>
      <c r="D51">
        <v>6075</v>
      </c>
      <c r="E51" t="s">
        <v>425</v>
      </c>
      <c r="F51" t="s">
        <v>502</v>
      </c>
      <c r="G51" t="s">
        <v>503</v>
      </c>
      <c r="H51" t="s">
        <v>504</v>
      </c>
      <c r="I51" t="s">
        <v>505</v>
      </c>
      <c r="J51" t="s">
        <v>85</v>
      </c>
      <c r="K51">
        <v>1.1599900000000001E-3</v>
      </c>
    </row>
    <row r="52" spans="1:16" x14ac:dyDescent="0.25">
      <c r="A52" s="13">
        <v>2</v>
      </c>
      <c r="B52">
        <v>529</v>
      </c>
      <c r="C52" t="s">
        <v>506</v>
      </c>
      <c r="D52">
        <v>48262</v>
      </c>
      <c r="E52" t="s">
        <v>425</v>
      </c>
      <c r="H52" t="s">
        <v>454</v>
      </c>
      <c r="I52" t="s">
        <v>455</v>
      </c>
      <c r="J52" t="s">
        <v>70</v>
      </c>
      <c r="K52">
        <v>2.7600599999999999E-2</v>
      </c>
    </row>
    <row r="53" spans="1:16" x14ac:dyDescent="0.25">
      <c r="A53" s="13">
        <v>2</v>
      </c>
      <c r="B53">
        <v>529</v>
      </c>
      <c r="C53" t="s">
        <v>507</v>
      </c>
      <c r="D53">
        <v>2394</v>
      </c>
      <c r="E53" t="s">
        <v>425</v>
      </c>
      <c r="F53" t="s">
        <v>508</v>
      </c>
      <c r="G53" t="s">
        <v>509</v>
      </c>
      <c r="J53" t="s">
        <v>70</v>
      </c>
      <c r="K53">
        <v>2.7600599999999999E-2</v>
      </c>
    </row>
    <row r="54" spans="1:16" x14ac:dyDescent="0.25">
      <c r="A54" s="13">
        <v>2</v>
      </c>
      <c r="B54">
        <v>529</v>
      </c>
      <c r="C54" t="s">
        <v>510</v>
      </c>
      <c r="D54">
        <v>12752</v>
      </c>
      <c r="E54" t="s">
        <v>425</v>
      </c>
      <c r="F54" t="s">
        <v>511</v>
      </c>
      <c r="G54" t="s">
        <v>512</v>
      </c>
      <c r="H54" t="s">
        <v>454</v>
      </c>
      <c r="I54" t="s">
        <v>513</v>
      </c>
      <c r="J54" t="s">
        <v>70</v>
      </c>
      <c r="K54">
        <v>2.7600599999999999E-2</v>
      </c>
    </row>
    <row r="55" spans="1:16" x14ac:dyDescent="0.25">
      <c r="A55" s="13">
        <v>2</v>
      </c>
      <c r="B55">
        <v>529</v>
      </c>
      <c r="C55" t="s">
        <v>514</v>
      </c>
      <c r="D55">
        <v>2346</v>
      </c>
      <c r="E55" t="s">
        <v>425</v>
      </c>
      <c r="F55" t="s">
        <v>515</v>
      </c>
      <c r="G55" t="s">
        <v>516</v>
      </c>
      <c r="J55" t="s">
        <v>70</v>
      </c>
      <c r="K55">
        <v>2.7600599999999999E-2</v>
      </c>
    </row>
    <row r="56" spans="1:16" x14ac:dyDescent="0.25">
      <c r="A56" s="13" t="s">
        <v>112</v>
      </c>
      <c r="B56">
        <v>541</v>
      </c>
      <c r="C56" t="s">
        <v>517</v>
      </c>
      <c r="D56">
        <v>38656</v>
      </c>
      <c r="E56" t="s">
        <v>425</v>
      </c>
      <c r="J56" t="s">
        <v>87</v>
      </c>
      <c r="K56">
        <v>1.0913600000000001E-2</v>
      </c>
    </row>
    <row r="57" spans="1:16" x14ac:dyDescent="0.25">
      <c r="A57" s="13" t="s">
        <v>112</v>
      </c>
      <c r="B57">
        <v>541</v>
      </c>
      <c r="C57" t="s">
        <v>518</v>
      </c>
      <c r="D57">
        <v>21708</v>
      </c>
      <c r="E57" t="s">
        <v>425</v>
      </c>
      <c r="F57" t="s">
        <v>519</v>
      </c>
      <c r="G57" t="s">
        <v>520</v>
      </c>
      <c r="H57" t="s">
        <v>454</v>
      </c>
      <c r="I57" t="s">
        <v>455</v>
      </c>
      <c r="J57" t="s">
        <v>87</v>
      </c>
      <c r="K57">
        <v>1.0913600000000001E-2</v>
      </c>
    </row>
    <row r="58" spans="1:16" x14ac:dyDescent="0.25">
      <c r="A58" s="13" t="s">
        <v>112</v>
      </c>
      <c r="B58">
        <v>541</v>
      </c>
      <c r="C58" t="s">
        <v>521</v>
      </c>
      <c r="D58">
        <v>9618</v>
      </c>
      <c r="E58" t="s">
        <v>425</v>
      </c>
      <c r="J58" t="s">
        <v>87</v>
      </c>
      <c r="K58">
        <v>1.0913600000000001E-2</v>
      </c>
    </row>
    <row r="59" spans="1:16" x14ac:dyDescent="0.25">
      <c r="A59" s="13" t="s">
        <v>112</v>
      </c>
      <c r="B59">
        <v>541</v>
      </c>
      <c r="C59" t="s">
        <v>522</v>
      </c>
      <c r="D59">
        <v>12480</v>
      </c>
      <c r="E59" t="s">
        <v>425</v>
      </c>
      <c r="F59" t="s">
        <v>508</v>
      </c>
      <c r="G59" t="s">
        <v>523</v>
      </c>
      <c r="J59" t="s">
        <v>87</v>
      </c>
      <c r="K59">
        <v>1.0913600000000001E-2</v>
      </c>
    </row>
    <row r="60" spans="1:16" x14ac:dyDescent="0.25">
      <c r="A60" s="13" t="s">
        <v>112</v>
      </c>
      <c r="B60">
        <v>541</v>
      </c>
      <c r="C60" t="s">
        <v>524</v>
      </c>
      <c r="D60">
        <v>15137</v>
      </c>
      <c r="E60" t="s">
        <v>425</v>
      </c>
      <c r="F60" t="s">
        <v>511</v>
      </c>
      <c r="G60" t="s">
        <v>512</v>
      </c>
      <c r="J60" t="s">
        <v>87</v>
      </c>
      <c r="K60">
        <v>1.0913600000000001E-2</v>
      </c>
    </row>
    <row r="61" spans="1:16" x14ac:dyDescent="0.25">
      <c r="A61" s="13" t="s">
        <v>111</v>
      </c>
      <c r="B61">
        <v>541</v>
      </c>
      <c r="C61" t="s">
        <v>525</v>
      </c>
      <c r="D61">
        <v>38670</v>
      </c>
      <c r="E61" t="s">
        <v>425</v>
      </c>
      <c r="J61" t="s">
        <v>87</v>
      </c>
      <c r="K61">
        <v>1.0913600000000001E-2</v>
      </c>
    </row>
    <row r="62" spans="1:16" x14ac:dyDescent="0.25">
      <c r="A62" s="13" t="s">
        <v>111</v>
      </c>
      <c r="B62">
        <v>541</v>
      </c>
      <c r="C62" t="s">
        <v>526</v>
      </c>
      <c r="D62">
        <v>21708</v>
      </c>
      <c r="E62" t="s">
        <v>425</v>
      </c>
      <c r="F62" t="s">
        <v>519</v>
      </c>
      <c r="G62" t="s">
        <v>520</v>
      </c>
      <c r="H62" t="s">
        <v>454</v>
      </c>
      <c r="I62" t="s">
        <v>455</v>
      </c>
      <c r="J62" t="s">
        <v>87</v>
      </c>
      <c r="K62">
        <v>1.0913600000000001E-2</v>
      </c>
    </row>
    <row r="63" spans="1:16" x14ac:dyDescent="0.25">
      <c r="A63" s="13" t="s">
        <v>111</v>
      </c>
      <c r="B63">
        <v>541</v>
      </c>
      <c r="C63" t="s">
        <v>527</v>
      </c>
      <c r="D63">
        <v>9392</v>
      </c>
      <c r="E63" t="s">
        <v>425</v>
      </c>
      <c r="J63" t="s">
        <v>87</v>
      </c>
      <c r="K63">
        <v>1.0913600000000001E-2</v>
      </c>
    </row>
    <row r="64" spans="1:16" x14ac:dyDescent="0.25">
      <c r="A64" s="13" t="s">
        <v>111</v>
      </c>
      <c r="B64">
        <v>541</v>
      </c>
      <c r="C64" t="s">
        <v>528</v>
      </c>
      <c r="D64">
        <v>6746</v>
      </c>
      <c r="E64" t="s">
        <v>425</v>
      </c>
      <c r="J64" t="s">
        <v>87</v>
      </c>
      <c r="K64">
        <v>1.0913600000000001E-2</v>
      </c>
    </row>
    <row r="65" spans="1:16" x14ac:dyDescent="0.25">
      <c r="A65" s="13" t="s">
        <v>111</v>
      </c>
      <c r="B65">
        <v>541</v>
      </c>
      <c r="C65" t="s">
        <v>529</v>
      </c>
      <c r="D65">
        <v>5739</v>
      </c>
      <c r="E65" t="s">
        <v>425</v>
      </c>
      <c r="F65" t="s">
        <v>508</v>
      </c>
      <c r="G65" t="s">
        <v>523</v>
      </c>
      <c r="J65" t="s">
        <v>87</v>
      </c>
      <c r="K65">
        <v>1.0913600000000001E-2</v>
      </c>
    </row>
    <row r="66" spans="1:16" x14ac:dyDescent="0.25">
      <c r="A66" s="13" t="s">
        <v>111</v>
      </c>
      <c r="B66">
        <v>541</v>
      </c>
      <c r="C66" t="s">
        <v>530</v>
      </c>
      <c r="D66">
        <v>15213</v>
      </c>
      <c r="E66" t="s">
        <v>425</v>
      </c>
      <c r="F66" t="s">
        <v>511</v>
      </c>
      <c r="G66" t="s">
        <v>512</v>
      </c>
      <c r="J66" t="s">
        <v>87</v>
      </c>
      <c r="K66">
        <v>1.0913600000000001E-2</v>
      </c>
    </row>
    <row r="67" spans="1:16" x14ac:dyDescent="0.25">
      <c r="A67" s="13" t="s">
        <v>110</v>
      </c>
      <c r="B67">
        <v>541</v>
      </c>
      <c r="C67" t="s">
        <v>531</v>
      </c>
      <c r="D67">
        <v>46973</v>
      </c>
      <c r="E67" t="s">
        <v>425</v>
      </c>
      <c r="H67" t="s">
        <v>454</v>
      </c>
      <c r="I67" t="s">
        <v>455</v>
      </c>
      <c r="J67" t="s">
        <v>87</v>
      </c>
      <c r="K67">
        <v>7.4132099999999999E-3</v>
      </c>
    </row>
    <row r="68" spans="1:16" x14ac:dyDescent="0.25">
      <c r="A68" s="13" t="s">
        <v>110</v>
      </c>
      <c r="B68">
        <v>541</v>
      </c>
      <c r="C68" t="s">
        <v>532</v>
      </c>
      <c r="D68">
        <v>2175</v>
      </c>
      <c r="E68" t="s">
        <v>425</v>
      </c>
      <c r="J68" t="s">
        <v>87</v>
      </c>
      <c r="K68">
        <v>7.4132099999999999E-3</v>
      </c>
      <c r="L68" t="s">
        <v>498</v>
      </c>
      <c r="M68" t="s">
        <v>481</v>
      </c>
      <c r="N68">
        <v>1938</v>
      </c>
      <c r="O68">
        <v>373</v>
      </c>
      <c r="P68">
        <v>2207</v>
      </c>
    </row>
    <row r="69" spans="1:16" x14ac:dyDescent="0.25">
      <c r="A69" s="13" t="s">
        <v>110</v>
      </c>
      <c r="B69">
        <v>541</v>
      </c>
      <c r="C69" t="s">
        <v>533</v>
      </c>
      <c r="D69">
        <v>6407</v>
      </c>
      <c r="E69" t="s">
        <v>425</v>
      </c>
      <c r="J69" t="s">
        <v>87</v>
      </c>
      <c r="K69">
        <v>7.4132099999999999E-3</v>
      </c>
    </row>
    <row r="70" spans="1:16" x14ac:dyDescent="0.25">
      <c r="A70" s="13" t="s">
        <v>110</v>
      </c>
      <c r="B70">
        <v>541</v>
      </c>
      <c r="C70" t="s">
        <v>534</v>
      </c>
      <c r="D70">
        <v>1940</v>
      </c>
      <c r="E70" t="s">
        <v>425</v>
      </c>
      <c r="J70" t="s">
        <v>87</v>
      </c>
      <c r="K70">
        <v>7.4132099999999999E-3</v>
      </c>
    </row>
    <row r="71" spans="1:16" x14ac:dyDescent="0.25">
      <c r="A71" s="13" t="s">
        <v>110</v>
      </c>
      <c r="B71">
        <v>541</v>
      </c>
      <c r="C71" t="s">
        <v>535</v>
      </c>
      <c r="D71">
        <v>1081</v>
      </c>
      <c r="E71" t="s">
        <v>425</v>
      </c>
      <c r="J71" t="s">
        <v>87</v>
      </c>
      <c r="K71">
        <v>7.4132099999999999E-3</v>
      </c>
    </row>
    <row r="72" spans="1:16" x14ac:dyDescent="0.25">
      <c r="A72" s="13" t="s">
        <v>110</v>
      </c>
      <c r="B72">
        <v>541</v>
      </c>
      <c r="C72" t="s">
        <v>536</v>
      </c>
      <c r="D72">
        <v>12929</v>
      </c>
      <c r="E72" t="s">
        <v>425</v>
      </c>
      <c r="F72" t="s">
        <v>508</v>
      </c>
      <c r="G72" t="s">
        <v>509</v>
      </c>
      <c r="J72" t="s">
        <v>87</v>
      </c>
      <c r="K72">
        <v>7.4132099999999999E-3</v>
      </c>
    </row>
    <row r="73" spans="1:16" x14ac:dyDescent="0.25">
      <c r="A73" s="13" t="s">
        <v>110</v>
      </c>
      <c r="B73">
        <v>541</v>
      </c>
      <c r="C73" t="s">
        <v>537</v>
      </c>
      <c r="D73">
        <v>17936</v>
      </c>
      <c r="E73" t="s">
        <v>425</v>
      </c>
      <c r="J73" t="s">
        <v>87</v>
      </c>
      <c r="K73">
        <v>7.4132099999999999E-3</v>
      </c>
    </row>
    <row r="74" spans="1:16" x14ac:dyDescent="0.25">
      <c r="A74" s="13" t="s">
        <v>110</v>
      </c>
      <c r="B74">
        <v>541</v>
      </c>
      <c r="C74" t="s">
        <v>538</v>
      </c>
      <c r="D74">
        <v>1369</v>
      </c>
      <c r="E74" t="s">
        <v>425</v>
      </c>
      <c r="J74" t="s">
        <v>87</v>
      </c>
      <c r="K74">
        <v>7.4132099999999999E-3</v>
      </c>
    </row>
    <row r="75" spans="1:16" x14ac:dyDescent="0.25">
      <c r="A75" s="13" t="s">
        <v>110</v>
      </c>
      <c r="B75">
        <v>541</v>
      </c>
      <c r="C75" t="s">
        <v>539</v>
      </c>
      <c r="D75">
        <v>13720</v>
      </c>
      <c r="E75" t="s">
        <v>425</v>
      </c>
      <c r="F75" t="s">
        <v>511</v>
      </c>
      <c r="G75" t="s">
        <v>512</v>
      </c>
      <c r="J75" t="s">
        <v>87</v>
      </c>
      <c r="K75">
        <v>7.4132099999999999E-3</v>
      </c>
    </row>
    <row r="76" spans="1:16" x14ac:dyDescent="0.25">
      <c r="A76" s="13" t="s">
        <v>104</v>
      </c>
      <c r="B76">
        <v>541</v>
      </c>
      <c r="C76" t="s">
        <v>540</v>
      </c>
      <c r="D76">
        <v>27259</v>
      </c>
      <c r="E76" t="s">
        <v>425</v>
      </c>
      <c r="F76" t="s">
        <v>515</v>
      </c>
      <c r="G76" t="s">
        <v>516</v>
      </c>
      <c r="J76" t="s">
        <v>101</v>
      </c>
      <c r="K76">
        <v>2.3982900000000001E-2</v>
      </c>
    </row>
    <row r="77" spans="1:16" x14ac:dyDescent="0.25">
      <c r="A77" s="13" t="s">
        <v>104</v>
      </c>
      <c r="B77">
        <v>541</v>
      </c>
      <c r="C77" t="s">
        <v>541</v>
      </c>
      <c r="D77">
        <v>6604</v>
      </c>
      <c r="E77" t="s">
        <v>425</v>
      </c>
      <c r="J77" t="s">
        <v>101</v>
      </c>
      <c r="K77">
        <v>2.3982900000000001E-2</v>
      </c>
    </row>
    <row r="78" spans="1:16" x14ac:dyDescent="0.25">
      <c r="A78" s="13" t="s">
        <v>104</v>
      </c>
      <c r="B78">
        <v>541</v>
      </c>
      <c r="C78" t="s">
        <v>542</v>
      </c>
      <c r="D78">
        <v>25211</v>
      </c>
      <c r="E78" t="s">
        <v>425</v>
      </c>
      <c r="F78" t="s">
        <v>508</v>
      </c>
      <c r="G78" t="s">
        <v>509</v>
      </c>
      <c r="J78" t="s">
        <v>101</v>
      </c>
      <c r="K78">
        <v>2.3982900000000001E-2</v>
      </c>
    </row>
    <row r="79" spans="1:16" x14ac:dyDescent="0.25">
      <c r="A79" s="13" t="s">
        <v>109</v>
      </c>
      <c r="B79">
        <v>541</v>
      </c>
      <c r="C79" t="s">
        <v>543</v>
      </c>
      <c r="D79">
        <v>31418</v>
      </c>
      <c r="E79" t="s">
        <v>425</v>
      </c>
      <c r="F79" t="s">
        <v>515</v>
      </c>
      <c r="G79" t="s">
        <v>516</v>
      </c>
      <c r="J79" t="s">
        <v>87</v>
      </c>
      <c r="K79">
        <v>2.4604299999999999E-2</v>
      </c>
    </row>
    <row r="80" spans="1:16" x14ac:dyDescent="0.25">
      <c r="A80" s="13" t="s">
        <v>109</v>
      </c>
      <c r="B80">
        <v>541</v>
      </c>
      <c r="C80" t="s">
        <v>544</v>
      </c>
      <c r="D80">
        <v>3765</v>
      </c>
      <c r="E80" t="s">
        <v>425</v>
      </c>
      <c r="J80" t="s">
        <v>87</v>
      </c>
      <c r="K80">
        <v>2.4604299999999999E-2</v>
      </c>
    </row>
    <row r="81" spans="1:11" x14ac:dyDescent="0.25">
      <c r="A81" s="13" t="s">
        <v>109</v>
      </c>
      <c r="B81">
        <v>541</v>
      </c>
      <c r="C81" t="s">
        <v>545</v>
      </c>
      <c r="D81">
        <v>13361</v>
      </c>
      <c r="E81" t="s">
        <v>425</v>
      </c>
      <c r="F81" t="s">
        <v>508</v>
      </c>
      <c r="G81" t="s">
        <v>509</v>
      </c>
      <c r="J81" t="s">
        <v>87</v>
      </c>
      <c r="K81">
        <v>2.4604299999999999E-2</v>
      </c>
    </row>
    <row r="82" spans="1:11" x14ac:dyDescent="0.25">
      <c r="A82" s="13" t="s">
        <v>109</v>
      </c>
      <c r="B82">
        <v>541</v>
      </c>
      <c r="C82" t="s">
        <v>546</v>
      </c>
      <c r="D82">
        <v>15057</v>
      </c>
      <c r="E82" t="s">
        <v>425</v>
      </c>
      <c r="F82" t="s">
        <v>511</v>
      </c>
      <c r="G82" t="s">
        <v>512</v>
      </c>
      <c r="J82" t="s">
        <v>87</v>
      </c>
      <c r="K82">
        <v>2.4604299999999999E-2</v>
      </c>
    </row>
    <row r="83" spans="1:11" x14ac:dyDescent="0.25">
      <c r="A83" s="13" t="s">
        <v>108</v>
      </c>
      <c r="B83">
        <v>541</v>
      </c>
      <c r="C83" t="s">
        <v>547</v>
      </c>
      <c r="D83">
        <v>31418</v>
      </c>
      <c r="E83" t="s">
        <v>425</v>
      </c>
      <c r="F83" t="s">
        <v>515</v>
      </c>
      <c r="G83" t="s">
        <v>516</v>
      </c>
      <c r="J83" t="s">
        <v>87</v>
      </c>
      <c r="K83">
        <v>2.4604299999999999E-2</v>
      </c>
    </row>
    <row r="84" spans="1:11" x14ac:dyDescent="0.25">
      <c r="A84" s="13" t="s">
        <v>108</v>
      </c>
      <c r="B84">
        <v>541</v>
      </c>
      <c r="C84" t="s">
        <v>548</v>
      </c>
      <c r="D84">
        <v>3765</v>
      </c>
      <c r="E84" t="s">
        <v>425</v>
      </c>
      <c r="J84" t="s">
        <v>87</v>
      </c>
      <c r="K84">
        <v>2.4604299999999999E-2</v>
      </c>
    </row>
    <row r="85" spans="1:11" x14ac:dyDescent="0.25">
      <c r="A85" s="13" t="s">
        <v>108</v>
      </c>
      <c r="B85">
        <v>541</v>
      </c>
      <c r="C85" t="s">
        <v>549</v>
      </c>
      <c r="D85">
        <v>13361</v>
      </c>
      <c r="E85" t="s">
        <v>425</v>
      </c>
      <c r="F85" t="s">
        <v>508</v>
      </c>
      <c r="G85" t="s">
        <v>509</v>
      </c>
      <c r="J85" t="s">
        <v>87</v>
      </c>
      <c r="K85">
        <v>2.4604299999999999E-2</v>
      </c>
    </row>
    <row r="86" spans="1:11" x14ac:dyDescent="0.25">
      <c r="A86" s="13" t="s">
        <v>108</v>
      </c>
      <c r="B86">
        <v>541</v>
      </c>
      <c r="C86" t="s">
        <v>550</v>
      </c>
      <c r="D86">
        <v>15053</v>
      </c>
      <c r="E86" t="s">
        <v>425</v>
      </c>
      <c r="F86" t="s">
        <v>511</v>
      </c>
      <c r="G86" t="s">
        <v>512</v>
      </c>
      <c r="J86" t="s">
        <v>87</v>
      </c>
      <c r="K86">
        <v>2.4604299999999999E-2</v>
      </c>
    </row>
    <row r="87" spans="1:11" x14ac:dyDescent="0.25">
      <c r="A87" s="13">
        <v>7</v>
      </c>
      <c r="B87">
        <v>541</v>
      </c>
      <c r="C87" t="s">
        <v>551</v>
      </c>
      <c r="D87">
        <v>20992</v>
      </c>
      <c r="E87" t="s">
        <v>425</v>
      </c>
      <c r="J87" t="s">
        <v>79</v>
      </c>
      <c r="K87">
        <v>1.63307E-2</v>
      </c>
    </row>
    <row r="88" spans="1:11" x14ac:dyDescent="0.25">
      <c r="A88" s="13">
        <v>7</v>
      </c>
      <c r="B88">
        <v>541</v>
      </c>
      <c r="C88" t="s">
        <v>552</v>
      </c>
      <c r="D88">
        <v>63230</v>
      </c>
      <c r="E88" t="s">
        <v>425</v>
      </c>
      <c r="F88" t="s">
        <v>515</v>
      </c>
      <c r="G88" t="s">
        <v>516</v>
      </c>
      <c r="H88" t="s">
        <v>454</v>
      </c>
      <c r="I88" t="s">
        <v>455</v>
      </c>
      <c r="J88" t="s">
        <v>79</v>
      </c>
      <c r="K88">
        <v>1.63307E-2</v>
      </c>
    </row>
    <row r="89" spans="1:11" x14ac:dyDescent="0.25">
      <c r="A89" s="13">
        <v>7</v>
      </c>
      <c r="B89">
        <v>541</v>
      </c>
      <c r="C89" t="s">
        <v>553</v>
      </c>
      <c r="D89">
        <v>1854</v>
      </c>
      <c r="E89" t="s">
        <v>425</v>
      </c>
      <c r="J89" t="s">
        <v>79</v>
      </c>
      <c r="K89">
        <v>1.63307E-2</v>
      </c>
    </row>
    <row r="90" spans="1:11" x14ac:dyDescent="0.25">
      <c r="A90" s="13">
        <v>7</v>
      </c>
      <c r="B90">
        <v>541</v>
      </c>
      <c r="C90" t="s">
        <v>554</v>
      </c>
      <c r="D90">
        <v>17075</v>
      </c>
      <c r="E90" t="s">
        <v>425</v>
      </c>
      <c r="F90" t="s">
        <v>508</v>
      </c>
      <c r="G90" t="s">
        <v>509</v>
      </c>
      <c r="J90" t="s">
        <v>79</v>
      </c>
      <c r="K90">
        <v>1.63307E-2</v>
      </c>
    </row>
    <row r="91" spans="1:11" x14ac:dyDescent="0.25">
      <c r="A91" s="13">
        <v>7</v>
      </c>
      <c r="B91">
        <v>541</v>
      </c>
      <c r="C91" t="s">
        <v>555</v>
      </c>
      <c r="D91">
        <v>13953</v>
      </c>
      <c r="E91" t="s">
        <v>425</v>
      </c>
      <c r="J91" t="s">
        <v>79</v>
      </c>
      <c r="K91">
        <v>1.63307E-2</v>
      </c>
    </row>
    <row r="92" spans="1:11" x14ac:dyDescent="0.25">
      <c r="A92" s="13">
        <v>8</v>
      </c>
      <c r="B92">
        <v>541</v>
      </c>
      <c r="C92" t="s">
        <v>556</v>
      </c>
      <c r="D92">
        <v>2111</v>
      </c>
      <c r="E92" t="s">
        <v>425</v>
      </c>
      <c r="J92" t="s">
        <v>81</v>
      </c>
      <c r="K92">
        <v>4.2880000000000001E-2</v>
      </c>
    </row>
    <row r="93" spans="1:11" x14ac:dyDescent="0.25">
      <c r="A93" s="13">
        <v>8</v>
      </c>
      <c r="B93">
        <v>541</v>
      </c>
      <c r="C93" t="s">
        <v>557</v>
      </c>
      <c r="D93">
        <v>3967</v>
      </c>
      <c r="E93" t="s">
        <v>425</v>
      </c>
      <c r="J93" t="s">
        <v>81</v>
      </c>
      <c r="K93">
        <v>4.2880000000000001E-2</v>
      </c>
    </row>
    <row r="94" spans="1:11" x14ac:dyDescent="0.25">
      <c r="A94" s="13">
        <v>8</v>
      </c>
      <c r="B94">
        <v>541</v>
      </c>
      <c r="C94" t="s">
        <v>558</v>
      </c>
      <c r="D94">
        <v>3198</v>
      </c>
      <c r="E94" t="s">
        <v>425</v>
      </c>
      <c r="J94" t="s">
        <v>81</v>
      </c>
      <c r="K94">
        <v>4.2880000000000001E-2</v>
      </c>
    </row>
    <row r="95" spans="1:11" x14ac:dyDescent="0.25">
      <c r="A95" s="13">
        <v>8</v>
      </c>
      <c r="B95">
        <v>541</v>
      </c>
      <c r="C95" t="s">
        <v>559</v>
      </c>
      <c r="D95">
        <v>2873</v>
      </c>
      <c r="E95" t="s">
        <v>425</v>
      </c>
      <c r="J95" t="s">
        <v>81</v>
      </c>
      <c r="K95">
        <v>4.2880000000000001E-2</v>
      </c>
    </row>
    <row r="96" spans="1:11" x14ac:dyDescent="0.25">
      <c r="A96" s="13">
        <v>8</v>
      </c>
      <c r="B96">
        <v>541</v>
      </c>
      <c r="C96" t="s">
        <v>560</v>
      </c>
      <c r="D96">
        <v>1166</v>
      </c>
      <c r="E96" t="s">
        <v>425</v>
      </c>
      <c r="J96" t="s">
        <v>81</v>
      </c>
      <c r="K96">
        <v>4.2880000000000001E-2</v>
      </c>
    </row>
    <row r="97" spans="1:16" x14ac:dyDescent="0.25">
      <c r="A97" s="13">
        <v>8</v>
      </c>
      <c r="B97">
        <v>541</v>
      </c>
      <c r="C97" t="s">
        <v>561</v>
      </c>
      <c r="D97">
        <v>9370</v>
      </c>
      <c r="E97" t="s">
        <v>425</v>
      </c>
      <c r="F97" t="s">
        <v>508</v>
      </c>
      <c r="G97" t="s">
        <v>523</v>
      </c>
      <c r="J97" t="s">
        <v>81</v>
      </c>
      <c r="K97">
        <v>4.2880000000000001E-2</v>
      </c>
    </row>
    <row r="98" spans="1:16" x14ac:dyDescent="0.25">
      <c r="A98" s="13">
        <v>8</v>
      </c>
      <c r="B98">
        <v>541</v>
      </c>
      <c r="C98" t="s">
        <v>562</v>
      </c>
      <c r="D98">
        <v>14543</v>
      </c>
      <c r="E98" t="s">
        <v>425</v>
      </c>
      <c r="J98" t="s">
        <v>81</v>
      </c>
      <c r="K98">
        <v>4.2880000000000001E-2</v>
      </c>
    </row>
    <row r="99" spans="1:16" x14ac:dyDescent="0.25">
      <c r="A99" s="13">
        <v>8</v>
      </c>
      <c r="B99">
        <v>541</v>
      </c>
      <c r="C99" t="s">
        <v>563</v>
      </c>
      <c r="D99">
        <v>15912</v>
      </c>
      <c r="E99" t="s">
        <v>425</v>
      </c>
      <c r="J99" t="s">
        <v>81</v>
      </c>
      <c r="K99">
        <v>4.2880000000000001E-2</v>
      </c>
    </row>
    <row r="100" spans="1:16" x14ac:dyDescent="0.25">
      <c r="A100" s="13">
        <v>1</v>
      </c>
      <c r="B100">
        <v>542</v>
      </c>
      <c r="C100" t="s">
        <v>564</v>
      </c>
      <c r="D100">
        <v>1912</v>
      </c>
      <c r="E100" t="s">
        <v>425</v>
      </c>
      <c r="J100" t="s">
        <v>67</v>
      </c>
      <c r="K100">
        <v>4.3179000000000002E-2</v>
      </c>
      <c r="L100" t="s">
        <v>565</v>
      </c>
      <c r="M100" t="s">
        <v>566</v>
      </c>
      <c r="N100">
        <v>1986</v>
      </c>
      <c r="O100">
        <v>22</v>
      </c>
      <c r="P100">
        <v>1933</v>
      </c>
    </row>
    <row r="101" spans="1:16" x14ac:dyDescent="0.25">
      <c r="A101" s="13">
        <v>1</v>
      </c>
      <c r="B101">
        <v>542</v>
      </c>
      <c r="C101" t="s">
        <v>567</v>
      </c>
      <c r="D101">
        <v>2152</v>
      </c>
      <c r="E101" t="s">
        <v>425</v>
      </c>
      <c r="J101" t="s">
        <v>67</v>
      </c>
      <c r="K101">
        <v>4.3179000000000002E-2</v>
      </c>
      <c r="L101" t="s">
        <v>498</v>
      </c>
      <c r="M101" t="s">
        <v>481</v>
      </c>
      <c r="N101">
        <v>1836</v>
      </c>
      <c r="O101">
        <v>373</v>
      </c>
      <c r="P101">
        <v>2242</v>
      </c>
    </row>
    <row r="102" spans="1:16" x14ac:dyDescent="0.25">
      <c r="A102" s="13">
        <v>1</v>
      </c>
      <c r="B102">
        <v>542</v>
      </c>
      <c r="C102" t="s">
        <v>568</v>
      </c>
      <c r="D102">
        <v>60787</v>
      </c>
      <c r="E102" t="s">
        <v>425</v>
      </c>
      <c r="F102" t="s">
        <v>515</v>
      </c>
      <c r="G102" t="s">
        <v>516</v>
      </c>
      <c r="H102" t="s">
        <v>454</v>
      </c>
      <c r="I102" t="s">
        <v>455</v>
      </c>
      <c r="J102" t="s">
        <v>67</v>
      </c>
      <c r="K102">
        <v>4.3179000000000002E-2</v>
      </c>
    </row>
    <row r="103" spans="1:16" x14ac:dyDescent="0.25">
      <c r="A103" s="13">
        <v>4</v>
      </c>
      <c r="B103">
        <v>542</v>
      </c>
      <c r="C103" t="s">
        <v>569</v>
      </c>
      <c r="D103">
        <v>17998</v>
      </c>
      <c r="E103" t="s">
        <v>425</v>
      </c>
      <c r="J103" t="s">
        <v>67</v>
      </c>
      <c r="K103">
        <v>2.9994900000000001E-2</v>
      </c>
    </row>
    <row r="104" spans="1:16" x14ac:dyDescent="0.25">
      <c r="A104" s="13">
        <v>4</v>
      </c>
      <c r="B104">
        <v>542</v>
      </c>
      <c r="C104" t="s">
        <v>570</v>
      </c>
      <c r="D104">
        <v>36974</v>
      </c>
      <c r="E104" t="s">
        <v>425</v>
      </c>
      <c r="F104" t="s">
        <v>519</v>
      </c>
      <c r="G104" t="s">
        <v>520</v>
      </c>
      <c r="H104" t="s">
        <v>454</v>
      </c>
      <c r="I104" t="s">
        <v>455</v>
      </c>
      <c r="J104" t="s">
        <v>67</v>
      </c>
      <c r="K104">
        <v>2.9994900000000001E-2</v>
      </c>
    </row>
    <row r="105" spans="1:16" x14ac:dyDescent="0.25">
      <c r="A105" s="13">
        <v>4</v>
      </c>
      <c r="B105">
        <v>542</v>
      </c>
      <c r="C105" t="s">
        <v>571</v>
      </c>
      <c r="D105">
        <v>1087</v>
      </c>
      <c r="E105" t="s">
        <v>425</v>
      </c>
      <c r="J105" t="s">
        <v>67</v>
      </c>
      <c r="K105">
        <v>2.9994900000000001E-2</v>
      </c>
      <c r="L105" t="s">
        <v>464</v>
      </c>
      <c r="M105" t="s">
        <v>465</v>
      </c>
      <c r="N105">
        <v>1978</v>
      </c>
      <c r="O105">
        <v>148</v>
      </c>
      <c r="P105">
        <v>1232</v>
      </c>
    </row>
    <row r="106" spans="1:16" x14ac:dyDescent="0.25">
      <c r="A106" s="13">
        <v>5</v>
      </c>
      <c r="B106">
        <v>542</v>
      </c>
      <c r="C106" t="s">
        <v>572</v>
      </c>
      <c r="D106">
        <v>17998</v>
      </c>
      <c r="E106" t="s">
        <v>425</v>
      </c>
      <c r="J106" t="s">
        <v>67</v>
      </c>
      <c r="K106">
        <v>2.9994900000000001E-2</v>
      </c>
    </row>
    <row r="107" spans="1:16" x14ac:dyDescent="0.25">
      <c r="A107" s="13">
        <v>5</v>
      </c>
      <c r="B107">
        <v>542</v>
      </c>
      <c r="C107" t="s">
        <v>573</v>
      </c>
      <c r="D107">
        <v>36974</v>
      </c>
      <c r="E107" t="s">
        <v>425</v>
      </c>
      <c r="F107" t="s">
        <v>519</v>
      </c>
      <c r="G107" t="s">
        <v>520</v>
      </c>
      <c r="H107" t="s">
        <v>454</v>
      </c>
      <c r="I107" t="s">
        <v>455</v>
      </c>
      <c r="J107" t="s">
        <v>67</v>
      </c>
      <c r="K107">
        <v>2.9994900000000001E-2</v>
      </c>
    </row>
    <row r="108" spans="1:16" x14ac:dyDescent="0.25">
      <c r="A108" s="13">
        <v>5</v>
      </c>
      <c r="B108">
        <v>542</v>
      </c>
      <c r="C108" t="s">
        <v>574</v>
      </c>
      <c r="D108">
        <v>1073</v>
      </c>
      <c r="E108" t="s">
        <v>425</v>
      </c>
      <c r="J108" t="s">
        <v>67</v>
      </c>
      <c r="K108">
        <v>2.9994900000000001E-2</v>
      </c>
      <c r="L108" t="s">
        <v>464</v>
      </c>
      <c r="M108" t="s">
        <v>465</v>
      </c>
      <c r="N108">
        <v>1953</v>
      </c>
      <c r="O108">
        <v>156</v>
      </c>
      <c r="P108">
        <v>1226</v>
      </c>
    </row>
    <row r="109" spans="1:16" x14ac:dyDescent="0.25">
      <c r="A109" s="13" t="s">
        <v>114</v>
      </c>
      <c r="B109">
        <v>695</v>
      </c>
      <c r="C109" t="s">
        <v>575</v>
      </c>
      <c r="D109">
        <v>1726</v>
      </c>
      <c r="E109" t="s">
        <v>425</v>
      </c>
      <c r="J109" t="s">
        <v>90</v>
      </c>
      <c r="K109">
        <v>2.67335E-2</v>
      </c>
      <c r="L109" t="s">
        <v>576</v>
      </c>
      <c r="M109" t="s">
        <v>457</v>
      </c>
      <c r="N109">
        <v>1271</v>
      </c>
      <c r="O109">
        <v>3380</v>
      </c>
      <c r="P109">
        <v>5044</v>
      </c>
    </row>
    <row r="110" spans="1:16" x14ac:dyDescent="0.25">
      <c r="A110" s="13" t="s">
        <v>114</v>
      </c>
      <c r="B110">
        <v>695</v>
      </c>
      <c r="C110" t="s">
        <v>184</v>
      </c>
      <c r="D110">
        <v>3699</v>
      </c>
      <c r="E110" t="s">
        <v>425</v>
      </c>
      <c r="J110" t="s">
        <v>90</v>
      </c>
      <c r="K110">
        <v>2.67335E-2</v>
      </c>
    </row>
    <row r="111" spans="1:16" x14ac:dyDescent="0.25">
      <c r="A111" s="13" t="s">
        <v>113</v>
      </c>
      <c r="B111">
        <v>695</v>
      </c>
      <c r="C111" t="s">
        <v>577</v>
      </c>
      <c r="D111">
        <v>1726</v>
      </c>
      <c r="E111" t="s">
        <v>425</v>
      </c>
      <c r="J111" t="s">
        <v>90</v>
      </c>
      <c r="K111">
        <v>2.67335E-2</v>
      </c>
      <c r="L111" t="s">
        <v>576</v>
      </c>
      <c r="M111" t="s">
        <v>457</v>
      </c>
      <c r="N111">
        <v>1271</v>
      </c>
      <c r="O111">
        <v>3380</v>
      </c>
      <c r="P111">
        <v>5044</v>
      </c>
    </row>
    <row r="112" spans="1:16" x14ac:dyDescent="0.25">
      <c r="A112" s="13" t="s">
        <v>113</v>
      </c>
      <c r="B112">
        <v>695</v>
      </c>
      <c r="C112" t="s">
        <v>189</v>
      </c>
      <c r="D112">
        <v>3699</v>
      </c>
      <c r="E112" t="s">
        <v>425</v>
      </c>
      <c r="J112" t="s">
        <v>90</v>
      </c>
      <c r="K112">
        <v>2.67335E-2</v>
      </c>
    </row>
    <row r="113" spans="1:16" x14ac:dyDescent="0.25">
      <c r="A113" s="13" t="s">
        <v>115</v>
      </c>
      <c r="B113">
        <v>695</v>
      </c>
      <c r="C113" t="s">
        <v>190</v>
      </c>
      <c r="D113">
        <v>3699</v>
      </c>
      <c r="E113" t="s">
        <v>425</v>
      </c>
      <c r="J113" t="s">
        <v>90</v>
      </c>
      <c r="K113">
        <v>3.0875E-2</v>
      </c>
    </row>
    <row r="114" spans="1:16" x14ac:dyDescent="0.25">
      <c r="A114" s="13" t="s">
        <v>116</v>
      </c>
      <c r="B114">
        <v>772</v>
      </c>
      <c r="C114" t="s">
        <v>578</v>
      </c>
      <c r="D114">
        <v>1237</v>
      </c>
      <c r="E114" t="s">
        <v>425</v>
      </c>
      <c r="J114" t="s">
        <v>95</v>
      </c>
      <c r="K114">
        <v>2.9994900000000001E-2</v>
      </c>
      <c r="M114" t="s">
        <v>457</v>
      </c>
      <c r="N114">
        <v>1221</v>
      </c>
      <c r="O114">
        <v>737</v>
      </c>
      <c r="P114">
        <v>1967</v>
      </c>
    </row>
    <row r="115" spans="1:16" x14ac:dyDescent="0.25">
      <c r="A115" s="13" t="s">
        <v>116</v>
      </c>
      <c r="B115">
        <v>772</v>
      </c>
      <c r="C115" t="s">
        <v>579</v>
      </c>
      <c r="D115">
        <v>1773</v>
      </c>
      <c r="E115" t="s">
        <v>425</v>
      </c>
      <c r="F115" t="s">
        <v>508</v>
      </c>
      <c r="G115" t="s">
        <v>580</v>
      </c>
      <c r="J115" t="s">
        <v>95</v>
      </c>
      <c r="K115">
        <v>2.9994900000000001E-2</v>
      </c>
    </row>
    <row r="116" spans="1:16" x14ac:dyDescent="0.25">
      <c r="A116" s="13" t="s">
        <v>116</v>
      </c>
      <c r="B116">
        <v>772</v>
      </c>
      <c r="C116" t="s">
        <v>581</v>
      </c>
      <c r="D116">
        <v>4121</v>
      </c>
      <c r="E116" t="s">
        <v>425</v>
      </c>
      <c r="J116" t="s">
        <v>95</v>
      </c>
      <c r="K116">
        <v>2.9994900000000001E-2</v>
      </c>
    </row>
    <row r="117" spans="1:16" x14ac:dyDescent="0.25">
      <c r="A117" s="13" t="s">
        <v>116</v>
      </c>
      <c r="B117">
        <v>772</v>
      </c>
      <c r="C117" t="s">
        <v>582</v>
      </c>
      <c r="D117">
        <v>5946</v>
      </c>
      <c r="E117" t="s">
        <v>425</v>
      </c>
      <c r="J117" t="s">
        <v>95</v>
      </c>
      <c r="K117">
        <v>2.9994900000000001E-2</v>
      </c>
    </row>
    <row r="118" spans="1:16" x14ac:dyDescent="0.25">
      <c r="A118" s="13" t="s">
        <v>116</v>
      </c>
      <c r="B118">
        <v>772</v>
      </c>
      <c r="C118" t="s">
        <v>583</v>
      </c>
      <c r="D118">
        <v>3525</v>
      </c>
      <c r="E118" t="s">
        <v>425</v>
      </c>
      <c r="F118" t="s">
        <v>584</v>
      </c>
      <c r="G118" t="s">
        <v>585</v>
      </c>
      <c r="J118" t="s">
        <v>95</v>
      </c>
      <c r="K118">
        <v>2.9994900000000001E-2</v>
      </c>
    </row>
    <row r="119" spans="1:16" x14ac:dyDescent="0.25">
      <c r="A119" s="13" t="s">
        <v>116</v>
      </c>
      <c r="B119">
        <v>772</v>
      </c>
      <c r="C119" t="s">
        <v>586</v>
      </c>
      <c r="D119">
        <v>9358</v>
      </c>
      <c r="E119" t="s">
        <v>425</v>
      </c>
      <c r="J119" t="s">
        <v>95</v>
      </c>
      <c r="K119">
        <v>2.9994900000000001E-2</v>
      </c>
    </row>
    <row r="120" spans="1:16" x14ac:dyDescent="0.25">
      <c r="A120" s="13" t="s">
        <v>116</v>
      </c>
      <c r="B120">
        <v>772</v>
      </c>
      <c r="C120" t="s">
        <v>587</v>
      </c>
      <c r="D120">
        <v>11405</v>
      </c>
      <c r="E120" t="s">
        <v>425</v>
      </c>
      <c r="J120" t="s">
        <v>95</v>
      </c>
      <c r="K120">
        <v>2.9994900000000001E-2</v>
      </c>
    </row>
    <row r="121" spans="1:16" x14ac:dyDescent="0.25">
      <c r="A121" s="13" t="s">
        <v>116</v>
      </c>
      <c r="B121">
        <v>772</v>
      </c>
      <c r="C121" t="s">
        <v>588</v>
      </c>
      <c r="D121">
        <v>8793</v>
      </c>
      <c r="E121" t="s">
        <v>425</v>
      </c>
      <c r="J121" t="s">
        <v>95</v>
      </c>
      <c r="K121">
        <v>2.9994900000000001E-2</v>
      </c>
    </row>
    <row r="122" spans="1:16" x14ac:dyDescent="0.25">
      <c r="A122" s="13" t="s">
        <v>116</v>
      </c>
      <c r="B122">
        <v>841</v>
      </c>
      <c r="C122" t="s">
        <v>589</v>
      </c>
      <c r="D122">
        <v>44425</v>
      </c>
      <c r="E122" t="s">
        <v>425</v>
      </c>
      <c r="J122" t="s">
        <v>96</v>
      </c>
      <c r="K122">
        <v>1.3898499999999999E-2</v>
      </c>
    </row>
    <row r="123" spans="1:16" x14ac:dyDescent="0.25">
      <c r="A123" s="13" t="s">
        <v>116</v>
      </c>
      <c r="B123">
        <v>841</v>
      </c>
      <c r="C123" t="s">
        <v>590</v>
      </c>
      <c r="D123">
        <v>7099</v>
      </c>
      <c r="E123" t="s">
        <v>425</v>
      </c>
      <c r="J123" t="s">
        <v>96</v>
      </c>
      <c r="K123">
        <v>1.3898499999999999E-2</v>
      </c>
    </row>
    <row r="124" spans="1:16" x14ac:dyDescent="0.25">
      <c r="A124" s="13" t="s">
        <v>116</v>
      </c>
      <c r="B124">
        <v>841</v>
      </c>
      <c r="C124" t="s">
        <v>591</v>
      </c>
      <c r="D124">
        <v>17978</v>
      </c>
      <c r="E124" t="s">
        <v>425</v>
      </c>
      <c r="J124" t="s">
        <v>96</v>
      </c>
      <c r="K124">
        <v>1.3898499999999999E-2</v>
      </c>
    </row>
    <row r="125" spans="1:16" x14ac:dyDescent="0.25">
      <c r="A125" s="13" t="s">
        <v>116</v>
      </c>
      <c r="B125">
        <v>841</v>
      </c>
      <c r="C125" t="s">
        <v>592</v>
      </c>
      <c r="D125">
        <v>1328</v>
      </c>
      <c r="E125" t="s">
        <v>425</v>
      </c>
      <c r="J125" t="s">
        <v>96</v>
      </c>
      <c r="K125">
        <v>1.3898499999999999E-2</v>
      </c>
    </row>
    <row r="126" spans="1:16" x14ac:dyDescent="0.25">
      <c r="A126" s="13" t="s">
        <v>116</v>
      </c>
      <c r="B126">
        <v>841</v>
      </c>
      <c r="C126" t="s">
        <v>593</v>
      </c>
      <c r="D126">
        <v>13100</v>
      </c>
      <c r="E126" t="s">
        <v>425</v>
      </c>
      <c r="H126" t="s">
        <v>471</v>
      </c>
      <c r="I126" t="s">
        <v>594</v>
      </c>
      <c r="J126" t="s">
        <v>96</v>
      </c>
      <c r="K126">
        <v>1.3898499999999999E-2</v>
      </c>
    </row>
    <row r="127" spans="1:16" x14ac:dyDescent="0.25">
      <c r="A127" s="13" t="s">
        <v>116</v>
      </c>
      <c r="B127">
        <v>841</v>
      </c>
      <c r="C127" t="s">
        <v>595</v>
      </c>
      <c r="D127">
        <v>12610</v>
      </c>
      <c r="E127" t="s">
        <v>425</v>
      </c>
      <c r="J127" t="s">
        <v>96</v>
      </c>
      <c r="K127">
        <v>1.3898499999999999E-2</v>
      </c>
    </row>
    <row r="128" spans="1:16" x14ac:dyDescent="0.25">
      <c r="A128" s="13" t="s">
        <v>116</v>
      </c>
      <c r="B128">
        <v>841</v>
      </c>
      <c r="C128" t="s">
        <v>596</v>
      </c>
      <c r="D128">
        <v>14321</v>
      </c>
      <c r="E128" t="s">
        <v>425</v>
      </c>
      <c r="J128" t="s">
        <v>96</v>
      </c>
      <c r="K128">
        <v>1.3898499999999999E-2</v>
      </c>
    </row>
    <row r="129" spans="1:16" x14ac:dyDescent="0.25">
      <c r="A129" s="13" t="s">
        <v>116</v>
      </c>
      <c r="B129">
        <v>841</v>
      </c>
      <c r="C129" t="s">
        <v>597</v>
      </c>
      <c r="D129">
        <v>9404</v>
      </c>
      <c r="E129" t="s">
        <v>425</v>
      </c>
      <c r="J129" t="s">
        <v>96</v>
      </c>
      <c r="K129">
        <v>1.3898499999999999E-2</v>
      </c>
    </row>
    <row r="130" spans="1:16" x14ac:dyDescent="0.25">
      <c r="A130" s="13" t="s">
        <v>116</v>
      </c>
      <c r="B130">
        <v>841</v>
      </c>
      <c r="C130" t="s">
        <v>598</v>
      </c>
      <c r="D130">
        <v>14928</v>
      </c>
      <c r="E130" t="s">
        <v>425</v>
      </c>
      <c r="J130" t="s">
        <v>96</v>
      </c>
      <c r="K130">
        <v>1.3898499999999999E-2</v>
      </c>
    </row>
    <row r="131" spans="1:16" x14ac:dyDescent="0.25">
      <c r="A131" s="13" t="s">
        <v>116</v>
      </c>
      <c r="B131">
        <v>841</v>
      </c>
      <c r="C131" t="s">
        <v>599</v>
      </c>
      <c r="D131">
        <v>2832</v>
      </c>
      <c r="E131" t="s">
        <v>425</v>
      </c>
      <c r="F131" t="s">
        <v>511</v>
      </c>
      <c r="G131" t="s">
        <v>600</v>
      </c>
      <c r="J131" t="s">
        <v>96</v>
      </c>
      <c r="K131">
        <v>1.3898499999999999E-2</v>
      </c>
    </row>
    <row r="132" spans="1:16" x14ac:dyDescent="0.25">
      <c r="A132" s="13" t="s">
        <v>116</v>
      </c>
      <c r="B132">
        <v>841</v>
      </c>
      <c r="C132" t="s">
        <v>601</v>
      </c>
      <c r="D132">
        <v>1089</v>
      </c>
      <c r="E132" t="s">
        <v>425</v>
      </c>
      <c r="J132" t="s">
        <v>96</v>
      </c>
      <c r="K132">
        <v>1.3898499999999999E-2</v>
      </c>
      <c r="L132" t="s">
        <v>602</v>
      </c>
      <c r="M132" t="s">
        <v>603</v>
      </c>
      <c r="N132">
        <v>798</v>
      </c>
      <c r="O132">
        <v>40</v>
      </c>
      <c r="P132">
        <v>1118</v>
      </c>
    </row>
    <row r="133" spans="1:16" x14ac:dyDescent="0.25">
      <c r="A133" s="13" t="s">
        <v>116</v>
      </c>
      <c r="B133">
        <v>841</v>
      </c>
      <c r="C133" t="s">
        <v>604</v>
      </c>
      <c r="D133">
        <v>1270</v>
      </c>
      <c r="E133" t="s">
        <v>425</v>
      </c>
      <c r="J133" t="s">
        <v>96</v>
      </c>
      <c r="K133">
        <v>1.3898499999999999E-2</v>
      </c>
    </row>
    <row r="134" spans="1:16" x14ac:dyDescent="0.25">
      <c r="A134" s="13" t="s">
        <v>116</v>
      </c>
      <c r="B134">
        <v>841</v>
      </c>
      <c r="C134" t="s">
        <v>605</v>
      </c>
      <c r="D134">
        <v>1279</v>
      </c>
      <c r="E134" t="s">
        <v>425</v>
      </c>
      <c r="J134" t="s">
        <v>96</v>
      </c>
      <c r="K134">
        <v>1.3898499999999999E-2</v>
      </c>
    </row>
    <row r="135" spans="1:16" x14ac:dyDescent="0.25">
      <c r="A135" s="13" t="s">
        <v>116</v>
      </c>
      <c r="B135">
        <v>841</v>
      </c>
      <c r="C135" t="s">
        <v>606</v>
      </c>
      <c r="D135">
        <v>1773</v>
      </c>
      <c r="E135" t="s">
        <v>425</v>
      </c>
      <c r="J135" t="s">
        <v>96</v>
      </c>
      <c r="K135">
        <v>1.3898499999999999E-2</v>
      </c>
    </row>
    <row r="136" spans="1:16" x14ac:dyDescent="0.25">
      <c r="A136" s="13" t="s">
        <v>116</v>
      </c>
      <c r="B136">
        <v>841</v>
      </c>
      <c r="C136" t="s">
        <v>607</v>
      </c>
      <c r="D136">
        <v>4557</v>
      </c>
      <c r="E136" t="s">
        <v>425</v>
      </c>
      <c r="J136" t="s">
        <v>96</v>
      </c>
      <c r="K136">
        <v>1.3898499999999999E-2</v>
      </c>
    </row>
    <row r="137" spans="1:16" x14ac:dyDescent="0.25">
      <c r="A137" s="13" t="s">
        <v>116</v>
      </c>
      <c r="B137">
        <v>841</v>
      </c>
      <c r="C137" t="s">
        <v>608</v>
      </c>
      <c r="D137">
        <v>1158</v>
      </c>
      <c r="E137" t="s">
        <v>425</v>
      </c>
      <c r="J137" t="s">
        <v>96</v>
      </c>
      <c r="K137">
        <v>1.3898499999999999E-2</v>
      </c>
    </row>
    <row r="138" spans="1:16" x14ac:dyDescent="0.25">
      <c r="A138" s="13" t="s">
        <v>116</v>
      </c>
      <c r="B138">
        <v>841</v>
      </c>
      <c r="C138" t="s">
        <v>609</v>
      </c>
      <c r="D138">
        <v>1665</v>
      </c>
      <c r="E138" t="s">
        <v>425</v>
      </c>
      <c r="J138" t="s">
        <v>96</v>
      </c>
      <c r="K138">
        <v>1.3898499999999999E-2</v>
      </c>
    </row>
    <row r="139" spans="1:16" x14ac:dyDescent="0.25">
      <c r="A139" s="13" t="s">
        <v>116</v>
      </c>
      <c r="B139">
        <v>841</v>
      </c>
      <c r="C139" t="s">
        <v>610</v>
      </c>
      <c r="D139">
        <v>3039</v>
      </c>
      <c r="E139" t="s">
        <v>425</v>
      </c>
      <c r="J139" t="s">
        <v>96</v>
      </c>
      <c r="K139">
        <v>1.3898499999999999E-2</v>
      </c>
    </row>
    <row r="140" spans="1:16" x14ac:dyDescent="0.25">
      <c r="A140" s="13" t="s">
        <v>116</v>
      </c>
      <c r="B140">
        <v>841</v>
      </c>
      <c r="C140" t="s">
        <v>611</v>
      </c>
      <c r="D140">
        <v>1080</v>
      </c>
      <c r="E140" t="s">
        <v>425</v>
      </c>
      <c r="J140" t="s">
        <v>96</v>
      </c>
      <c r="K140">
        <v>1.3898499999999999E-2</v>
      </c>
    </row>
    <row r="141" spans="1:16" x14ac:dyDescent="0.25">
      <c r="A141" s="13" t="s">
        <v>116</v>
      </c>
      <c r="B141">
        <v>841</v>
      </c>
      <c r="C141" t="s">
        <v>612</v>
      </c>
      <c r="D141">
        <v>4554</v>
      </c>
      <c r="E141" t="s">
        <v>425</v>
      </c>
      <c r="J141" t="s">
        <v>96</v>
      </c>
      <c r="K141">
        <v>1.3898499999999999E-2</v>
      </c>
    </row>
    <row r="142" spans="1:16" x14ac:dyDescent="0.25">
      <c r="A142" s="13" t="s">
        <v>116</v>
      </c>
      <c r="B142">
        <v>841</v>
      </c>
      <c r="C142" t="s">
        <v>613</v>
      </c>
      <c r="D142">
        <v>1347</v>
      </c>
      <c r="E142" t="s">
        <v>425</v>
      </c>
      <c r="J142" t="s">
        <v>96</v>
      </c>
      <c r="K142">
        <v>1.3898499999999999E-2</v>
      </c>
    </row>
    <row r="143" spans="1:16" x14ac:dyDescent="0.25">
      <c r="A143" s="13" t="s">
        <v>116</v>
      </c>
      <c r="B143">
        <v>841</v>
      </c>
      <c r="C143" t="s">
        <v>614</v>
      </c>
      <c r="D143">
        <v>2195</v>
      </c>
      <c r="E143" t="s">
        <v>425</v>
      </c>
      <c r="J143" t="s">
        <v>96</v>
      </c>
      <c r="K143">
        <v>1.3898499999999999E-2</v>
      </c>
    </row>
    <row r="144" spans="1:16" x14ac:dyDescent="0.25">
      <c r="A144" s="13" t="s">
        <v>116</v>
      </c>
      <c r="B144">
        <v>841</v>
      </c>
      <c r="C144" t="s">
        <v>615</v>
      </c>
      <c r="D144">
        <v>1926</v>
      </c>
      <c r="E144" t="s">
        <v>425</v>
      </c>
      <c r="J144" t="s">
        <v>96</v>
      </c>
      <c r="K144">
        <v>1.3898499999999999E-2</v>
      </c>
    </row>
    <row r="145" spans="1:16" x14ac:dyDescent="0.25">
      <c r="A145" s="13" t="s">
        <v>116</v>
      </c>
      <c r="B145">
        <v>841</v>
      </c>
      <c r="C145" t="s">
        <v>616</v>
      </c>
      <c r="D145">
        <v>1293</v>
      </c>
      <c r="E145" t="s">
        <v>425</v>
      </c>
      <c r="J145" t="s">
        <v>96</v>
      </c>
      <c r="K145">
        <v>1.3898499999999999E-2</v>
      </c>
    </row>
    <row r="146" spans="1:16" x14ac:dyDescent="0.25">
      <c r="A146" s="13" t="s">
        <v>116</v>
      </c>
      <c r="B146">
        <v>841</v>
      </c>
      <c r="C146" t="s">
        <v>617</v>
      </c>
      <c r="D146">
        <v>4099</v>
      </c>
      <c r="E146" t="s">
        <v>425</v>
      </c>
      <c r="J146" t="s">
        <v>96</v>
      </c>
      <c r="K146">
        <v>1.3898499999999999E-2</v>
      </c>
    </row>
    <row r="147" spans="1:16" x14ac:dyDescent="0.25">
      <c r="A147" s="13" t="s">
        <v>116</v>
      </c>
      <c r="B147">
        <v>841</v>
      </c>
      <c r="C147" t="s">
        <v>618</v>
      </c>
      <c r="D147">
        <v>3671</v>
      </c>
      <c r="E147" t="s">
        <v>425</v>
      </c>
      <c r="J147" t="s">
        <v>96</v>
      </c>
      <c r="K147">
        <v>1.3898499999999999E-2</v>
      </c>
    </row>
    <row r="148" spans="1:16" x14ac:dyDescent="0.25">
      <c r="A148" s="13" t="s">
        <v>116</v>
      </c>
      <c r="B148">
        <v>841</v>
      </c>
      <c r="C148" t="s">
        <v>619</v>
      </c>
      <c r="D148">
        <v>3385</v>
      </c>
      <c r="E148" t="s">
        <v>425</v>
      </c>
      <c r="J148" t="s">
        <v>96</v>
      </c>
      <c r="K148">
        <v>1.3898499999999999E-2</v>
      </c>
    </row>
    <row r="149" spans="1:16" x14ac:dyDescent="0.25">
      <c r="A149" s="13" t="s">
        <v>114</v>
      </c>
      <c r="B149">
        <v>1009</v>
      </c>
      <c r="C149" t="s">
        <v>620</v>
      </c>
      <c r="D149">
        <v>1268</v>
      </c>
      <c r="E149" t="s">
        <v>425</v>
      </c>
      <c r="H149" t="s">
        <v>437</v>
      </c>
      <c r="I149" t="s">
        <v>621</v>
      </c>
      <c r="J149" t="s">
        <v>89</v>
      </c>
      <c r="K149">
        <v>2.6648399999999999E-2</v>
      </c>
      <c r="M149" t="s">
        <v>462</v>
      </c>
      <c r="N149">
        <v>1107</v>
      </c>
      <c r="O149">
        <v>22</v>
      </c>
      <c r="P149">
        <v>1289</v>
      </c>
    </row>
    <row r="150" spans="1:16" x14ac:dyDescent="0.25">
      <c r="A150" s="13" t="s">
        <v>114</v>
      </c>
      <c r="B150">
        <v>1009</v>
      </c>
      <c r="C150" t="s">
        <v>622</v>
      </c>
      <c r="D150">
        <v>85035</v>
      </c>
      <c r="E150" t="s">
        <v>425</v>
      </c>
      <c r="F150" t="s">
        <v>623</v>
      </c>
      <c r="G150" t="s">
        <v>624</v>
      </c>
      <c r="J150" t="s">
        <v>89</v>
      </c>
      <c r="K150">
        <v>2.6648399999999999E-2</v>
      </c>
    </row>
    <row r="151" spans="1:16" x14ac:dyDescent="0.25">
      <c r="A151" s="13" t="s">
        <v>114</v>
      </c>
      <c r="B151">
        <v>1009</v>
      </c>
      <c r="C151" t="s">
        <v>625</v>
      </c>
      <c r="D151">
        <v>16916</v>
      </c>
      <c r="E151" t="s">
        <v>425</v>
      </c>
      <c r="J151" t="s">
        <v>89</v>
      </c>
      <c r="K151">
        <v>2.6648399999999999E-2</v>
      </c>
    </row>
    <row r="152" spans="1:16" x14ac:dyDescent="0.25">
      <c r="A152" s="13" t="s">
        <v>113</v>
      </c>
      <c r="B152">
        <v>1009</v>
      </c>
      <c r="C152" t="s">
        <v>626</v>
      </c>
      <c r="D152">
        <v>1268</v>
      </c>
      <c r="E152" t="s">
        <v>425</v>
      </c>
      <c r="H152" t="s">
        <v>437</v>
      </c>
      <c r="I152" t="s">
        <v>621</v>
      </c>
      <c r="J152" t="s">
        <v>89</v>
      </c>
      <c r="K152">
        <v>2.6648399999999999E-2</v>
      </c>
      <c r="M152" t="s">
        <v>462</v>
      </c>
      <c r="N152">
        <v>1107</v>
      </c>
      <c r="O152">
        <v>22</v>
      </c>
      <c r="P152">
        <v>1289</v>
      </c>
    </row>
    <row r="153" spans="1:16" x14ac:dyDescent="0.25">
      <c r="A153" s="13" t="s">
        <v>113</v>
      </c>
      <c r="B153">
        <v>1009</v>
      </c>
      <c r="C153" t="s">
        <v>627</v>
      </c>
      <c r="D153">
        <v>85035</v>
      </c>
      <c r="E153" t="s">
        <v>425</v>
      </c>
      <c r="F153" t="s">
        <v>623</v>
      </c>
      <c r="G153" t="s">
        <v>624</v>
      </c>
      <c r="J153" t="s">
        <v>89</v>
      </c>
      <c r="K153">
        <v>2.6648399999999999E-2</v>
      </c>
    </row>
    <row r="154" spans="1:16" x14ac:dyDescent="0.25">
      <c r="A154" s="13" t="s">
        <v>113</v>
      </c>
      <c r="B154">
        <v>1009</v>
      </c>
      <c r="C154" t="s">
        <v>628</v>
      </c>
      <c r="D154">
        <v>16916</v>
      </c>
      <c r="E154" t="s">
        <v>425</v>
      </c>
      <c r="J154" t="s">
        <v>89</v>
      </c>
      <c r="K154">
        <v>2.6648399999999999E-2</v>
      </c>
    </row>
    <row r="155" spans="1:16" x14ac:dyDescent="0.25">
      <c r="A155" s="13" t="s">
        <v>115</v>
      </c>
      <c r="B155">
        <v>1009</v>
      </c>
      <c r="C155" t="s">
        <v>629</v>
      </c>
      <c r="D155">
        <v>1268</v>
      </c>
      <c r="E155" t="s">
        <v>425</v>
      </c>
      <c r="H155" t="s">
        <v>437</v>
      </c>
      <c r="I155" t="s">
        <v>621</v>
      </c>
      <c r="J155" t="s">
        <v>89</v>
      </c>
      <c r="K155">
        <v>2.71635E-2</v>
      </c>
      <c r="M155" t="s">
        <v>462</v>
      </c>
      <c r="N155">
        <v>1107</v>
      </c>
      <c r="O155">
        <v>22</v>
      </c>
      <c r="P155">
        <v>1289</v>
      </c>
    </row>
    <row r="156" spans="1:16" x14ac:dyDescent="0.25">
      <c r="A156" s="13" t="s">
        <v>115</v>
      </c>
      <c r="B156">
        <v>1009</v>
      </c>
      <c r="C156" t="s">
        <v>630</v>
      </c>
      <c r="D156">
        <v>85035</v>
      </c>
      <c r="E156" t="s">
        <v>425</v>
      </c>
      <c r="F156" t="s">
        <v>623</v>
      </c>
      <c r="G156" t="s">
        <v>624</v>
      </c>
      <c r="J156" t="s">
        <v>89</v>
      </c>
      <c r="K156">
        <v>2.71635E-2</v>
      </c>
    </row>
    <row r="157" spans="1:16" x14ac:dyDescent="0.25">
      <c r="A157" s="13" t="s">
        <v>115</v>
      </c>
      <c r="B157">
        <v>1009</v>
      </c>
      <c r="C157" t="s">
        <v>631</v>
      </c>
      <c r="D157">
        <v>18683</v>
      </c>
      <c r="E157" t="s">
        <v>425</v>
      </c>
      <c r="J157" t="s">
        <v>89</v>
      </c>
      <c r="K157">
        <v>2.71635E-2</v>
      </c>
    </row>
    <row r="158" spans="1:16" x14ac:dyDescent="0.25">
      <c r="A158" s="13">
        <v>1</v>
      </c>
      <c r="B158">
        <v>1068</v>
      </c>
      <c r="C158" t="s">
        <v>632</v>
      </c>
      <c r="D158">
        <v>20862</v>
      </c>
      <c r="E158" t="s">
        <v>425</v>
      </c>
      <c r="J158" t="s">
        <v>68</v>
      </c>
      <c r="K158">
        <v>1.36496E-2</v>
      </c>
    </row>
    <row r="159" spans="1:16" x14ac:dyDescent="0.25">
      <c r="A159" s="13" t="s">
        <v>106</v>
      </c>
      <c r="B159">
        <v>1068</v>
      </c>
      <c r="C159" t="s">
        <v>633</v>
      </c>
      <c r="D159">
        <v>4159</v>
      </c>
      <c r="E159" t="s">
        <v>425</v>
      </c>
      <c r="J159" t="s">
        <v>68</v>
      </c>
      <c r="K159">
        <v>2.0612599999999998E-2</v>
      </c>
    </row>
    <row r="160" spans="1:16" x14ac:dyDescent="0.25">
      <c r="A160" s="13" t="s">
        <v>106</v>
      </c>
      <c r="B160">
        <v>1068</v>
      </c>
      <c r="C160" t="s">
        <v>634</v>
      </c>
      <c r="D160">
        <v>13132</v>
      </c>
      <c r="E160" t="s">
        <v>425</v>
      </c>
      <c r="J160" t="s">
        <v>68</v>
      </c>
      <c r="K160">
        <v>2.0612599999999998E-2</v>
      </c>
    </row>
    <row r="161" spans="1:16" x14ac:dyDescent="0.25">
      <c r="A161" s="13" t="s">
        <v>105</v>
      </c>
      <c r="B161">
        <v>1068</v>
      </c>
      <c r="C161" t="s">
        <v>635</v>
      </c>
      <c r="D161">
        <v>4159</v>
      </c>
      <c r="E161" t="s">
        <v>425</v>
      </c>
      <c r="J161" t="s">
        <v>68</v>
      </c>
      <c r="K161">
        <v>2.0612599999999998E-2</v>
      </c>
    </row>
    <row r="162" spans="1:16" x14ac:dyDescent="0.25">
      <c r="A162" s="13" t="s">
        <v>105</v>
      </c>
      <c r="B162">
        <v>1068</v>
      </c>
      <c r="C162" t="s">
        <v>636</v>
      </c>
      <c r="D162">
        <v>13132</v>
      </c>
      <c r="E162" t="s">
        <v>425</v>
      </c>
      <c r="J162" t="s">
        <v>68</v>
      </c>
      <c r="K162">
        <v>2.0612599999999998E-2</v>
      </c>
    </row>
    <row r="163" spans="1:16" x14ac:dyDescent="0.25">
      <c r="A163" s="13">
        <v>3</v>
      </c>
      <c r="B163">
        <v>1068</v>
      </c>
      <c r="C163" t="s">
        <v>637</v>
      </c>
      <c r="D163">
        <v>10027</v>
      </c>
      <c r="E163" t="s">
        <v>425</v>
      </c>
      <c r="J163" t="s">
        <v>68</v>
      </c>
      <c r="K163">
        <v>2.71635E-2</v>
      </c>
    </row>
    <row r="164" spans="1:16" x14ac:dyDescent="0.25">
      <c r="A164" s="13">
        <v>4</v>
      </c>
      <c r="B164">
        <v>1068</v>
      </c>
      <c r="C164" t="s">
        <v>638</v>
      </c>
      <c r="D164">
        <v>9565</v>
      </c>
      <c r="E164" t="s">
        <v>425</v>
      </c>
      <c r="J164" t="s">
        <v>68</v>
      </c>
      <c r="K164">
        <v>3.0285200000000002E-2</v>
      </c>
    </row>
    <row r="165" spans="1:16" x14ac:dyDescent="0.25">
      <c r="A165" s="13">
        <v>5</v>
      </c>
      <c r="B165">
        <v>1068</v>
      </c>
      <c r="C165" t="s">
        <v>639</v>
      </c>
      <c r="D165">
        <v>9565</v>
      </c>
      <c r="E165" t="s">
        <v>425</v>
      </c>
      <c r="J165" t="s">
        <v>68</v>
      </c>
      <c r="K165">
        <v>3.0285200000000002E-2</v>
      </c>
    </row>
    <row r="166" spans="1:16" x14ac:dyDescent="0.25">
      <c r="A166" s="13" t="s">
        <v>107</v>
      </c>
      <c r="B166">
        <v>1068</v>
      </c>
      <c r="C166" t="s">
        <v>640</v>
      </c>
      <c r="D166">
        <v>15368</v>
      </c>
      <c r="E166" t="s">
        <v>425</v>
      </c>
      <c r="J166" t="s">
        <v>68</v>
      </c>
      <c r="K166">
        <v>3.1989700000000003E-2</v>
      </c>
    </row>
    <row r="167" spans="1:16" x14ac:dyDescent="0.25">
      <c r="A167" s="13" t="s">
        <v>109</v>
      </c>
      <c r="B167">
        <v>1140</v>
      </c>
      <c r="C167" t="s">
        <v>641</v>
      </c>
      <c r="D167">
        <v>86825</v>
      </c>
      <c r="E167" t="s">
        <v>425</v>
      </c>
      <c r="F167" t="s">
        <v>642</v>
      </c>
      <c r="G167" t="s">
        <v>643</v>
      </c>
      <c r="J167" t="s">
        <v>86</v>
      </c>
      <c r="K167">
        <v>1.6386600000000001E-2</v>
      </c>
    </row>
    <row r="168" spans="1:16" x14ac:dyDescent="0.25">
      <c r="A168" s="13" t="s">
        <v>108</v>
      </c>
      <c r="B168">
        <v>1140</v>
      </c>
      <c r="C168" t="s">
        <v>644</v>
      </c>
      <c r="D168">
        <v>86825</v>
      </c>
      <c r="E168" t="s">
        <v>425</v>
      </c>
      <c r="F168" t="s">
        <v>642</v>
      </c>
      <c r="G168" t="s">
        <v>643</v>
      </c>
      <c r="J168" t="s">
        <v>86</v>
      </c>
      <c r="K168">
        <v>1.6386600000000001E-2</v>
      </c>
    </row>
    <row r="169" spans="1:16" x14ac:dyDescent="0.25">
      <c r="A169" s="13">
        <v>6</v>
      </c>
      <c r="B169">
        <v>1557</v>
      </c>
      <c r="C169" t="s">
        <v>645</v>
      </c>
      <c r="D169">
        <v>11886</v>
      </c>
      <c r="E169" t="s">
        <v>425</v>
      </c>
      <c r="J169" t="s">
        <v>77</v>
      </c>
      <c r="K169">
        <v>2.9405400000000002E-3</v>
      </c>
    </row>
    <row r="170" spans="1:16" x14ac:dyDescent="0.25">
      <c r="A170" s="13">
        <v>6</v>
      </c>
      <c r="B170">
        <v>1557</v>
      </c>
      <c r="C170" t="s">
        <v>646</v>
      </c>
      <c r="D170">
        <v>2115</v>
      </c>
      <c r="E170" t="s">
        <v>425</v>
      </c>
      <c r="F170" t="s">
        <v>508</v>
      </c>
      <c r="G170" t="s">
        <v>509</v>
      </c>
      <c r="J170" t="s">
        <v>77</v>
      </c>
      <c r="K170">
        <v>2.9405400000000002E-3</v>
      </c>
    </row>
    <row r="171" spans="1:16" x14ac:dyDescent="0.25">
      <c r="A171" s="13">
        <v>6</v>
      </c>
      <c r="B171">
        <v>1557</v>
      </c>
      <c r="C171" t="s">
        <v>647</v>
      </c>
      <c r="D171">
        <v>1305</v>
      </c>
      <c r="E171" t="s">
        <v>425</v>
      </c>
      <c r="H171" t="s">
        <v>437</v>
      </c>
      <c r="I171" t="s">
        <v>621</v>
      </c>
      <c r="J171" t="s">
        <v>77</v>
      </c>
      <c r="K171">
        <v>2.9405400000000002E-3</v>
      </c>
      <c r="M171" t="s">
        <v>462</v>
      </c>
      <c r="N171">
        <v>1181</v>
      </c>
      <c r="O171">
        <v>2</v>
      </c>
      <c r="P171">
        <v>1306</v>
      </c>
    </row>
    <row r="172" spans="1:16" x14ac:dyDescent="0.25">
      <c r="A172" s="13">
        <v>6</v>
      </c>
      <c r="B172">
        <v>1557</v>
      </c>
      <c r="C172" t="s">
        <v>648</v>
      </c>
      <c r="D172">
        <v>4993</v>
      </c>
      <c r="E172" t="s">
        <v>425</v>
      </c>
      <c r="J172" t="s">
        <v>77</v>
      </c>
      <c r="K172">
        <v>2.9405400000000002E-3</v>
      </c>
    </row>
    <row r="173" spans="1:16" x14ac:dyDescent="0.25">
      <c r="A173" s="13">
        <v>6</v>
      </c>
      <c r="B173">
        <v>1557</v>
      </c>
      <c r="C173" t="s">
        <v>649</v>
      </c>
      <c r="D173">
        <v>6727</v>
      </c>
      <c r="E173" t="s">
        <v>425</v>
      </c>
      <c r="J173" t="s">
        <v>77</v>
      </c>
      <c r="K173">
        <v>2.9405400000000002E-3</v>
      </c>
    </row>
    <row r="174" spans="1:16" x14ac:dyDescent="0.25">
      <c r="A174" s="13">
        <v>6</v>
      </c>
      <c r="B174">
        <v>1557</v>
      </c>
      <c r="C174" t="s">
        <v>650</v>
      </c>
      <c r="D174">
        <v>1222</v>
      </c>
      <c r="E174" t="s">
        <v>425</v>
      </c>
      <c r="J174" t="s">
        <v>77</v>
      </c>
      <c r="K174">
        <v>2.9405400000000002E-3</v>
      </c>
      <c r="L174" t="s">
        <v>651</v>
      </c>
      <c r="M174" t="s">
        <v>462</v>
      </c>
      <c r="N174">
        <v>1535</v>
      </c>
      <c r="O174">
        <v>22</v>
      </c>
      <c r="P174">
        <v>1098</v>
      </c>
    </row>
    <row r="175" spans="1:16" x14ac:dyDescent="0.25">
      <c r="A175" s="13">
        <v>6</v>
      </c>
      <c r="B175">
        <v>1557</v>
      </c>
      <c r="C175" t="s">
        <v>652</v>
      </c>
      <c r="D175">
        <v>2102</v>
      </c>
      <c r="E175" t="s">
        <v>425</v>
      </c>
      <c r="J175" t="s">
        <v>77</v>
      </c>
      <c r="K175">
        <v>2.9405400000000002E-3</v>
      </c>
    </row>
    <row r="176" spans="1:16" x14ac:dyDescent="0.25">
      <c r="A176" s="13">
        <v>6</v>
      </c>
      <c r="B176">
        <v>1557</v>
      </c>
      <c r="C176" t="s">
        <v>653</v>
      </c>
      <c r="D176">
        <v>22205</v>
      </c>
      <c r="E176" t="s">
        <v>425</v>
      </c>
      <c r="F176" t="s">
        <v>487</v>
      </c>
      <c r="G176" t="s">
        <v>488</v>
      </c>
      <c r="J176" t="s">
        <v>77</v>
      </c>
      <c r="K176">
        <v>2.9405400000000002E-3</v>
      </c>
    </row>
    <row r="177" spans="1:16" x14ac:dyDescent="0.25">
      <c r="A177" s="13">
        <v>6</v>
      </c>
      <c r="B177">
        <v>1557</v>
      </c>
      <c r="C177" t="s">
        <v>654</v>
      </c>
      <c r="D177">
        <v>1512</v>
      </c>
      <c r="E177" t="s">
        <v>425</v>
      </c>
      <c r="J177" t="s">
        <v>77</v>
      </c>
      <c r="K177">
        <v>2.9405400000000002E-3</v>
      </c>
      <c r="L177" t="s">
        <v>655</v>
      </c>
      <c r="M177" t="s">
        <v>656</v>
      </c>
      <c r="N177">
        <v>2150</v>
      </c>
      <c r="O177">
        <v>52</v>
      </c>
      <c r="P177">
        <v>1563</v>
      </c>
    </row>
    <row r="178" spans="1:16" x14ac:dyDescent="0.25">
      <c r="A178" s="13">
        <v>6</v>
      </c>
      <c r="B178">
        <v>1557</v>
      </c>
      <c r="C178" t="s">
        <v>657</v>
      </c>
      <c r="D178">
        <v>17057</v>
      </c>
      <c r="E178" t="s">
        <v>425</v>
      </c>
      <c r="H178" t="s">
        <v>437</v>
      </c>
      <c r="I178" t="s">
        <v>658</v>
      </c>
      <c r="J178" t="s">
        <v>77</v>
      </c>
      <c r="K178">
        <v>2.9405400000000002E-3</v>
      </c>
    </row>
    <row r="179" spans="1:16" x14ac:dyDescent="0.25">
      <c r="A179" s="13" t="s">
        <v>116</v>
      </c>
      <c r="B179">
        <v>2912</v>
      </c>
      <c r="C179" t="s">
        <v>659</v>
      </c>
      <c r="D179">
        <v>4047</v>
      </c>
      <c r="E179" t="s">
        <v>425</v>
      </c>
      <c r="J179" t="s">
        <v>93</v>
      </c>
      <c r="K179">
        <v>4.4717800000000002E-2</v>
      </c>
    </row>
    <row r="180" spans="1:16" x14ac:dyDescent="0.25">
      <c r="A180" s="13" t="s">
        <v>116</v>
      </c>
      <c r="B180">
        <v>2912</v>
      </c>
      <c r="C180" t="s">
        <v>660</v>
      </c>
      <c r="D180">
        <v>24087</v>
      </c>
      <c r="E180" t="s">
        <v>425</v>
      </c>
      <c r="J180" t="s">
        <v>93</v>
      </c>
      <c r="K180">
        <v>4.4717800000000002E-2</v>
      </c>
    </row>
    <row r="181" spans="1:16" x14ac:dyDescent="0.25">
      <c r="A181" s="13" t="s">
        <v>116</v>
      </c>
      <c r="B181">
        <v>2987</v>
      </c>
      <c r="C181" t="s">
        <v>661</v>
      </c>
      <c r="D181">
        <v>1135</v>
      </c>
      <c r="E181" t="s">
        <v>425</v>
      </c>
      <c r="J181" t="s">
        <v>94</v>
      </c>
      <c r="K181">
        <v>4.9645399999999999E-2</v>
      </c>
    </row>
    <row r="182" spans="1:16" x14ac:dyDescent="0.25">
      <c r="A182" s="13" t="s">
        <v>116</v>
      </c>
      <c r="B182">
        <v>2987</v>
      </c>
      <c r="C182" t="s">
        <v>662</v>
      </c>
      <c r="D182">
        <v>4620</v>
      </c>
      <c r="E182" t="s">
        <v>425</v>
      </c>
      <c r="J182" t="s">
        <v>94</v>
      </c>
      <c r="K182">
        <v>4.9645399999999999E-2</v>
      </c>
    </row>
    <row r="183" spans="1:16" x14ac:dyDescent="0.25">
      <c r="A183" s="13" t="s">
        <v>116</v>
      </c>
      <c r="B183">
        <v>2987</v>
      </c>
      <c r="C183" t="s">
        <v>663</v>
      </c>
      <c r="D183">
        <v>1110</v>
      </c>
      <c r="E183" t="s">
        <v>425</v>
      </c>
      <c r="J183" t="s">
        <v>94</v>
      </c>
      <c r="K183">
        <v>4.9645399999999999E-2</v>
      </c>
    </row>
    <row r="184" spans="1:16" x14ac:dyDescent="0.25">
      <c r="A184" s="13" t="s">
        <v>116</v>
      </c>
      <c r="B184">
        <v>2987</v>
      </c>
      <c r="C184" t="s">
        <v>664</v>
      </c>
      <c r="D184">
        <v>9092</v>
      </c>
      <c r="E184" t="s">
        <v>425</v>
      </c>
      <c r="J184" t="s">
        <v>94</v>
      </c>
      <c r="K184">
        <v>4.9645399999999999E-2</v>
      </c>
    </row>
    <row r="185" spans="1:16" x14ac:dyDescent="0.25">
      <c r="A185" s="13">
        <v>1</v>
      </c>
      <c r="B185" t="s">
        <v>665</v>
      </c>
      <c r="C185" t="s">
        <v>666</v>
      </c>
      <c r="D185">
        <v>41410</v>
      </c>
      <c r="E185" t="s">
        <v>425</v>
      </c>
      <c r="F185" t="s">
        <v>508</v>
      </c>
      <c r="G185" t="s">
        <v>523</v>
      </c>
      <c r="J185" t="s">
        <v>69</v>
      </c>
      <c r="K185">
        <v>0.108487</v>
      </c>
    </row>
    <row r="186" spans="1:16" x14ac:dyDescent="0.25">
      <c r="A186" s="13">
        <v>10</v>
      </c>
      <c r="B186" t="s">
        <v>665</v>
      </c>
      <c r="C186" t="s">
        <v>667</v>
      </c>
      <c r="D186">
        <v>5031</v>
      </c>
      <c r="E186" t="s">
        <v>425</v>
      </c>
      <c r="F186" t="s">
        <v>508</v>
      </c>
      <c r="G186" t="s">
        <v>580</v>
      </c>
      <c r="J186" t="s">
        <v>68</v>
      </c>
      <c r="K186">
        <v>5.2513900000000002E-2</v>
      </c>
    </row>
    <row r="187" spans="1:16" x14ac:dyDescent="0.25">
      <c r="A187" s="13">
        <v>10</v>
      </c>
      <c r="B187" t="s">
        <v>665</v>
      </c>
      <c r="C187" t="s">
        <v>668</v>
      </c>
      <c r="D187">
        <v>4578</v>
      </c>
      <c r="E187" t="s">
        <v>425</v>
      </c>
      <c r="J187" t="s">
        <v>68</v>
      </c>
      <c r="K187">
        <v>5.2513900000000002E-2</v>
      </c>
    </row>
    <row r="188" spans="1:16" x14ac:dyDescent="0.25">
      <c r="A188" s="13">
        <v>10</v>
      </c>
      <c r="B188" t="s">
        <v>665</v>
      </c>
      <c r="C188" t="s">
        <v>669</v>
      </c>
      <c r="D188">
        <v>14545</v>
      </c>
      <c r="E188" t="s">
        <v>425</v>
      </c>
      <c r="J188" t="s">
        <v>68</v>
      </c>
      <c r="K188">
        <v>5.2513900000000002E-2</v>
      </c>
    </row>
    <row r="189" spans="1:16" x14ac:dyDescent="0.25">
      <c r="A189" s="13">
        <v>10</v>
      </c>
      <c r="B189" t="s">
        <v>665</v>
      </c>
      <c r="C189" t="s">
        <v>670</v>
      </c>
      <c r="D189">
        <v>11875</v>
      </c>
      <c r="E189" t="s">
        <v>425</v>
      </c>
      <c r="H189" t="s">
        <v>437</v>
      </c>
      <c r="I189" t="s">
        <v>621</v>
      </c>
      <c r="J189" t="s">
        <v>68</v>
      </c>
      <c r="K189">
        <v>5.2513900000000002E-2</v>
      </c>
    </row>
    <row r="190" spans="1:16" x14ac:dyDescent="0.25">
      <c r="A190" s="13" t="s">
        <v>110</v>
      </c>
      <c r="B190" t="s">
        <v>665</v>
      </c>
      <c r="C190" t="s">
        <v>671</v>
      </c>
      <c r="D190">
        <v>4213</v>
      </c>
      <c r="E190" t="s">
        <v>425</v>
      </c>
      <c r="F190" t="s">
        <v>515</v>
      </c>
      <c r="G190" t="s">
        <v>516</v>
      </c>
      <c r="J190" t="s">
        <v>100</v>
      </c>
      <c r="K190">
        <v>0.112887</v>
      </c>
    </row>
    <row r="191" spans="1:16" x14ac:dyDescent="0.25">
      <c r="A191" s="13">
        <v>2</v>
      </c>
      <c r="B191" t="s">
        <v>665</v>
      </c>
      <c r="C191" t="s">
        <v>672</v>
      </c>
      <c r="D191">
        <v>4130</v>
      </c>
      <c r="E191" t="s">
        <v>425</v>
      </c>
      <c r="F191" t="s">
        <v>515</v>
      </c>
      <c r="G191" t="s">
        <v>516</v>
      </c>
      <c r="J191" t="s">
        <v>71</v>
      </c>
      <c r="K191">
        <v>0.12827</v>
      </c>
    </row>
    <row r="192" spans="1:16" x14ac:dyDescent="0.25">
      <c r="A192" s="13">
        <v>3</v>
      </c>
      <c r="B192" t="s">
        <v>665</v>
      </c>
      <c r="C192" t="s">
        <v>673</v>
      </c>
      <c r="D192">
        <v>2089</v>
      </c>
      <c r="E192" t="s">
        <v>425</v>
      </c>
      <c r="J192" t="s">
        <v>73</v>
      </c>
      <c r="K192">
        <v>6.2632499999999994E-2</v>
      </c>
      <c r="M192" t="s">
        <v>566</v>
      </c>
      <c r="N192">
        <v>2218</v>
      </c>
      <c r="O192">
        <v>61</v>
      </c>
      <c r="P192">
        <v>2101</v>
      </c>
    </row>
    <row r="193" spans="1:16" x14ac:dyDescent="0.25">
      <c r="A193" s="13">
        <v>3</v>
      </c>
      <c r="B193" t="s">
        <v>665</v>
      </c>
      <c r="C193" t="s">
        <v>674</v>
      </c>
      <c r="D193">
        <v>10199</v>
      </c>
      <c r="E193" t="s">
        <v>425</v>
      </c>
      <c r="F193" t="s">
        <v>508</v>
      </c>
      <c r="G193" t="s">
        <v>509</v>
      </c>
      <c r="J193" t="s">
        <v>73</v>
      </c>
      <c r="K193">
        <v>6.2632499999999994E-2</v>
      </c>
    </row>
    <row r="194" spans="1:16" x14ac:dyDescent="0.25">
      <c r="A194" s="13">
        <v>4</v>
      </c>
      <c r="B194" t="s">
        <v>665</v>
      </c>
      <c r="C194" t="s">
        <v>675</v>
      </c>
      <c r="D194">
        <v>12130</v>
      </c>
      <c r="E194" t="s">
        <v>425</v>
      </c>
      <c r="F194" t="s">
        <v>508</v>
      </c>
      <c r="G194" t="s">
        <v>509</v>
      </c>
      <c r="J194" t="s">
        <v>69</v>
      </c>
      <c r="K194">
        <v>8.5278300000000001E-2</v>
      </c>
    </row>
    <row r="195" spans="1:16" x14ac:dyDescent="0.25">
      <c r="A195" s="13" t="s">
        <v>114</v>
      </c>
      <c r="B195" t="s">
        <v>665</v>
      </c>
      <c r="C195" t="s">
        <v>676</v>
      </c>
      <c r="D195">
        <v>3704</v>
      </c>
      <c r="E195" t="s">
        <v>425</v>
      </c>
      <c r="F195" t="s">
        <v>426</v>
      </c>
      <c r="G195" t="s">
        <v>427</v>
      </c>
      <c r="J195" t="s">
        <v>91</v>
      </c>
      <c r="K195">
        <v>6.08169E-2</v>
      </c>
    </row>
    <row r="196" spans="1:16" x14ac:dyDescent="0.25">
      <c r="A196" s="13">
        <v>5</v>
      </c>
      <c r="B196" t="s">
        <v>665</v>
      </c>
      <c r="C196" t="s">
        <v>677</v>
      </c>
      <c r="D196">
        <v>12130</v>
      </c>
      <c r="E196" t="s">
        <v>425</v>
      </c>
      <c r="F196" t="s">
        <v>508</v>
      </c>
      <c r="G196" t="s">
        <v>509</v>
      </c>
      <c r="J196" t="s">
        <v>69</v>
      </c>
      <c r="K196">
        <v>8.5278300000000001E-2</v>
      </c>
    </row>
    <row r="197" spans="1:16" x14ac:dyDescent="0.25">
      <c r="A197" s="13" t="s">
        <v>113</v>
      </c>
      <c r="B197" t="s">
        <v>665</v>
      </c>
      <c r="C197" t="s">
        <v>678</v>
      </c>
      <c r="D197">
        <v>3704</v>
      </c>
      <c r="E197" t="s">
        <v>425</v>
      </c>
      <c r="F197" t="s">
        <v>426</v>
      </c>
      <c r="G197" t="s">
        <v>427</v>
      </c>
      <c r="J197" t="s">
        <v>91</v>
      </c>
      <c r="K197">
        <v>6.08169E-2</v>
      </c>
    </row>
    <row r="198" spans="1:16" x14ac:dyDescent="0.25">
      <c r="A198" s="13" t="s">
        <v>115</v>
      </c>
      <c r="B198" t="s">
        <v>665</v>
      </c>
      <c r="C198" t="s">
        <v>679</v>
      </c>
      <c r="D198">
        <v>3704</v>
      </c>
      <c r="E198" t="s">
        <v>425</v>
      </c>
      <c r="F198" t="s">
        <v>426</v>
      </c>
      <c r="G198" t="s">
        <v>427</v>
      </c>
      <c r="J198" t="s">
        <v>91</v>
      </c>
      <c r="K198">
        <v>6.08169E-2</v>
      </c>
    </row>
    <row r="199" spans="1:16" x14ac:dyDescent="0.25">
      <c r="A199" s="13">
        <v>6</v>
      </c>
      <c r="B199" t="s">
        <v>665</v>
      </c>
      <c r="C199" t="s">
        <v>680</v>
      </c>
      <c r="D199">
        <v>3916</v>
      </c>
      <c r="E199" t="s">
        <v>425</v>
      </c>
      <c r="F199" t="s">
        <v>429</v>
      </c>
      <c r="G199" t="s">
        <v>430</v>
      </c>
      <c r="H199" t="s">
        <v>454</v>
      </c>
      <c r="I199" t="s">
        <v>78</v>
      </c>
      <c r="J199" t="s">
        <v>78</v>
      </c>
      <c r="K199">
        <v>5.49966E-2</v>
      </c>
    </row>
    <row r="200" spans="1:16" x14ac:dyDescent="0.25">
      <c r="A200" s="13" t="s">
        <v>107</v>
      </c>
      <c r="B200" t="s">
        <v>665</v>
      </c>
      <c r="C200" t="s">
        <v>681</v>
      </c>
      <c r="D200">
        <v>91573</v>
      </c>
      <c r="E200" t="s">
        <v>425</v>
      </c>
      <c r="F200" t="s">
        <v>508</v>
      </c>
      <c r="G200" t="s">
        <v>509</v>
      </c>
      <c r="H200" t="s">
        <v>454</v>
      </c>
      <c r="I200" t="s">
        <v>455</v>
      </c>
      <c r="J200" t="s">
        <v>87</v>
      </c>
      <c r="K200">
        <v>5.8609599999999998E-2</v>
      </c>
    </row>
    <row r="201" spans="1:16" x14ac:dyDescent="0.25">
      <c r="A201" s="13">
        <v>8</v>
      </c>
      <c r="B201" t="s">
        <v>665</v>
      </c>
      <c r="C201" t="s">
        <v>682</v>
      </c>
      <c r="D201">
        <v>5764</v>
      </c>
      <c r="E201" t="s">
        <v>425</v>
      </c>
      <c r="F201" t="s">
        <v>515</v>
      </c>
      <c r="G201" t="s">
        <v>516</v>
      </c>
      <c r="J201" t="s">
        <v>82</v>
      </c>
      <c r="K201">
        <v>0.12827</v>
      </c>
    </row>
    <row r="202" spans="1:16" x14ac:dyDescent="0.25">
      <c r="A202" s="13">
        <v>10</v>
      </c>
      <c r="B202" t="s">
        <v>683</v>
      </c>
      <c r="C202" t="s">
        <v>684</v>
      </c>
      <c r="D202">
        <v>2751</v>
      </c>
      <c r="E202" t="s">
        <v>425</v>
      </c>
      <c r="F202" t="s">
        <v>511</v>
      </c>
      <c r="G202" t="s">
        <v>600</v>
      </c>
      <c r="J202" t="s">
        <v>84</v>
      </c>
      <c r="K202">
        <v>0.12827</v>
      </c>
    </row>
    <row r="203" spans="1:16" x14ac:dyDescent="0.25">
      <c r="A203" s="13">
        <v>2</v>
      </c>
      <c r="B203" t="s">
        <v>683</v>
      </c>
      <c r="C203" t="s">
        <v>685</v>
      </c>
      <c r="D203">
        <v>71172</v>
      </c>
      <c r="E203" t="s">
        <v>425</v>
      </c>
      <c r="H203" t="s">
        <v>437</v>
      </c>
      <c r="I203" t="s">
        <v>621</v>
      </c>
      <c r="J203" t="s">
        <v>72</v>
      </c>
      <c r="K203">
        <v>0.197292</v>
      </c>
    </row>
    <row r="204" spans="1:16" x14ac:dyDescent="0.25">
      <c r="A204" s="13">
        <v>3</v>
      </c>
      <c r="B204" t="s">
        <v>683</v>
      </c>
      <c r="C204" t="s">
        <v>686</v>
      </c>
      <c r="D204">
        <v>1186</v>
      </c>
      <c r="E204" t="s">
        <v>425</v>
      </c>
      <c r="H204" t="s">
        <v>437</v>
      </c>
      <c r="I204" t="s">
        <v>621</v>
      </c>
      <c r="J204" t="s">
        <v>74</v>
      </c>
      <c r="K204">
        <v>8.3404099999999995E-2</v>
      </c>
      <c r="M204" t="s">
        <v>462</v>
      </c>
      <c r="N204">
        <v>1020</v>
      </c>
      <c r="O204">
        <v>22</v>
      </c>
      <c r="P204">
        <v>1206</v>
      </c>
    </row>
    <row r="205" spans="1:16" x14ac:dyDescent="0.25">
      <c r="A205" s="13">
        <v>3</v>
      </c>
      <c r="B205" t="s">
        <v>683</v>
      </c>
      <c r="C205" t="s">
        <v>687</v>
      </c>
      <c r="D205">
        <v>52103</v>
      </c>
      <c r="E205" t="s">
        <v>425</v>
      </c>
      <c r="F205" t="s">
        <v>515</v>
      </c>
      <c r="G205" t="s">
        <v>516</v>
      </c>
      <c r="J205" t="s">
        <v>74</v>
      </c>
      <c r="K205">
        <v>8.3404099999999995E-2</v>
      </c>
    </row>
    <row r="206" spans="1:16" x14ac:dyDescent="0.25">
      <c r="A206" s="13">
        <v>6</v>
      </c>
      <c r="B206" t="s">
        <v>683</v>
      </c>
      <c r="C206" t="s">
        <v>688</v>
      </c>
      <c r="D206">
        <v>31981</v>
      </c>
      <c r="E206" t="s">
        <v>425</v>
      </c>
      <c r="H206" t="s">
        <v>437</v>
      </c>
      <c r="I206" t="s">
        <v>621</v>
      </c>
      <c r="J206" t="s">
        <v>72</v>
      </c>
      <c r="K206">
        <v>0.18226899999999999</v>
      </c>
    </row>
    <row r="207" spans="1:16" x14ac:dyDescent="0.25">
      <c r="A207" s="13" t="s">
        <v>107</v>
      </c>
      <c r="B207" t="s">
        <v>683</v>
      </c>
      <c r="C207" t="s">
        <v>689</v>
      </c>
      <c r="D207">
        <v>45487</v>
      </c>
      <c r="E207" t="s">
        <v>425</v>
      </c>
      <c r="F207" t="s">
        <v>515</v>
      </c>
      <c r="G207" t="s">
        <v>516</v>
      </c>
      <c r="J207" t="s">
        <v>81</v>
      </c>
      <c r="K207">
        <v>0.126974</v>
      </c>
    </row>
    <row r="208" spans="1:16" x14ac:dyDescent="0.25">
      <c r="A208" s="13">
        <v>8</v>
      </c>
      <c r="B208" t="s">
        <v>683</v>
      </c>
      <c r="C208" t="s">
        <v>690</v>
      </c>
      <c r="D208">
        <v>89995</v>
      </c>
      <c r="E208" t="s">
        <v>425</v>
      </c>
      <c r="H208" t="s">
        <v>437</v>
      </c>
      <c r="I208" t="s">
        <v>621</v>
      </c>
      <c r="J208" t="s">
        <v>83</v>
      </c>
      <c r="K208">
        <v>0.13097900000000001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A4362-0BB5-4BB7-BE6F-D65228AA9CCF}">
  <dimension ref="A1:Q27"/>
  <sheetViews>
    <sheetView tabSelected="1" topLeftCell="F1" zoomScale="85" zoomScaleNormal="85" workbookViewId="0">
      <selection activeCell="I13" sqref="I13"/>
    </sheetView>
  </sheetViews>
  <sheetFormatPr defaultRowHeight="15" x14ac:dyDescent="0.25"/>
  <cols>
    <col min="7" max="7" width="18" bestFit="1" customWidth="1"/>
    <col min="9" max="9" width="22.85546875" style="25" bestFit="1" customWidth="1"/>
    <col min="10" max="10" width="19.42578125" style="25" bestFit="1" customWidth="1"/>
    <col min="11" max="11" width="7" style="25" bestFit="1" customWidth="1"/>
    <col min="12" max="12" width="5.42578125" style="25" bestFit="1" customWidth="1"/>
  </cols>
  <sheetData>
    <row r="1" spans="1:17" x14ac:dyDescent="0.25">
      <c r="A1" s="23" t="s">
        <v>192</v>
      </c>
      <c r="B1" s="24" t="s">
        <v>711</v>
      </c>
      <c r="C1" s="24" t="s">
        <v>1</v>
      </c>
      <c r="D1" s="23" t="s">
        <v>710</v>
      </c>
      <c r="I1" s="24" t="s">
        <v>192</v>
      </c>
      <c r="J1" s="24" t="s">
        <v>711</v>
      </c>
      <c r="K1" s="24" t="s">
        <v>1</v>
      </c>
      <c r="L1" s="23" t="s">
        <v>710</v>
      </c>
    </row>
    <row r="2" spans="1:17" x14ac:dyDescent="0.25">
      <c r="A2" s="21">
        <v>1</v>
      </c>
      <c r="B2" s="22" t="s">
        <v>40</v>
      </c>
      <c r="C2" s="22" t="s">
        <v>700</v>
      </c>
      <c r="D2" s="21">
        <v>3476</v>
      </c>
      <c r="I2" s="22" t="s">
        <v>714</v>
      </c>
      <c r="J2" s="22" t="s">
        <v>709</v>
      </c>
      <c r="K2" s="22" t="s">
        <v>697</v>
      </c>
      <c r="L2" s="21">
        <v>714</v>
      </c>
    </row>
    <row r="3" spans="1:17" x14ac:dyDescent="0.25">
      <c r="A3" s="21">
        <v>2</v>
      </c>
      <c r="B3" s="22" t="s">
        <v>40</v>
      </c>
      <c r="C3" s="22" t="s">
        <v>701</v>
      </c>
      <c r="D3" s="21">
        <v>642</v>
      </c>
      <c r="I3" s="22" t="s">
        <v>715</v>
      </c>
      <c r="J3" s="22" t="s">
        <v>709</v>
      </c>
      <c r="K3" s="22" t="s">
        <v>697</v>
      </c>
      <c r="L3" s="21">
        <v>714</v>
      </c>
    </row>
    <row r="4" spans="1:17" x14ac:dyDescent="0.25">
      <c r="A4" s="21">
        <v>3</v>
      </c>
      <c r="B4" s="22" t="s">
        <v>40</v>
      </c>
      <c r="C4" s="22" t="s">
        <v>702</v>
      </c>
      <c r="D4" s="21">
        <v>10</v>
      </c>
      <c r="I4" s="22" t="s">
        <v>716</v>
      </c>
      <c r="J4" s="22" t="s">
        <v>40</v>
      </c>
      <c r="K4" s="22" t="s">
        <v>706</v>
      </c>
      <c r="L4" s="21">
        <v>472</v>
      </c>
    </row>
    <row r="5" spans="1:17" x14ac:dyDescent="0.25">
      <c r="A5" s="21">
        <v>4</v>
      </c>
      <c r="B5" s="22" t="s">
        <v>40</v>
      </c>
      <c r="C5" s="22" t="s">
        <v>703</v>
      </c>
      <c r="D5" s="21">
        <v>10</v>
      </c>
      <c r="I5" s="22" t="s">
        <v>717</v>
      </c>
      <c r="J5" s="22" t="s">
        <v>709</v>
      </c>
      <c r="K5" s="22" t="s">
        <v>697</v>
      </c>
      <c r="L5" s="21">
        <v>685</v>
      </c>
    </row>
    <row r="6" spans="1:17" x14ac:dyDescent="0.25">
      <c r="A6" s="21">
        <v>5</v>
      </c>
      <c r="B6" s="22" t="s">
        <v>40</v>
      </c>
      <c r="C6" s="22" t="s">
        <v>704</v>
      </c>
      <c r="D6" s="21">
        <v>10</v>
      </c>
      <c r="G6" s="1" t="s">
        <v>713</v>
      </c>
      <c r="I6" s="22" t="s">
        <v>718</v>
      </c>
      <c r="J6" s="22" t="s">
        <v>40</v>
      </c>
      <c r="K6" s="22" t="s">
        <v>705</v>
      </c>
      <c r="L6" s="21">
        <v>4429</v>
      </c>
    </row>
    <row r="7" spans="1:17" x14ac:dyDescent="0.25">
      <c r="A7" s="21">
        <v>6</v>
      </c>
      <c r="B7" s="22" t="s">
        <v>708</v>
      </c>
      <c r="C7" s="22" t="s">
        <v>692</v>
      </c>
      <c r="D7" s="21">
        <v>21</v>
      </c>
      <c r="I7" s="22" t="s">
        <v>719</v>
      </c>
      <c r="J7" s="22" t="s">
        <v>40</v>
      </c>
      <c r="K7" s="22" t="s">
        <v>705</v>
      </c>
      <c r="L7" s="21">
        <v>4429</v>
      </c>
    </row>
    <row r="8" spans="1:17" x14ac:dyDescent="0.25">
      <c r="A8" s="21">
        <v>7</v>
      </c>
      <c r="B8" s="22" t="s">
        <v>708</v>
      </c>
      <c r="C8" s="22" t="s">
        <v>693</v>
      </c>
      <c r="D8" s="21">
        <v>1123</v>
      </c>
      <c r="I8" s="22" t="s">
        <v>720</v>
      </c>
      <c r="J8" s="22" t="s">
        <v>40</v>
      </c>
      <c r="K8" s="22" t="s">
        <v>705</v>
      </c>
      <c r="L8" s="21">
        <v>4429</v>
      </c>
    </row>
    <row r="9" spans="1:17" x14ac:dyDescent="0.25">
      <c r="A9" s="21">
        <v>8</v>
      </c>
      <c r="B9" s="22" t="s">
        <v>708</v>
      </c>
      <c r="C9" s="22" t="s">
        <v>694</v>
      </c>
      <c r="D9" s="21">
        <v>162</v>
      </c>
      <c r="I9" s="22" t="s">
        <v>721</v>
      </c>
      <c r="J9" s="22" t="s">
        <v>40</v>
      </c>
      <c r="K9" s="22" t="s">
        <v>700</v>
      </c>
      <c r="L9" s="21">
        <v>3476</v>
      </c>
    </row>
    <row r="10" spans="1:17" x14ac:dyDescent="0.25">
      <c r="A10" s="21">
        <v>9</v>
      </c>
      <c r="B10" s="22" t="s">
        <v>708</v>
      </c>
      <c r="C10" s="22" t="s">
        <v>695</v>
      </c>
      <c r="D10" s="21">
        <v>10</v>
      </c>
      <c r="I10" s="22" t="s">
        <v>722</v>
      </c>
      <c r="J10" s="22" t="s">
        <v>708</v>
      </c>
      <c r="K10" s="22" t="s">
        <v>695</v>
      </c>
      <c r="L10" s="21">
        <v>10</v>
      </c>
    </row>
    <row r="11" spans="1:17" x14ac:dyDescent="0.25">
      <c r="A11" s="21">
        <v>10</v>
      </c>
      <c r="B11" s="22" t="s">
        <v>708</v>
      </c>
      <c r="C11" s="22" t="s">
        <v>696</v>
      </c>
      <c r="D11" s="21" t="s">
        <v>156</v>
      </c>
      <c r="I11" s="22" t="s">
        <v>723</v>
      </c>
      <c r="J11" s="22" t="s">
        <v>708</v>
      </c>
      <c r="K11" s="22" t="s">
        <v>698</v>
      </c>
      <c r="L11" s="21">
        <v>10</v>
      </c>
    </row>
    <row r="12" spans="1:17" x14ac:dyDescent="0.25">
      <c r="A12" s="21" t="s">
        <v>45</v>
      </c>
      <c r="B12" s="22" t="s">
        <v>709</v>
      </c>
      <c r="C12" s="22" t="s">
        <v>697</v>
      </c>
      <c r="D12" s="21">
        <v>685</v>
      </c>
      <c r="I12" s="22" t="s">
        <v>724</v>
      </c>
      <c r="J12" s="22" t="s">
        <v>708</v>
      </c>
      <c r="K12" s="22" t="s">
        <v>698</v>
      </c>
      <c r="L12" s="21">
        <v>10</v>
      </c>
    </row>
    <row r="13" spans="1:17" x14ac:dyDescent="0.25">
      <c r="A13" s="21" t="s">
        <v>46</v>
      </c>
      <c r="B13" s="22" t="s">
        <v>709</v>
      </c>
      <c r="C13" s="22" t="s">
        <v>697</v>
      </c>
      <c r="D13" s="21">
        <v>10</v>
      </c>
      <c r="I13" s="22" t="s">
        <v>725</v>
      </c>
      <c r="J13" s="25" t="s">
        <v>741</v>
      </c>
      <c r="K13" s="25" t="s">
        <v>156</v>
      </c>
      <c r="L13" s="13">
        <v>10</v>
      </c>
    </row>
    <row r="14" spans="1:17" x14ac:dyDescent="0.25">
      <c r="A14" s="21" t="s">
        <v>47</v>
      </c>
      <c r="B14" s="22" t="s">
        <v>709</v>
      </c>
      <c r="C14" s="22" t="s">
        <v>697</v>
      </c>
      <c r="D14" s="21">
        <v>10</v>
      </c>
      <c r="I14" s="22" t="s">
        <v>726</v>
      </c>
      <c r="J14" s="22" t="s">
        <v>709</v>
      </c>
      <c r="K14" s="22" t="s">
        <v>697</v>
      </c>
      <c r="L14" s="21">
        <v>10</v>
      </c>
    </row>
    <row r="15" spans="1:17" x14ac:dyDescent="0.25">
      <c r="A15" s="21" t="s">
        <v>48</v>
      </c>
      <c r="B15" s="22" t="s">
        <v>709</v>
      </c>
      <c r="C15" s="22" t="s">
        <v>697</v>
      </c>
      <c r="D15" s="21">
        <v>714</v>
      </c>
      <c r="I15" s="22" t="s">
        <v>727</v>
      </c>
      <c r="J15" s="22" t="s">
        <v>709</v>
      </c>
      <c r="K15" s="22" t="s">
        <v>697</v>
      </c>
      <c r="L15" s="21">
        <v>10</v>
      </c>
      <c r="Q15" t="s">
        <v>712</v>
      </c>
    </row>
    <row r="16" spans="1:17" x14ac:dyDescent="0.25">
      <c r="A16" s="21" t="s">
        <v>49</v>
      </c>
      <c r="B16" s="22" t="s">
        <v>709</v>
      </c>
      <c r="C16" s="22" t="s">
        <v>697</v>
      </c>
      <c r="D16" s="21">
        <v>714</v>
      </c>
      <c r="I16" s="22" t="s">
        <v>728</v>
      </c>
      <c r="J16" s="22" t="s">
        <v>708</v>
      </c>
      <c r="K16" s="22" t="s">
        <v>696</v>
      </c>
      <c r="L16" s="21" t="s">
        <v>156</v>
      </c>
    </row>
    <row r="17" spans="1:12" x14ac:dyDescent="0.25">
      <c r="A17" s="21" t="s">
        <v>51</v>
      </c>
      <c r="B17" s="22" t="s">
        <v>40</v>
      </c>
      <c r="C17" s="22" t="s">
        <v>705</v>
      </c>
      <c r="D17" s="21">
        <v>4429</v>
      </c>
      <c r="I17" s="22" t="s">
        <v>729</v>
      </c>
      <c r="J17" s="22" t="s">
        <v>40</v>
      </c>
      <c r="K17" s="22" t="s">
        <v>702</v>
      </c>
      <c r="L17" s="21">
        <v>10</v>
      </c>
    </row>
    <row r="18" spans="1:12" x14ac:dyDescent="0.25">
      <c r="A18" s="21" t="s">
        <v>52</v>
      </c>
      <c r="B18" s="22" t="s">
        <v>40</v>
      </c>
      <c r="C18" s="22" t="s">
        <v>705</v>
      </c>
      <c r="D18" s="21">
        <v>4429</v>
      </c>
      <c r="I18" s="22" t="s">
        <v>730</v>
      </c>
      <c r="J18" s="22" t="s">
        <v>40</v>
      </c>
      <c r="K18" s="22" t="s">
        <v>704</v>
      </c>
      <c r="L18" s="21">
        <v>10</v>
      </c>
    </row>
    <row r="19" spans="1:12" x14ac:dyDescent="0.25">
      <c r="A19" s="21" t="s">
        <v>53</v>
      </c>
      <c r="B19" s="22" t="s">
        <v>40</v>
      </c>
      <c r="C19" s="22" t="s">
        <v>705</v>
      </c>
      <c r="D19" s="21">
        <v>4429</v>
      </c>
      <c r="I19" s="22" t="s">
        <v>731</v>
      </c>
      <c r="J19" s="22" t="s">
        <v>40</v>
      </c>
      <c r="K19" s="22" t="s">
        <v>703</v>
      </c>
      <c r="L19" s="21">
        <v>10</v>
      </c>
    </row>
    <row r="20" spans="1:12" x14ac:dyDescent="0.25">
      <c r="A20" s="21" t="s">
        <v>55</v>
      </c>
      <c r="B20" s="22" t="s">
        <v>40</v>
      </c>
      <c r="C20" s="22" t="s">
        <v>706</v>
      </c>
      <c r="D20" s="21">
        <v>472</v>
      </c>
      <c r="I20" s="22" t="s">
        <v>732</v>
      </c>
      <c r="J20" s="22" t="s">
        <v>40</v>
      </c>
      <c r="K20" s="22" t="s">
        <v>707</v>
      </c>
      <c r="L20" s="21">
        <v>410</v>
      </c>
    </row>
    <row r="21" spans="1:12" x14ac:dyDescent="0.25">
      <c r="A21" s="21" t="s">
        <v>57</v>
      </c>
      <c r="B21" s="22" t="s">
        <v>40</v>
      </c>
      <c r="C21" s="22" t="s">
        <v>707</v>
      </c>
      <c r="D21" s="21">
        <v>410</v>
      </c>
      <c r="I21" s="26" t="s">
        <v>733</v>
      </c>
      <c r="J21" s="22" t="s">
        <v>708</v>
      </c>
      <c r="K21" s="22" t="s">
        <v>692</v>
      </c>
      <c r="L21" s="21">
        <v>21</v>
      </c>
    </row>
    <row r="22" spans="1:12" x14ac:dyDescent="0.25">
      <c r="A22" s="21" t="s">
        <v>59</v>
      </c>
      <c r="B22" s="22" t="s">
        <v>708</v>
      </c>
      <c r="C22" s="22" t="s">
        <v>698</v>
      </c>
      <c r="D22" s="21">
        <v>10</v>
      </c>
      <c r="I22" s="22" t="s">
        <v>734</v>
      </c>
      <c r="J22" s="22" t="s">
        <v>708</v>
      </c>
      <c r="K22" s="22" t="s">
        <v>699</v>
      </c>
      <c r="L22" s="21">
        <v>154</v>
      </c>
    </row>
    <row r="23" spans="1:12" x14ac:dyDescent="0.25">
      <c r="A23" s="21" t="s">
        <v>60</v>
      </c>
      <c r="B23" s="22" t="s">
        <v>708</v>
      </c>
      <c r="C23" s="22" t="s">
        <v>698</v>
      </c>
      <c r="D23" s="21">
        <v>10</v>
      </c>
      <c r="I23" s="26" t="s">
        <v>735</v>
      </c>
      <c r="J23" s="22" t="s">
        <v>708</v>
      </c>
      <c r="K23" s="22" t="s">
        <v>693</v>
      </c>
      <c r="L23" s="21">
        <v>1123</v>
      </c>
    </row>
    <row r="24" spans="1:12" x14ac:dyDescent="0.25">
      <c r="A24" s="21" t="s">
        <v>61</v>
      </c>
      <c r="B24" s="22" t="s">
        <v>708</v>
      </c>
      <c r="C24" s="22" t="s">
        <v>698</v>
      </c>
      <c r="D24" s="21">
        <v>6445</v>
      </c>
      <c r="I24" s="26" t="s">
        <v>736</v>
      </c>
      <c r="J24" s="22" t="s">
        <v>708</v>
      </c>
      <c r="K24" s="22" t="s">
        <v>694</v>
      </c>
      <c r="L24" s="21">
        <v>162</v>
      </c>
    </row>
    <row r="25" spans="1:12" x14ac:dyDescent="0.25">
      <c r="A25" s="21" t="s">
        <v>63</v>
      </c>
      <c r="B25" s="22" t="s">
        <v>708</v>
      </c>
      <c r="C25" s="22" t="s">
        <v>699</v>
      </c>
      <c r="D25" s="21">
        <v>154</v>
      </c>
      <c r="I25" s="26" t="s">
        <v>737</v>
      </c>
      <c r="J25" s="22" t="s">
        <v>40</v>
      </c>
      <c r="K25" s="22" t="s">
        <v>701</v>
      </c>
      <c r="L25" s="21">
        <v>642</v>
      </c>
    </row>
    <row r="26" spans="1:12" x14ac:dyDescent="0.25">
      <c r="I26" s="26" t="s">
        <v>738</v>
      </c>
      <c r="J26" s="22" t="s">
        <v>708</v>
      </c>
      <c r="K26" s="22" t="s">
        <v>698</v>
      </c>
      <c r="L26" s="21">
        <v>6445</v>
      </c>
    </row>
    <row r="27" spans="1:12" x14ac:dyDescent="0.25">
      <c r="I27" s="25" t="s">
        <v>739</v>
      </c>
      <c r="J27" s="25" t="s">
        <v>740</v>
      </c>
      <c r="K27" s="25" t="s">
        <v>156</v>
      </c>
      <c r="L27" s="13" t="s">
        <v>156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25340-0CD4-4BD3-8CED-A830A73374BE}">
  <dimension ref="A1:B37"/>
  <sheetViews>
    <sheetView workbookViewId="0">
      <selection activeCell="J19" sqref="J19"/>
    </sheetView>
  </sheetViews>
  <sheetFormatPr defaultRowHeight="15" x14ac:dyDescent="0.25"/>
  <cols>
    <col min="1" max="1" width="20.28515625" bestFit="1" customWidth="1"/>
    <col min="2" max="2" width="9.85546875" bestFit="1" customWidth="1"/>
  </cols>
  <sheetData>
    <row r="1" spans="1:2" x14ac:dyDescent="0.25">
      <c r="A1" s="16" t="s">
        <v>349</v>
      </c>
      <c r="B1" s="16" t="s">
        <v>65</v>
      </c>
    </row>
    <row r="2" spans="1:2" x14ac:dyDescent="0.25">
      <c r="A2" s="15" t="s">
        <v>315</v>
      </c>
      <c r="B2" s="15" t="s">
        <v>66</v>
      </c>
    </row>
    <row r="3" spans="1:2" x14ac:dyDescent="0.25">
      <c r="A3" s="15" t="s">
        <v>308</v>
      </c>
      <c r="B3" s="15" t="s">
        <v>67</v>
      </c>
    </row>
    <row r="4" spans="1:2" x14ac:dyDescent="0.25">
      <c r="A4" s="15" t="s">
        <v>311</v>
      </c>
      <c r="B4" s="15" t="s">
        <v>68</v>
      </c>
    </row>
    <row r="5" spans="1:2" x14ac:dyDescent="0.25">
      <c r="A5" s="15" t="s">
        <v>310</v>
      </c>
      <c r="B5" s="15" t="s">
        <v>69</v>
      </c>
    </row>
    <row r="6" spans="1:2" x14ac:dyDescent="0.25">
      <c r="A6" s="15" t="s">
        <v>312</v>
      </c>
      <c r="B6" s="15" t="s">
        <v>70</v>
      </c>
    </row>
    <row r="7" spans="1:2" x14ac:dyDescent="0.25">
      <c r="A7" s="15" t="s">
        <v>313</v>
      </c>
      <c r="B7" s="15" t="s">
        <v>71</v>
      </c>
    </row>
    <row r="8" spans="1:2" x14ac:dyDescent="0.25">
      <c r="A8" s="15" t="s">
        <v>309</v>
      </c>
      <c r="B8" s="15" t="s">
        <v>72</v>
      </c>
    </row>
    <row r="9" spans="1:2" x14ac:dyDescent="0.25">
      <c r="A9" s="15" t="s">
        <v>314</v>
      </c>
      <c r="B9" s="15" t="s">
        <v>73</v>
      </c>
    </row>
    <row r="10" spans="1:2" x14ac:dyDescent="0.25">
      <c r="A10" s="15" t="s">
        <v>316</v>
      </c>
      <c r="B10" s="15" t="s">
        <v>74</v>
      </c>
    </row>
    <row r="11" spans="1:2" x14ac:dyDescent="0.25">
      <c r="A11" s="15" t="s">
        <v>317</v>
      </c>
      <c r="B11" s="15" t="s">
        <v>75</v>
      </c>
    </row>
    <row r="12" spans="1:2" x14ac:dyDescent="0.25">
      <c r="A12" s="15" t="s">
        <v>318</v>
      </c>
      <c r="B12" s="15" t="s">
        <v>76</v>
      </c>
    </row>
    <row r="13" spans="1:2" x14ac:dyDescent="0.25">
      <c r="A13" s="15" t="s">
        <v>319</v>
      </c>
      <c r="B13" s="15" t="s">
        <v>77</v>
      </c>
    </row>
    <row r="14" spans="1:2" x14ac:dyDescent="0.25">
      <c r="A14" s="15" t="s">
        <v>320</v>
      </c>
      <c r="B14" s="15" t="s">
        <v>78</v>
      </c>
    </row>
    <row r="15" spans="1:2" x14ac:dyDescent="0.25">
      <c r="A15" s="15" t="s">
        <v>321</v>
      </c>
      <c r="B15" s="15" t="s">
        <v>79</v>
      </c>
    </row>
    <row r="16" spans="1:2" x14ac:dyDescent="0.25">
      <c r="A16" s="15" t="s">
        <v>322</v>
      </c>
      <c r="B16" s="15" t="s">
        <v>80</v>
      </c>
    </row>
    <row r="17" spans="1:2" x14ac:dyDescent="0.25">
      <c r="A17" s="15" t="s">
        <v>323</v>
      </c>
      <c r="B17" s="15" t="s">
        <v>81</v>
      </c>
    </row>
    <row r="18" spans="1:2" x14ac:dyDescent="0.25">
      <c r="A18" s="15" t="s">
        <v>324</v>
      </c>
      <c r="B18" s="15" t="s">
        <v>82</v>
      </c>
    </row>
    <row r="19" spans="1:2" x14ac:dyDescent="0.25">
      <c r="A19" s="15" t="s">
        <v>325</v>
      </c>
      <c r="B19" s="15" t="s">
        <v>83</v>
      </c>
    </row>
    <row r="20" spans="1:2" x14ac:dyDescent="0.25">
      <c r="A20" s="15" t="s">
        <v>326</v>
      </c>
      <c r="B20" s="15" t="s">
        <v>84</v>
      </c>
    </row>
    <row r="21" spans="1:2" x14ac:dyDescent="0.25">
      <c r="A21" s="15" t="s">
        <v>327</v>
      </c>
      <c r="B21" s="15" t="s">
        <v>85</v>
      </c>
    </row>
    <row r="22" spans="1:2" x14ac:dyDescent="0.25">
      <c r="A22" s="15" t="s">
        <v>328</v>
      </c>
      <c r="B22" s="15" t="s">
        <v>86</v>
      </c>
    </row>
    <row r="23" spans="1:2" x14ac:dyDescent="0.25">
      <c r="A23" s="15" t="s">
        <v>329</v>
      </c>
      <c r="B23" s="15" t="s">
        <v>87</v>
      </c>
    </row>
    <row r="24" spans="1:2" x14ac:dyDescent="0.25">
      <c r="A24" s="15" t="s">
        <v>330</v>
      </c>
      <c r="B24" s="15" t="s">
        <v>88</v>
      </c>
    </row>
    <row r="25" spans="1:2" x14ac:dyDescent="0.25">
      <c r="A25" s="15" t="s">
        <v>331</v>
      </c>
      <c r="B25" s="15" t="s">
        <v>89</v>
      </c>
    </row>
    <row r="26" spans="1:2" x14ac:dyDescent="0.25">
      <c r="A26" s="15" t="s">
        <v>332</v>
      </c>
      <c r="B26" s="15" t="s">
        <v>90</v>
      </c>
    </row>
    <row r="27" spans="1:2" x14ac:dyDescent="0.25">
      <c r="A27" s="15" t="s">
        <v>333</v>
      </c>
      <c r="B27" s="15" t="s">
        <v>91</v>
      </c>
    </row>
    <row r="28" spans="1:2" x14ac:dyDescent="0.25">
      <c r="A28" s="15" t="s">
        <v>334</v>
      </c>
      <c r="B28" s="15" t="s">
        <v>92</v>
      </c>
    </row>
    <row r="29" spans="1:2" x14ac:dyDescent="0.25">
      <c r="A29" s="15" t="s">
        <v>335</v>
      </c>
      <c r="B29" s="15" t="s">
        <v>93</v>
      </c>
    </row>
    <row r="30" spans="1:2" x14ac:dyDescent="0.25">
      <c r="A30" s="15" t="s">
        <v>336</v>
      </c>
      <c r="B30" s="15" t="s">
        <v>94</v>
      </c>
    </row>
    <row r="31" spans="1:2" x14ac:dyDescent="0.25">
      <c r="A31" s="15" t="s">
        <v>337</v>
      </c>
      <c r="B31" s="15" t="s">
        <v>95</v>
      </c>
    </row>
    <row r="32" spans="1:2" x14ac:dyDescent="0.25">
      <c r="A32" s="15" t="s">
        <v>33</v>
      </c>
      <c r="B32" s="15" t="s">
        <v>96</v>
      </c>
    </row>
    <row r="33" spans="1:2" x14ac:dyDescent="0.25">
      <c r="A33" s="15" t="s">
        <v>338</v>
      </c>
      <c r="B33" s="15" t="s">
        <v>97</v>
      </c>
    </row>
    <row r="34" spans="1:2" x14ac:dyDescent="0.25">
      <c r="A34" s="15" t="s">
        <v>339</v>
      </c>
      <c r="B34" s="15" t="s">
        <v>98</v>
      </c>
    </row>
    <row r="35" spans="1:2" x14ac:dyDescent="0.25">
      <c r="A35" s="15" t="s">
        <v>36</v>
      </c>
      <c r="B35" s="15" t="s">
        <v>99</v>
      </c>
    </row>
    <row r="36" spans="1:2" x14ac:dyDescent="0.25">
      <c r="A36" s="15" t="s">
        <v>340</v>
      </c>
      <c r="B36" s="15" t="s">
        <v>100</v>
      </c>
    </row>
    <row r="37" spans="1:2" x14ac:dyDescent="0.25">
      <c r="A37" s="15" t="s">
        <v>341</v>
      </c>
      <c r="B37" s="15" t="s">
        <v>101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Plas_hit_table</vt:lpstr>
      <vt:lpstr>AMR_genes_plas</vt:lpstr>
      <vt:lpstr>AMR_genes_chromosom</vt:lpstr>
      <vt:lpstr>Mobilisable_summary</vt:lpstr>
      <vt:lpstr>Plas_virulence</vt:lpstr>
      <vt:lpstr>plas_virul_total_hit-miss</vt:lpstr>
      <vt:lpstr>contig_full_report</vt:lpstr>
      <vt:lpstr>Sheet1</vt:lpstr>
      <vt:lpstr>Plasmid_accession_reference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</dc:creator>
  <cp:lastModifiedBy>Ben</cp:lastModifiedBy>
  <dcterms:created xsi:type="dcterms:W3CDTF">2020-05-20T17:14:21Z</dcterms:created>
  <dcterms:modified xsi:type="dcterms:W3CDTF">2020-05-31T17:06:42Z</dcterms:modified>
</cp:coreProperties>
</file>