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23"/>
  <workbookPr showInkAnnotation="0" autoCompressPictures="0"/>
  <mc:AlternateContent xmlns:mc="http://schemas.openxmlformats.org/markup-compatibility/2006">
    <mc:Choice Requires="x15">
      <x15ac:absPath xmlns:x15ac="http://schemas.microsoft.com/office/spreadsheetml/2010/11/ac" url="/Users/gillies/Documents/University/Postgraduate/Thesis/Paper/Review/"/>
    </mc:Choice>
  </mc:AlternateContent>
  <xr:revisionPtr revIDLastSave="0" documentId="13_ncr:1_{F73AF4EC-4725-7C43-9E45-A7A5A3B7B67F}" xr6:coauthVersionLast="40" xr6:coauthVersionMax="40" xr10:uidLastSave="{00000000-0000-0000-0000-000000000000}"/>
  <bookViews>
    <workbookView xWindow="0" yWindow="460" windowWidth="23620" windowHeight="14760" tabRatio="500" activeTab="2" xr2:uid="{00000000-000D-0000-FFFF-FFFF00000000}"/>
  </bookViews>
  <sheets>
    <sheet name="A.1 Density" sheetId="4" r:id="rId1"/>
    <sheet name="A.2 XRF geochemistry" sheetId="2" r:id="rId2"/>
    <sheet name="A.3 Field descriptions" sheetId="3" r:id="rId3"/>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4" l="1"/>
  <c r="G3" i="4"/>
  <c r="H3" i="4" s="1"/>
  <c r="G6" i="4"/>
  <c r="H6" i="4" s="1"/>
  <c r="G7" i="4"/>
  <c r="H7" i="4" s="1"/>
  <c r="G8" i="4"/>
  <c r="H8" i="4" s="1"/>
  <c r="G10" i="4"/>
  <c r="H10" i="4" s="1"/>
  <c r="G11" i="4"/>
  <c r="H11" i="4" s="1"/>
  <c r="G12" i="4"/>
  <c r="H12" i="4" s="1"/>
  <c r="G5" i="4"/>
  <c r="H5" i="4" s="1"/>
  <c r="G9" i="4"/>
  <c r="H9" i="4" s="1"/>
  <c r="G13" i="4"/>
  <c r="H13" i="4" s="1"/>
  <c r="G4" i="4"/>
  <c r="H4" i="4" s="1"/>
  <c r="G2" i="4"/>
  <c r="H2" i="4" s="1"/>
  <c r="F4" i="4" l="1"/>
  <c r="F6" i="4"/>
  <c r="F7" i="4"/>
  <c r="F8" i="4"/>
  <c r="F10" i="4"/>
  <c r="F11" i="4"/>
  <c r="F12" i="4"/>
  <c r="F5" i="4"/>
  <c r="F9" i="4"/>
  <c r="F13" i="4"/>
  <c r="F2" i="4"/>
</calcChain>
</file>

<file path=xl/sharedStrings.xml><?xml version="1.0" encoding="utf-8"?>
<sst xmlns="http://schemas.openxmlformats.org/spreadsheetml/2006/main" count="123" uniqueCount="95">
  <si>
    <t>SiO2 (%)</t>
  </si>
  <si>
    <t>TiO2 (%)</t>
  </si>
  <si>
    <t>Al2O3 (%)</t>
  </si>
  <si>
    <t>Fe2O3 (%)</t>
  </si>
  <si>
    <t>MnO (%)</t>
  </si>
  <si>
    <t>MgO (%)</t>
  </si>
  <si>
    <t>CaO (%)</t>
  </si>
  <si>
    <t>Na2O (%)</t>
  </si>
  <si>
    <t>K2O (%)</t>
  </si>
  <si>
    <t>P2O5 (%)</t>
  </si>
  <si>
    <t>SO3 (%)</t>
  </si>
  <si>
    <t>LOI (%)</t>
  </si>
  <si>
    <t>Sum (%)</t>
  </si>
  <si>
    <t xml:space="preserve">Unit name </t>
  </si>
  <si>
    <t xml:space="preserve">Major element geochemistry </t>
  </si>
  <si>
    <t>Unit name</t>
  </si>
  <si>
    <t xml:space="preserve">Light grey/brown, poorly indurated, poorly sorted, reverse grading. Pale clasts exterior, black scoriaceous interior. Large black scoriaceous clasts are 25% of outcrop, sub rounded. Dense dark grey clasts 3% of outcrop, sub rounded to sub angular.  Erosional benches suggest multiple pulses. Approx. 6m thick. </t>
  </si>
  <si>
    <t xml:space="preserve"> Pale yellow/brown, moderately to highly vesicular clasts, poorly sorted, matrix supported. Fine sand sized ash - ~15cm bombs. Clasts black interior with small black and white crystals.</t>
  </si>
  <si>
    <t xml:space="preserve">Orange unit with black bombs, well indurated, thickens slightly in valley, matrix supported, poorly sorted (ash to small bombs ~10cm). Clast rich, black scoria, sub-angular to sub-rounded, moderate to high vesicularity. Some dense, light and dark grey clasts. Minor reverse grading (scoria concentrated near top of flow. Orange ash and clay-rich matrix – weathered. 70-100cm </t>
  </si>
  <si>
    <t>Orange/yellow outcrop with large dark grey bombs. Poorly sorted, reverse graded. Breadcrusted bombs, some vesicularity, clasts = 20-30% of outcrop, max. 40cm. Matrix composed of ash and lapilli pumice, medium vesicularity with dark crystals. Occasional lithic clast (dense, well rounded, dark grey).</t>
  </si>
  <si>
    <t xml:space="preserve">Poorly sorted, matrix supported, pumice-rich. Breadcrusted bombs = max. 50cm. Occasional red and grey lapilli lithic Light brown outcrop, 1m exposed. </t>
  </si>
  <si>
    <t>Well indurated, pale yellow fine ash matrix. Black, breadcrusted bombs. Some dense, black, angular lithics. 20x20m, 1m thick</t>
  </si>
  <si>
    <t>Notes</t>
  </si>
  <si>
    <t>Black outcrop. Poorly sorted (ash – blocks ~50cm), subrounded, monomictic, well indurated, matrix supported, 30% clasts. 4m thick, continuous layer across valley.</t>
  </si>
  <si>
    <t xml:space="preserve">Pumice-rich, poorly sorted, matrix supported, pale tan/grey. 1m thick. </t>
  </si>
  <si>
    <t>S (PPM)</t>
  </si>
  <si>
    <t>F (PPM)</t>
  </si>
  <si>
    <t>Cl (PPM)</t>
  </si>
  <si>
    <t>Sc (PPM)</t>
  </si>
  <si>
    <t>V (PPM)</t>
  </si>
  <si>
    <t>Cr (PPM)</t>
  </si>
  <si>
    <t>Co (PPM)</t>
  </si>
  <si>
    <t>Ni (PPM)</t>
  </si>
  <si>
    <t>Cu (PPM)</t>
  </si>
  <si>
    <t>Zn (PPM)</t>
  </si>
  <si>
    <t>Ga (PPM)</t>
  </si>
  <si>
    <t>As (PPM)</t>
  </si>
  <si>
    <t>Rb (PPM)</t>
  </si>
  <si>
    <t>Sr (PPM)</t>
  </si>
  <si>
    <t>Y (PPM)</t>
  </si>
  <si>
    <t>Zr (PPM)</t>
  </si>
  <si>
    <t>Nb (PPM)</t>
  </si>
  <si>
    <t>Mo (PPM)</t>
  </si>
  <si>
    <t>Sn (PPM)</t>
  </si>
  <si>
    <t>Sb (PPM)</t>
  </si>
  <si>
    <t>Cs (PPM)</t>
  </si>
  <si>
    <t>Ba (PPM)</t>
  </si>
  <si>
    <t>La (PPM)</t>
  </si>
  <si>
    <t>Ce (PPM)</t>
  </si>
  <si>
    <t>Nd (PPM)</t>
  </si>
  <si>
    <t>Tl (PPM)</t>
  </si>
  <si>
    <t>Pb (PPM)</t>
  </si>
  <si>
    <t>Th (PPM)</t>
  </si>
  <si>
    <t>U (PPM)</t>
  </si>
  <si>
    <t>Trace element geochemistry</t>
  </si>
  <si>
    <t>Mn (PPM)</t>
  </si>
  <si>
    <r>
      <t>Density values (g/cm</t>
    </r>
    <r>
      <rPr>
        <vertAlign val="superscript"/>
        <sz val="12"/>
        <color theme="1"/>
        <rFont val="Calibri (Body)"/>
      </rPr>
      <t>3</t>
    </r>
    <r>
      <rPr>
        <sz val="12"/>
        <color theme="1"/>
        <rFont val="Calibri"/>
        <family val="2"/>
        <scheme val="minor"/>
      </rPr>
      <t>)</t>
    </r>
  </si>
  <si>
    <r>
      <t>Average density (g/cm</t>
    </r>
    <r>
      <rPr>
        <vertAlign val="superscript"/>
        <sz val="12"/>
        <color theme="1"/>
        <rFont val="Calibri (Body)"/>
      </rPr>
      <t>3</t>
    </r>
    <r>
      <rPr>
        <sz val="12"/>
        <color theme="1"/>
        <rFont val="Calibri"/>
        <family val="2"/>
        <scheme val="minor"/>
      </rPr>
      <t>)</t>
    </r>
  </si>
  <si>
    <t>Some samples were too small for more than 2 clasts to be analysed, which has led to a variation in the number of density values between PDC samples</t>
  </si>
  <si>
    <t>Bright red, poorly sorted, angular to sub-angular, slightly vesicular. Clasts red exterior, inside = dark grey with white crystals. Poorly consolidated on top of flow. 8m.</t>
  </si>
  <si>
    <t>Rounded clasts with minor vesicularity (small vesicles). Poorly sorted, matrix supported (clast rich). Loose material above indurated base. Varies between 2-4m. Grey with pink and red thermal alteration</t>
  </si>
  <si>
    <t>Large flat area, pumice-rich, fine ash matrix with lapilli and bombs (max. 15cm). Bombs – cauliflower, black, dense with white crystals. Pumice = dark grey interior, light brown exterior, black crystals, moderately to very vesicular. ~10 x 10m.</t>
  </si>
  <si>
    <t xml:space="preserve">Poorly sorted, scoria clasts (max. ~50cm), poorly to moderately indurated, cauliflower bombs, clast supported (50-60%), highly vesicular. Contains spatter clasts, suggesting high temperature emplacement </t>
  </si>
  <si>
    <t>Error = +/- 5%</t>
  </si>
  <si>
    <t>PDC 1</t>
  </si>
  <si>
    <t>PDC 2</t>
  </si>
  <si>
    <t>PDC 5</t>
  </si>
  <si>
    <t>PDC 6</t>
  </si>
  <si>
    <t>PDC 7</t>
  </si>
  <si>
    <t>PDC 9</t>
  </si>
  <si>
    <t>PDC 11</t>
  </si>
  <si>
    <t>PDC 4</t>
  </si>
  <si>
    <t>PDC 8</t>
  </si>
  <si>
    <t>PDC 12</t>
  </si>
  <si>
    <t>PDC 3</t>
  </si>
  <si>
    <t>PDC 10</t>
  </si>
  <si>
    <r>
      <t>Error on mean (g/cm</t>
    </r>
    <r>
      <rPr>
        <vertAlign val="superscript"/>
        <sz val="12"/>
        <color theme="1"/>
        <rFont val="Calibri (Body)"/>
      </rPr>
      <t>3</t>
    </r>
    <r>
      <rPr>
        <sz val="12"/>
        <color theme="1"/>
        <rFont val="Calibri"/>
        <family val="2"/>
        <scheme val="minor"/>
      </rPr>
      <t>)</t>
    </r>
  </si>
  <si>
    <r>
      <t>Standard Deviation (g/cm</t>
    </r>
    <r>
      <rPr>
        <vertAlign val="superscript"/>
        <sz val="12"/>
        <color theme="1"/>
        <rFont val="Calibri (Body)"/>
      </rPr>
      <t>3</t>
    </r>
    <r>
      <rPr>
        <sz val="12"/>
        <color theme="1"/>
        <rFont val="Calibri"/>
        <family val="2"/>
        <scheme val="minor"/>
      </rPr>
      <t xml:space="preserve">) </t>
    </r>
  </si>
  <si>
    <t>PDC 1 Upper</t>
  </si>
  <si>
    <t>PDC 1 Lower</t>
  </si>
  <si>
    <t>PDC 7 (Flow 1)</t>
  </si>
  <si>
    <t>PDC 7 (Flow 2)</t>
  </si>
  <si>
    <t>METHODS</t>
  </si>
  <si>
    <t xml:space="preserve">Each clast was cleaned of excess fine particles and weighed in air and deionised water (Archimede’s Principle) to determine the density. </t>
  </si>
  <si>
    <t xml:space="preserve">A cage hanging from a zeroed precision balance prevented buoyant clasts from floating upwards, allowing their negative weight to be measured. </t>
  </si>
  <si>
    <t>Heavier clasts sank to the bottom of the cage.</t>
  </si>
  <si>
    <t xml:space="preserve">To prevent an influx of water into the vesicles each clast was wrapped in sheets of Parafilm wax moulded into surface irregularities in the clasts and across vesicles in order to preserve their buoyancy. </t>
  </si>
  <si>
    <t xml:space="preserve">Cleaned and dried samples were crushed using a disc mill, then powdered using a tungsten carbide ring mill. </t>
  </si>
  <si>
    <t xml:space="preserve">Powders were dried in a 100°C oven overnight. </t>
  </si>
  <si>
    <t xml:space="preserve">For major element analysis, 2g of dried powders was measured and placed in a muffle furnace at 900°C for 3 hours in order to burn off organic material. </t>
  </si>
  <si>
    <t xml:space="preserve">The powder was weighed prior to and after being placed in the furnace in order to calculate the loss on ignition (LOI). </t>
  </si>
  <si>
    <t xml:space="preserve">To create glass beads, 0.8g of sample material was mixed with 8g of X-Ray Flux (35.3% Lithium Tetraborate, 64.7% Lithium Metraborate), then fused. </t>
  </si>
  <si>
    <t xml:space="preserve">Samples for trace element analyses were prepared according to the methods described by Watson (1996). </t>
  </si>
  <si>
    <t xml:space="preserve">Approximately 10g of rock powder was combined with roughly 1ml of polyvinylpyrrolidone-mthylcellulose (PVP-MC) binding liquid. </t>
  </si>
  <si>
    <t xml:space="preserve">This mixture was then compressed in a steel mould at approximately 1.6 tonnes/cm2, and dried in a 45°C oven overnight.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</si>
</sst>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2"/>
      <color rgb="FF000000"/>
      <name val="Calibri"/>
      <family val="2"/>
      <scheme val="minor"/>
    </font>
    <font>
      <sz val="12"/>
      <color theme="1"/>
      <name val="Calibri"/>
      <family val="2"/>
    </font>
    <font>
      <vertAlign val="superscript"/>
      <sz val="12"/>
      <color theme="1"/>
      <name val="Calibri (Body)"/>
    </font>
  </fonts>
  <fills count="3">
    <fill>
      <patternFill patternType="none"/>
    </fill>
    <fill>
      <patternFill patternType="gray125"/>
    </fill>
    <fill>
      <patternFill patternType="solid">
        <fgColor theme="0" tint="-4.9989318521683403E-2"/>
        <bgColor indexed="64"/>
      </patternFill>
    </fill>
  </fills>
  <borders count="33">
    <border>
      <left/>
      <right/>
      <top/>
      <bottom/>
      <diagonal/>
    </border>
    <border>
      <left/>
      <right style="thin">
        <color auto="1"/>
      </right>
      <top/>
      <bottom/>
      <diagonal/>
    </border>
    <border>
      <left/>
      <right style="double">
        <color auto="1"/>
      </right>
      <top/>
      <bottom/>
      <diagonal/>
    </border>
    <border>
      <left/>
      <right style="double">
        <color auto="1"/>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top/>
      <bottom/>
      <diagonal/>
    </border>
    <border>
      <left/>
      <right style="thin">
        <color theme="1"/>
      </right>
      <top/>
      <bottom/>
      <diagonal/>
    </border>
    <border>
      <left style="double">
        <color auto="1"/>
      </left>
      <right/>
      <top/>
      <bottom style="thin">
        <color theme="1"/>
      </bottom>
      <diagonal/>
    </border>
    <border>
      <left/>
      <right style="thin">
        <color auto="1"/>
      </right>
      <top/>
      <bottom style="thin">
        <color theme="1"/>
      </bottom>
      <diagonal/>
    </border>
    <border>
      <left/>
      <right style="double">
        <color auto="1"/>
      </right>
      <top/>
      <bottom style="thin">
        <color theme="1"/>
      </bottom>
      <diagonal/>
    </border>
    <border>
      <left/>
      <right/>
      <top/>
      <bottom style="double">
        <color theme="1"/>
      </bottom>
      <diagonal/>
    </border>
    <border>
      <left/>
      <right/>
      <top/>
      <bottom style="thin">
        <color theme="1"/>
      </bottom>
      <diagonal/>
    </border>
    <border>
      <left/>
      <right style="thin">
        <color theme="1"/>
      </right>
      <top/>
      <bottom style="double">
        <color theme="1"/>
      </bottom>
      <diagonal/>
    </border>
    <border>
      <left/>
      <right style="thin">
        <color theme="1"/>
      </right>
      <top/>
      <bottom style="thin">
        <color theme="1"/>
      </bottom>
      <diagonal/>
    </border>
    <border>
      <left/>
      <right style="thin">
        <color auto="1"/>
      </right>
      <top/>
      <bottom style="double">
        <color theme="1"/>
      </bottom>
      <diagonal/>
    </border>
    <border>
      <left style="thin">
        <color auto="1"/>
      </left>
      <right/>
      <top/>
      <bottom style="thin">
        <color theme="1"/>
      </bottom>
      <diagonal/>
    </border>
    <border>
      <left/>
      <right style="double">
        <color theme="1"/>
      </right>
      <top style="double">
        <color auto="1"/>
      </top>
      <bottom/>
      <diagonal/>
    </border>
    <border>
      <left/>
      <right style="double">
        <color theme="1"/>
      </right>
      <top/>
      <bottom/>
      <diagonal/>
    </border>
    <border>
      <left/>
      <right style="double">
        <color theme="1"/>
      </right>
      <top/>
      <bottom style="thin">
        <color theme="1"/>
      </bottom>
      <diagonal/>
    </border>
    <border>
      <left style="double">
        <color auto="1"/>
      </left>
      <right/>
      <top/>
      <bottom style="double">
        <color theme="1"/>
      </bottom>
      <diagonal/>
    </border>
    <border>
      <left/>
      <right/>
      <top/>
      <bottom style="thin">
        <color indexed="64"/>
      </bottom>
      <diagonal/>
    </border>
    <border>
      <left style="double">
        <color theme="1"/>
      </left>
      <right/>
      <top/>
      <bottom style="thin">
        <color indexed="64"/>
      </bottom>
      <diagonal/>
    </border>
    <border>
      <left/>
      <right style="thin">
        <color theme="1"/>
      </right>
      <top/>
      <bottom style="thin">
        <color indexed="64"/>
      </bottom>
      <diagonal/>
    </border>
    <border>
      <left style="thin">
        <color auto="1"/>
      </left>
      <right style="thin">
        <color indexed="64"/>
      </right>
      <top/>
      <bottom/>
      <diagonal/>
    </border>
    <border>
      <left style="thin">
        <color indexed="64"/>
      </left>
      <right/>
      <top/>
      <bottom style="thin">
        <color indexed="64"/>
      </bottom>
      <diagonal/>
    </border>
    <border>
      <left style="thin">
        <color theme="1"/>
      </left>
      <right/>
      <top/>
      <bottom style="double">
        <color theme="1"/>
      </bottom>
      <diagonal/>
    </border>
    <border>
      <left style="thin">
        <color theme="1"/>
      </left>
      <right/>
      <top/>
      <bottom/>
      <diagonal/>
    </border>
    <border>
      <left style="thin">
        <color auto="1"/>
      </left>
      <right/>
      <top/>
      <bottom/>
      <diagonal/>
    </border>
    <border>
      <left style="thin">
        <color theme="1"/>
      </left>
      <right/>
      <top/>
      <bottom style="thin">
        <color indexed="64"/>
      </bottom>
      <diagonal/>
    </border>
    <border>
      <left style="thin">
        <color auto="1"/>
      </left>
      <right/>
      <top/>
      <bottom style="double">
        <color indexed="64"/>
      </bottom>
      <diagonal/>
    </border>
    <border>
      <left style="thin">
        <color auto="1"/>
      </left>
      <right style="thin">
        <color indexed="64"/>
      </right>
      <top/>
      <bottom style="thin">
        <color indexed="64"/>
      </bottom>
      <diagonal/>
    </border>
    <border>
      <left style="thin">
        <color auto="1"/>
      </left>
      <right style="thin">
        <color indexed="64"/>
      </right>
      <top/>
      <bottom style="double">
        <color indexed="64"/>
      </bottom>
      <diagonal/>
    </border>
  </borders>
  <cellStyleXfs count="5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1">
    <xf numFmtId="0" fontId="0" fillId="0" borderId="0" xfId="0"/>
    <xf numFmtId="0" fontId="0" fillId="0" borderId="0" xfId="0" applyFill="1"/>
    <xf numFmtId="0" fontId="0" fillId="0" borderId="1" xfId="0" applyFill="1" applyBorder="1"/>
    <xf numFmtId="0" fontId="0" fillId="0" borderId="0" xfId="0" applyFill="1" applyBorder="1"/>
    <xf numFmtId="0" fontId="0" fillId="0" borderId="2" xfId="0" applyBorder="1"/>
    <xf numFmtId="0" fontId="0" fillId="0" borderId="3" xfId="0" applyFill="1" applyBorder="1"/>
    <xf numFmtId="0" fontId="0" fillId="0" borderId="2" xfId="0" applyFill="1" applyBorder="1"/>
    <xf numFmtId="0" fontId="0" fillId="0" borderId="2" xfId="0" applyFill="1" applyBorder="1" applyAlignment="1">
      <alignment horizontal="center" vertical="center"/>
    </xf>
    <xf numFmtId="0" fontId="0" fillId="0" borderId="5" xfId="0" applyBorder="1" applyAlignment="1">
      <alignment horizontal="center" vertical="center"/>
    </xf>
    <xf numFmtId="0" fontId="3" fillId="0" borderId="1" xfId="0" applyFont="1" applyBorder="1" applyAlignment="1">
      <alignment wrapText="1"/>
    </xf>
    <xf numFmtId="0" fontId="0" fillId="0" borderId="10" xfId="0" applyFill="1" applyBorder="1" applyAlignment="1">
      <alignment horizontal="center" vertical="center"/>
    </xf>
    <xf numFmtId="0" fontId="3" fillId="0" borderId="1"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0" fillId="0" borderId="11" xfId="0" applyBorder="1"/>
    <xf numFmtId="0" fontId="0" fillId="0" borderId="10" xfId="0" applyFill="1" applyBorder="1"/>
    <xf numFmtId="0" fontId="0" fillId="0" borderId="12" xfId="0" applyFill="1" applyBorder="1"/>
    <xf numFmtId="0" fontId="0" fillId="0" borderId="9" xfId="0" applyFill="1" applyBorder="1"/>
    <xf numFmtId="0" fontId="0" fillId="0" borderId="12" xfId="0" applyBorder="1"/>
    <xf numFmtId="0" fontId="0" fillId="0" borderId="13" xfId="0" applyBorder="1"/>
    <xf numFmtId="0" fontId="0" fillId="0" borderId="7" xfId="0" applyBorder="1"/>
    <xf numFmtId="0" fontId="0" fillId="0" borderId="14" xfId="0" applyBorder="1"/>
    <xf numFmtId="0" fontId="0" fillId="0" borderId="4" xfId="0" applyFill="1" applyBorder="1"/>
    <xf numFmtId="0" fontId="0" fillId="0" borderId="15" xfId="0" applyFill="1" applyBorder="1"/>
    <xf numFmtId="0" fontId="5" fillId="0" borderId="0" xfId="0" applyFont="1" applyFill="1"/>
    <xf numFmtId="0" fontId="5" fillId="0" borderId="0" xfId="0" applyFont="1" applyFill="1" applyBorder="1"/>
    <xf numFmtId="0" fontId="4" fillId="0" borderId="0" xfId="0" applyFont="1" applyFill="1" applyBorder="1"/>
    <xf numFmtId="0" fontId="0" fillId="0" borderId="17" xfId="0" applyFill="1" applyBorder="1"/>
    <xf numFmtId="0" fontId="0" fillId="0" borderId="18" xfId="0" applyFill="1" applyBorder="1"/>
    <xf numFmtId="0" fontId="0" fillId="0" borderId="19" xfId="0" applyFill="1" applyBorder="1"/>
    <xf numFmtId="0" fontId="0" fillId="2" borderId="0" xfId="0" applyFill="1"/>
    <xf numFmtId="0" fontId="5" fillId="0" borderId="7" xfId="0" applyFont="1" applyFill="1" applyBorder="1"/>
    <xf numFmtId="0" fontId="0" fillId="2" borderId="7" xfId="0" applyFill="1" applyBorder="1"/>
    <xf numFmtId="0" fontId="0" fillId="0" borderId="1" xfId="0" applyBorder="1" applyAlignment="1">
      <alignment horizontal="center"/>
    </xf>
    <xf numFmtId="0" fontId="0" fillId="0" borderId="21" xfId="0" applyBorder="1"/>
    <xf numFmtId="0" fontId="0" fillId="0" borderId="22" xfId="0" applyFill="1" applyBorder="1"/>
    <xf numFmtId="0" fontId="0" fillId="0" borderId="21" xfId="0" applyFill="1" applyBorder="1"/>
    <xf numFmtId="0" fontId="5" fillId="0" borderId="21" xfId="0" applyFont="1" applyFill="1" applyBorder="1"/>
    <xf numFmtId="0" fontId="0" fillId="2" borderId="23" xfId="0" applyFill="1" applyBorder="1"/>
    <xf numFmtId="0" fontId="0" fillId="0" borderId="0" xfId="0" applyBorder="1"/>
    <xf numFmtId="0" fontId="0" fillId="2" borderId="1" xfId="0" applyFill="1" applyBorder="1"/>
    <xf numFmtId="0" fontId="0" fillId="0" borderId="26" xfId="0" applyFill="1" applyBorder="1"/>
    <xf numFmtId="0" fontId="0" fillId="0" borderId="27" xfId="0" applyFill="1" applyBorder="1"/>
    <xf numFmtId="0" fontId="0" fillId="0" borderId="28" xfId="0" applyFill="1" applyBorder="1"/>
    <xf numFmtId="0" fontId="0" fillId="0" borderId="29" xfId="0" applyFill="1" applyBorder="1"/>
    <xf numFmtId="0" fontId="0" fillId="0" borderId="28" xfId="0" applyBorder="1"/>
    <xf numFmtId="0" fontId="0" fillId="0" borderId="25" xfId="0" applyBorder="1"/>
    <xf numFmtId="0" fontId="0" fillId="0" borderId="30" xfId="0" applyBorder="1"/>
    <xf numFmtId="0" fontId="0" fillId="0" borderId="32" xfId="0" applyBorder="1"/>
    <xf numFmtId="164" fontId="0" fillId="0" borderId="24" xfId="0" applyNumberFormat="1" applyBorder="1"/>
    <xf numFmtId="164" fontId="0" fillId="0" borderId="31" xfId="0" applyNumberFormat="1" applyBorder="1"/>
    <xf numFmtId="0" fontId="0" fillId="0" borderId="6" xfId="0" applyFill="1" applyBorder="1"/>
    <xf numFmtId="0" fontId="0" fillId="0" borderId="0" xfId="0" applyAlignment="1">
      <alignment vertical="center"/>
    </xf>
    <xf numFmtId="0" fontId="0" fillId="0" borderId="2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4" xfId="0" applyBorder="1" applyAlignment="1">
      <alignment horizontal="center"/>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698500</xdr:colOff>
      <xdr:row>3</xdr:row>
      <xdr:rowOff>63500</xdr:rowOff>
    </xdr:from>
    <xdr:ext cx="65" cy="172098"/>
    <xdr:sp macro="" textlink="">
      <xdr:nvSpPr>
        <xdr:cNvPr id="2" name="TextBox 1">
          <a:extLst>
            <a:ext uri="{FF2B5EF4-FFF2-40B4-BE49-F238E27FC236}">
              <a16:creationId xmlns:a16="http://schemas.microsoft.com/office/drawing/2014/main" id="{637FF7C2-54F0-F54C-AF27-3A0BEB8C0C83}"/>
            </a:ext>
          </a:extLst>
        </xdr:cNvPr>
        <xdr:cNvSpPr txBox="1"/>
      </xdr:nvSpPr>
      <xdr:spPr>
        <a:xfrm>
          <a:off x="6896100" y="2527300"/>
          <a:ext cx="65" cy="172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workbookViewId="0">
      <selection activeCell="B24" sqref="B24"/>
    </sheetView>
  </sheetViews>
  <sheetFormatPr baseColWidth="10" defaultRowHeight="16"/>
  <cols>
    <col min="1" max="1" width="13.1640625" customWidth="1"/>
    <col min="2" max="2" width="17.83203125" customWidth="1"/>
    <col min="6" max="6" width="21.6640625" customWidth="1"/>
    <col min="7" max="7" width="23.83203125" customWidth="1"/>
    <col min="8" max="8" width="19.5" customWidth="1"/>
  </cols>
  <sheetData>
    <row r="1" spans="1:8" ht="20" thickBot="1">
      <c r="A1" t="s">
        <v>15</v>
      </c>
      <c r="B1" s="53" t="s">
        <v>56</v>
      </c>
      <c r="C1" s="54"/>
      <c r="D1" s="54"/>
      <c r="E1" s="55"/>
      <c r="F1" s="41" t="s">
        <v>57</v>
      </c>
      <c r="G1" s="47" t="s">
        <v>77</v>
      </c>
      <c r="H1" s="48" t="s">
        <v>76</v>
      </c>
    </row>
    <row r="2" spans="1:8" ht="17" thickTop="1">
      <c r="A2" s="27" t="s">
        <v>64</v>
      </c>
      <c r="B2" s="3">
        <v>1.3552002053152072</v>
      </c>
      <c r="C2" s="1">
        <v>1.2912395377981605</v>
      </c>
      <c r="D2" s="24">
        <v>1.0679210933427883</v>
      </c>
      <c r="E2" s="31">
        <v>1.4716421577654413</v>
      </c>
      <c r="F2" s="42">
        <f>AVERAGE(B2:E2)</f>
        <v>1.2965007485553994</v>
      </c>
      <c r="G2" s="45">
        <f>STDEV(B2:E2)</f>
        <v>0.16970216906856073</v>
      </c>
      <c r="H2" s="49">
        <f>G2/SQRT(4)</f>
        <v>8.4851084534280363E-2</v>
      </c>
    </row>
    <row r="3" spans="1:8">
      <c r="A3" s="28" t="s">
        <v>65</v>
      </c>
      <c r="B3" s="25">
        <v>1.3483822434292876</v>
      </c>
      <c r="C3" s="24">
        <v>1.0654780392992442</v>
      </c>
      <c r="D3" s="30"/>
      <c r="E3" s="32"/>
      <c r="F3" s="42">
        <f t="shared" ref="F3:F13" si="0">AVERAGE(B3:E3)</f>
        <v>1.2069301413642659</v>
      </c>
      <c r="G3" s="45">
        <f t="shared" ref="G3:G13" si="1">STDEV(B3:E3)</f>
        <v>0.20004348116653695</v>
      </c>
      <c r="H3" s="49">
        <f>G3/SQRT(2)</f>
        <v>0.14145210206502168</v>
      </c>
    </row>
    <row r="4" spans="1:8">
      <c r="A4" s="28" t="s">
        <v>74</v>
      </c>
      <c r="B4" s="3">
        <v>1.32910542118352</v>
      </c>
      <c r="C4" s="25">
        <v>2.3432307427808983</v>
      </c>
      <c r="D4" s="25">
        <v>1.9275580932449936</v>
      </c>
      <c r="E4" s="40"/>
      <c r="F4" s="43">
        <f>AVERAGE(B4:E4)</f>
        <v>1.8666314190698039</v>
      </c>
      <c r="G4" s="45">
        <f>STDEV(B4:E4)</f>
        <v>0.5098005361862451</v>
      </c>
      <c r="H4" s="49">
        <f>G4/SQRT(3)</f>
        <v>0.29433347680014416</v>
      </c>
    </row>
    <row r="5" spans="1:8">
      <c r="A5" s="28" t="s">
        <v>71</v>
      </c>
      <c r="B5" s="3">
        <v>1.4108947394408768</v>
      </c>
      <c r="C5" s="1">
        <v>0.91691051699976112</v>
      </c>
      <c r="D5" s="24">
        <v>1.5095503387311167</v>
      </c>
      <c r="E5" s="32"/>
      <c r="F5" s="42">
        <f>AVERAGE(B5:E5)</f>
        <v>1.2791185317239184</v>
      </c>
      <c r="G5" s="45">
        <f>STDEV(B5:E5)</f>
        <v>0.31753616528773487</v>
      </c>
      <c r="H5" s="49">
        <f>G5/SQRT(3)</f>
        <v>0.18332959050631523</v>
      </c>
    </row>
    <row r="6" spans="1:8">
      <c r="A6" s="28" t="s">
        <v>66</v>
      </c>
      <c r="B6" s="3">
        <v>1.0809828682891751</v>
      </c>
      <c r="C6" s="1">
        <v>0.85819282445136158</v>
      </c>
      <c r="D6" s="24">
        <v>0.82756675972710525</v>
      </c>
      <c r="E6" s="32"/>
      <c r="F6" s="42">
        <f t="shared" si="0"/>
        <v>0.92224748415588065</v>
      </c>
      <c r="G6" s="45">
        <f t="shared" si="1"/>
        <v>0.13831912590846532</v>
      </c>
      <c r="H6" s="49">
        <f>G6/SQRT(3)</f>
        <v>7.9858584577326197E-2</v>
      </c>
    </row>
    <row r="7" spans="1:8">
      <c r="A7" s="28" t="s">
        <v>67</v>
      </c>
      <c r="B7" s="26">
        <v>1.5398253500000001</v>
      </c>
      <c r="C7" s="1">
        <v>1.3059882834737975</v>
      </c>
      <c r="D7" s="24">
        <v>0.98997097000000001</v>
      </c>
      <c r="E7" s="32"/>
      <c r="F7" s="42">
        <f t="shared" si="0"/>
        <v>1.2785948678245991</v>
      </c>
      <c r="G7" s="45">
        <f t="shared" si="1"/>
        <v>0.27594883441861728</v>
      </c>
      <c r="H7" s="49">
        <f>G7/SQRT(3)</f>
        <v>0.15931913383415217</v>
      </c>
    </row>
    <row r="8" spans="1:8">
      <c r="A8" s="28" t="s">
        <v>68</v>
      </c>
      <c r="B8" s="3">
        <v>1.5344912270125972</v>
      </c>
      <c r="C8" s="1">
        <v>1.0940659751391675</v>
      </c>
      <c r="D8" s="24">
        <v>1.0893644808721792</v>
      </c>
      <c r="E8" s="31">
        <v>1.3310274682394074</v>
      </c>
      <c r="F8" s="42">
        <f t="shared" si="0"/>
        <v>1.2622372878158377</v>
      </c>
      <c r="G8" s="45">
        <f t="shared" si="1"/>
        <v>0.21371390074804492</v>
      </c>
      <c r="H8" s="49">
        <f>G8/SQRT(4)</f>
        <v>0.10685695037402246</v>
      </c>
    </row>
    <row r="9" spans="1:8">
      <c r="A9" s="28" t="s">
        <v>72</v>
      </c>
      <c r="B9" s="3">
        <v>1.6462408595265365</v>
      </c>
      <c r="C9" s="1">
        <v>1.4480288344136159</v>
      </c>
      <c r="D9" s="24">
        <v>1.5546139000487487</v>
      </c>
      <c r="E9" s="31">
        <v>1.4818692603533499</v>
      </c>
      <c r="F9" s="42">
        <f>AVERAGE(B9:E9)</f>
        <v>1.5326882135855626</v>
      </c>
      <c r="G9" s="45">
        <f>STDEV(B9:E9)</f>
        <v>8.7796574755653958E-2</v>
      </c>
      <c r="H9" s="49">
        <f>G9/SQRT(4)</f>
        <v>4.3898287377826979E-2</v>
      </c>
    </row>
    <row r="10" spans="1:8">
      <c r="A10" s="28" t="s">
        <v>69</v>
      </c>
      <c r="B10" s="3">
        <v>1.468826774329018</v>
      </c>
      <c r="C10" s="24">
        <v>1.3956494500000001</v>
      </c>
      <c r="D10" s="30"/>
      <c r="E10" s="32"/>
      <c r="F10" s="42">
        <f t="shared" si="0"/>
        <v>1.4322381121645091</v>
      </c>
      <c r="G10" s="45">
        <f t="shared" si="1"/>
        <v>5.1744182262135889E-2</v>
      </c>
      <c r="H10" s="49">
        <f>G10/SQRT(2)</f>
        <v>3.6588662164508956E-2</v>
      </c>
    </row>
    <row r="11" spans="1:8">
      <c r="A11" s="28" t="s">
        <v>75</v>
      </c>
      <c r="B11" s="3">
        <v>0.86735371913308057</v>
      </c>
      <c r="C11" s="1">
        <v>0.79698933151468154</v>
      </c>
      <c r="D11" s="24">
        <v>1.0913729204941702</v>
      </c>
      <c r="E11" s="32"/>
      <c r="F11" s="42">
        <f t="shared" si="0"/>
        <v>0.91857199038064419</v>
      </c>
      <c r="G11" s="45">
        <f t="shared" si="1"/>
        <v>0.15372998356632497</v>
      </c>
      <c r="H11" s="49">
        <f>G11/SQRT(3)</f>
        <v>8.8756047394534479E-2</v>
      </c>
    </row>
    <row r="12" spans="1:8">
      <c r="A12" s="28" t="s">
        <v>70</v>
      </c>
      <c r="B12" s="3">
        <v>1.1994342321288536</v>
      </c>
      <c r="C12" s="24">
        <v>1.2849149587473279</v>
      </c>
      <c r="D12" s="30"/>
      <c r="E12" s="32"/>
      <c r="F12" s="42">
        <f t="shared" si="0"/>
        <v>1.2421745954380907</v>
      </c>
      <c r="G12" s="45">
        <f t="shared" si="1"/>
        <v>6.0444001452676581E-2</v>
      </c>
      <c r="H12" s="49">
        <f>G12/SQRT(2)</f>
        <v>4.2740363309237139E-2</v>
      </c>
    </row>
    <row r="13" spans="1:8">
      <c r="A13" s="29" t="s">
        <v>73</v>
      </c>
      <c r="B13" s="35">
        <v>1.1409380980644428</v>
      </c>
      <c r="C13" s="36">
        <v>1.0329142754957186</v>
      </c>
      <c r="D13" s="37">
        <v>1.1521430056206767</v>
      </c>
      <c r="E13" s="38"/>
      <c r="F13" s="44">
        <f t="shared" si="0"/>
        <v>1.1086651263936129</v>
      </c>
      <c r="G13" s="46">
        <f t="shared" si="1"/>
        <v>6.5840952659816362E-2</v>
      </c>
      <c r="H13" s="50">
        <f>G13/SQRT(3)</f>
        <v>3.8013291741846388E-2</v>
      </c>
    </row>
    <row r="14" spans="1:8">
      <c r="B14" s="39"/>
      <c r="F14" s="1"/>
    </row>
    <row r="15" spans="1:8">
      <c r="A15" t="s">
        <v>58</v>
      </c>
    </row>
    <row r="17" spans="1:1">
      <c r="A17" t="s">
        <v>82</v>
      </c>
    </row>
    <row r="18" spans="1:1">
      <c r="A18" t="s">
        <v>83</v>
      </c>
    </row>
    <row r="19" spans="1:1">
      <c r="A19" t="s">
        <v>86</v>
      </c>
    </row>
    <row r="20" spans="1:1">
      <c r="A20" t="s">
        <v>84</v>
      </c>
    </row>
    <row r="21" spans="1:1">
      <c r="A21" t="s">
        <v>85</v>
      </c>
    </row>
  </sheetData>
  <mergeCells count="1">
    <mergeCell ref="B1:E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33"/>
  <sheetViews>
    <sheetView workbookViewId="0">
      <selection activeCell="A33" sqref="A33"/>
    </sheetView>
  </sheetViews>
  <sheetFormatPr baseColWidth="10" defaultRowHeight="16"/>
  <cols>
    <col min="1" max="1" width="23.1640625" customWidth="1"/>
  </cols>
  <sheetData>
    <row r="1" spans="1:44">
      <c r="A1" s="4"/>
      <c r="B1" s="56" t="s">
        <v>14</v>
      </c>
      <c r="C1" s="57"/>
      <c r="D1" s="57"/>
      <c r="E1" s="57"/>
      <c r="F1" s="57"/>
      <c r="G1" s="57"/>
      <c r="H1" s="57"/>
      <c r="I1" s="57"/>
      <c r="J1" s="57"/>
      <c r="K1" s="57"/>
      <c r="L1" s="57"/>
      <c r="M1" s="57"/>
      <c r="N1" s="58"/>
      <c r="O1" s="59" t="s">
        <v>54</v>
      </c>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60"/>
    </row>
    <row r="2" spans="1:44" ht="17" thickBot="1">
      <c r="A2" s="5" t="s">
        <v>13</v>
      </c>
      <c r="B2" s="22" t="s">
        <v>0</v>
      </c>
      <c r="C2" s="22" t="s">
        <v>1</v>
      </c>
      <c r="D2" s="22" t="s">
        <v>2</v>
      </c>
      <c r="E2" s="22" t="s">
        <v>3</v>
      </c>
      <c r="F2" s="22" t="s">
        <v>4</v>
      </c>
      <c r="G2" s="22" t="s">
        <v>5</v>
      </c>
      <c r="H2" s="22" t="s">
        <v>6</v>
      </c>
      <c r="I2" s="22" t="s">
        <v>7</v>
      </c>
      <c r="J2" s="22" t="s">
        <v>8</v>
      </c>
      <c r="K2" s="22" t="s">
        <v>9</v>
      </c>
      <c r="L2" s="22" t="s">
        <v>10</v>
      </c>
      <c r="M2" s="22" t="s">
        <v>11</v>
      </c>
      <c r="N2" s="23" t="s">
        <v>12</v>
      </c>
      <c r="O2" s="14" t="s">
        <v>25</v>
      </c>
      <c r="P2" s="14" t="s">
        <v>26</v>
      </c>
      <c r="Q2" s="14" t="s">
        <v>27</v>
      </c>
      <c r="R2" s="14" t="s">
        <v>28</v>
      </c>
      <c r="S2" s="14" t="s">
        <v>29</v>
      </c>
      <c r="T2" s="14" t="s">
        <v>55</v>
      </c>
      <c r="U2" s="14" t="s">
        <v>30</v>
      </c>
      <c r="V2" s="14" t="s">
        <v>31</v>
      </c>
      <c r="W2" s="14" t="s">
        <v>32</v>
      </c>
      <c r="X2" s="14" t="s">
        <v>33</v>
      </c>
      <c r="Y2" s="14" t="s">
        <v>34</v>
      </c>
      <c r="Z2" s="14" t="s">
        <v>35</v>
      </c>
      <c r="AA2" s="14" t="s">
        <v>36</v>
      </c>
      <c r="AB2" s="14" t="s">
        <v>37</v>
      </c>
      <c r="AC2" s="14" t="s">
        <v>38</v>
      </c>
      <c r="AD2" s="14" t="s">
        <v>39</v>
      </c>
      <c r="AE2" s="14" t="s">
        <v>40</v>
      </c>
      <c r="AF2" s="14" t="s">
        <v>41</v>
      </c>
      <c r="AG2" s="14" t="s">
        <v>42</v>
      </c>
      <c r="AH2" s="14" t="s">
        <v>43</v>
      </c>
      <c r="AI2" s="14" t="s">
        <v>44</v>
      </c>
      <c r="AJ2" s="14" t="s">
        <v>45</v>
      </c>
      <c r="AK2" s="14" t="s">
        <v>46</v>
      </c>
      <c r="AL2" s="14" t="s">
        <v>47</v>
      </c>
      <c r="AM2" s="14" t="s">
        <v>48</v>
      </c>
      <c r="AN2" s="14" t="s">
        <v>49</v>
      </c>
      <c r="AO2" s="14" t="s">
        <v>50</v>
      </c>
      <c r="AP2" s="14" t="s">
        <v>51</v>
      </c>
      <c r="AQ2" s="14" t="s">
        <v>52</v>
      </c>
      <c r="AR2" s="19" t="s">
        <v>53</v>
      </c>
    </row>
    <row r="3" spans="1:44" s="1" customFormat="1" ht="17" thickTop="1">
      <c r="A3" s="6" t="s">
        <v>78</v>
      </c>
      <c r="B3" s="1">
        <v>54.38</v>
      </c>
      <c r="C3" s="1">
        <v>0.77</v>
      </c>
      <c r="D3" s="1">
        <v>17.34</v>
      </c>
      <c r="E3" s="1">
        <v>8.61</v>
      </c>
      <c r="F3" s="1">
        <v>0.15</v>
      </c>
      <c r="G3" s="1">
        <v>6.5</v>
      </c>
      <c r="H3" s="1">
        <v>8.8800000000000008</v>
      </c>
      <c r="I3" s="1">
        <v>2.88</v>
      </c>
      <c r="J3" s="1">
        <v>0.72</v>
      </c>
      <c r="K3" s="1">
        <v>0.1</v>
      </c>
      <c r="L3" s="1">
        <v>0</v>
      </c>
      <c r="M3" s="1">
        <v>0.88</v>
      </c>
      <c r="N3" s="2">
        <v>101.24</v>
      </c>
      <c r="O3">
        <v>0</v>
      </c>
      <c r="P3">
        <v>392</v>
      </c>
      <c r="Q3">
        <v>264</v>
      </c>
      <c r="R3">
        <v>33</v>
      </c>
      <c r="S3">
        <v>235</v>
      </c>
      <c r="T3">
        <v>1142</v>
      </c>
      <c r="U3">
        <v>150</v>
      </c>
      <c r="V3">
        <v>48</v>
      </c>
      <c r="W3">
        <v>68</v>
      </c>
      <c r="X3">
        <v>91</v>
      </c>
      <c r="Y3">
        <v>81</v>
      </c>
      <c r="Z3">
        <v>18</v>
      </c>
      <c r="AA3">
        <v>2</v>
      </c>
      <c r="AB3">
        <v>23</v>
      </c>
      <c r="AC3">
        <v>289</v>
      </c>
      <c r="AD3">
        <v>18</v>
      </c>
      <c r="AE3">
        <v>82</v>
      </c>
      <c r="AF3">
        <v>3</v>
      </c>
      <c r="AG3">
        <v>5</v>
      </c>
      <c r="AH3">
        <v>7</v>
      </c>
      <c r="AI3">
        <v>2</v>
      </c>
      <c r="AJ3">
        <v>5</v>
      </c>
      <c r="AK3">
        <v>228</v>
      </c>
      <c r="AL3">
        <v>5</v>
      </c>
      <c r="AM3">
        <v>26</v>
      </c>
      <c r="AN3">
        <v>17</v>
      </c>
      <c r="AO3">
        <v>0</v>
      </c>
      <c r="AP3">
        <v>6</v>
      </c>
      <c r="AQ3">
        <v>4</v>
      </c>
      <c r="AR3" s="20">
        <v>4</v>
      </c>
    </row>
    <row r="4" spans="1:44" s="1" customFormat="1">
      <c r="A4" s="6" t="s">
        <v>79</v>
      </c>
      <c r="B4" s="1">
        <v>57.02</v>
      </c>
      <c r="C4" s="1">
        <v>0.71</v>
      </c>
      <c r="D4" s="1">
        <v>16.89</v>
      </c>
      <c r="E4" s="1">
        <v>7.65</v>
      </c>
      <c r="F4" s="1">
        <v>0.13</v>
      </c>
      <c r="G4" s="1">
        <v>5.65</v>
      </c>
      <c r="H4" s="1">
        <v>8.17</v>
      </c>
      <c r="I4" s="1">
        <v>3.17</v>
      </c>
      <c r="J4" s="1">
        <v>1.03</v>
      </c>
      <c r="K4" s="1">
        <v>0.12</v>
      </c>
      <c r="L4" s="1">
        <v>0</v>
      </c>
      <c r="M4" s="1">
        <v>0.67</v>
      </c>
      <c r="N4" s="2">
        <v>101.21</v>
      </c>
      <c r="O4">
        <v>0</v>
      </c>
      <c r="P4">
        <v>392</v>
      </c>
      <c r="Q4">
        <v>372</v>
      </c>
      <c r="R4">
        <v>27</v>
      </c>
      <c r="S4">
        <v>210</v>
      </c>
      <c r="T4">
        <v>955</v>
      </c>
      <c r="U4">
        <v>108</v>
      </c>
      <c r="V4">
        <v>50</v>
      </c>
      <c r="W4">
        <v>59</v>
      </c>
      <c r="X4">
        <v>57</v>
      </c>
      <c r="Y4">
        <v>72</v>
      </c>
      <c r="Z4">
        <v>18</v>
      </c>
      <c r="AA4">
        <v>2</v>
      </c>
      <c r="AB4">
        <v>33</v>
      </c>
      <c r="AC4">
        <v>260</v>
      </c>
      <c r="AD4">
        <v>17</v>
      </c>
      <c r="AE4">
        <v>86</v>
      </c>
      <c r="AF4">
        <v>3</v>
      </c>
      <c r="AG4">
        <v>5</v>
      </c>
      <c r="AH4">
        <v>4</v>
      </c>
      <c r="AI4">
        <v>3</v>
      </c>
      <c r="AJ4">
        <v>5</v>
      </c>
      <c r="AK4">
        <v>290</v>
      </c>
      <c r="AL4">
        <v>5</v>
      </c>
      <c r="AM4">
        <v>23</v>
      </c>
      <c r="AN4">
        <v>14</v>
      </c>
      <c r="AO4">
        <v>0</v>
      </c>
      <c r="AP4">
        <v>7</v>
      </c>
      <c r="AQ4">
        <v>4</v>
      </c>
      <c r="AR4" s="20">
        <v>4</v>
      </c>
    </row>
    <row r="5" spans="1:44" s="1" customFormat="1">
      <c r="A5" s="6" t="s">
        <v>65</v>
      </c>
      <c r="B5" s="1">
        <v>55.32</v>
      </c>
      <c r="C5" s="1">
        <v>0.7</v>
      </c>
      <c r="D5" s="1">
        <v>20.010000000000002</v>
      </c>
      <c r="E5" s="1">
        <v>7.01</v>
      </c>
      <c r="F5" s="1">
        <v>0.11</v>
      </c>
      <c r="G5" s="1">
        <v>3.58</v>
      </c>
      <c r="H5" s="1">
        <v>7.36</v>
      </c>
      <c r="I5" s="1">
        <v>3.16</v>
      </c>
      <c r="J5" s="1">
        <v>0.97</v>
      </c>
      <c r="K5" s="1">
        <v>0.12</v>
      </c>
      <c r="L5" s="1">
        <v>0.01</v>
      </c>
      <c r="M5" s="1">
        <v>2.6</v>
      </c>
      <c r="N5" s="2">
        <v>100.94</v>
      </c>
      <c r="O5">
        <v>1952</v>
      </c>
      <c r="P5">
        <v>392</v>
      </c>
      <c r="Q5">
        <v>583</v>
      </c>
      <c r="R5">
        <v>23</v>
      </c>
      <c r="S5">
        <v>184</v>
      </c>
      <c r="T5">
        <v>828</v>
      </c>
      <c r="U5">
        <v>49</v>
      </c>
      <c r="V5">
        <v>36</v>
      </c>
      <c r="W5">
        <v>35</v>
      </c>
      <c r="X5">
        <v>66</v>
      </c>
      <c r="Y5">
        <v>75</v>
      </c>
      <c r="Z5">
        <v>21</v>
      </c>
      <c r="AA5">
        <v>2</v>
      </c>
      <c r="AB5">
        <v>30</v>
      </c>
      <c r="AC5">
        <v>224</v>
      </c>
      <c r="AD5">
        <v>17</v>
      </c>
      <c r="AE5">
        <v>89</v>
      </c>
      <c r="AF5">
        <v>3</v>
      </c>
      <c r="AG5">
        <v>5</v>
      </c>
      <c r="AH5">
        <v>4</v>
      </c>
      <c r="AI5">
        <v>1</v>
      </c>
      <c r="AJ5">
        <v>5</v>
      </c>
      <c r="AK5">
        <v>288</v>
      </c>
      <c r="AL5">
        <v>5</v>
      </c>
      <c r="AM5">
        <v>22</v>
      </c>
      <c r="AN5">
        <v>12</v>
      </c>
      <c r="AO5">
        <v>0</v>
      </c>
      <c r="AP5">
        <v>7</v>
      </c>
      <c r="AQ5">
        <v>3</v>
      </c>
      <c r="AR5" s="20">
        <v>4</v>
      </c>
    </row>
    <row r="6" spans="1:44" s="1" customFormat="1">
      <c r="A6" s="6" t="s">
        <v>65</v>
      </c>
      <c r="B6" s="1">
        <v>56.9</v>
      </c>
      <c r="C6" s="1">
        <v>0.69</v>
      </c>
      <c r="D6" s="1">
        <v>19.2</v>
      </c>
      <c r="E6" s="1">
        <v>6.99</v>
      </c>
      <c r="F6" s="1">
        <v>0.11</v>
      </c>
      <c r="G6" s="1">
        <v>3.82</v>
      </c>
      <c r="H6" s="1">
        <v>7.79</v>
      </c>
      <c r="I6" s="1">
        <v>3.47</v>
      </c>
      <c r="J6" s="1">
        <v>1</v>
      </c>
      <c r="K6" s="1">
        <v>0.11</v>
      </c>
      <c r="L6" s="1">
        <v>0.01</v>
      </c>
      <c r="M6" s="1">
        <v>1</v>
      </c>
      <c r="N6" s="2">
        <v>101.08</v>
      </c>
      <c r="O6">
        <v>586</v>
      </c>
      <c r="P6">
        <v>392</v>
      </c>
      <c r="Q6">
        <v>610</v>
      </c>
      <c r="R6">
        <v>22</v>
      </c>
      <c r="S6">
        <v>187</v>
      </c>
      <c r="T6">
        <v>849</v>
      </c>
      <c r="U6">
        <v>66</v>
      </c>
      <c r="V6">
        <v>38</v>
      </c>
      <c r="W6">
        <v>38</v>
      </c>
      <c r="X6">
        <v>94</v>
      </c>
      <c r="Y6">
        <v>72</v>
      </c>
      <c r="Z6">
        <v>18</v>
      </c>
      <c r="AA6">
        <v>2</v>
      </c>
      <c r="AB6">
        <v>32</v>
      </c>
      <c r="AC6">
        <v>235</v>
      </c>
      <c r="AD6">
        <v>18</v>
      </c>
      <c r="AE6">
        <v>86</v>
      </c>
      <c r="AF6">
        <v>3</v>
      </c>
      <c r="AG6">
        <v>5</v>
      </c>
      <c r="AH6">
        <v>12</v>
      </c>
      <c r="AI6">
        <v>2</v>
      </c>
      <c r="AJ6">
        <v>4</v>
      </c>
      <c r="AK6">
        <v>282</v>
      </c>
      <c r="AL6">
        <v>5</v>
      </c>
      <c r="AM6">
        <v>20</v>
      </c>
      <c r="AN6">
        <v>11</v>
      </c>
      <c r="AO6">
        <v>0</v>
      </c>
      <c r="AP6">
        <v>8</v>
      </c>
      <c r="AQ6">
        <v>3</v>
      </c>
      <c r="AR6" s="20">
        <v>4</v>
      </c>
    </row>
    <row r="7" spans="1:44" s="1" customFormat="1">
      <c r="A7" s="6" t="s">
        <v>74</v>
      </c>
      <c r="B7" s="1">
        <v>59.97</v>
      </c>
      <c r="C7" s="1">
        <v>0.78</v>
      </c>
      <c r="D7" s="1">
        <v>18.2</v>
      </c>
      <c r="E7" s="1">
        <v>5.79</v>
      </c>
      <c r="F7" s="1">
        <v>0.09</v>
      </c>
      <c r="G7" s="1">
        <v>2.52</v>
      </c>
      <c r="H7" s="1">
        <v>6.23</v>
      </c>
      <c r="I7" s="1">
        <v>3.8</v>
      </c>
      <c r="J7" s="1">
        <v>1.96</v>
      </c>
      <c r="K7" s="1">
        <v>0.16</v>
      </c>
      <c r="L7" s="1">
        <v>0</v>
      </c>
      <c r="M7" s="1">
        <v>0.66</v>
      </c>
      <c r="N7" s="2">
        <v>100.16</v>
      </c>
      <c r="O7">
        <v>81</v>
      </c>
      <c r="P7">
        <v>392</v>
      </c>
      <c r="Q7">
        <v>492</v>
      </c>
      <c r="R7">
        <v>17</v>
      </c>
      <c r="S7">
        <v>159</v>
      </c>
      <c r="T7">
        <v>688</v>
      </c>
      <c r="U7">
        <v>24</v>
      </c>
      <c r="V7">
        <v>27</v>
      </c>
      <c r="W7">
        <v>23</v>
      </c>
      <c r="X7">
        <v>95</v>
      </c>
      <c r="Y7">
        <v>72</v>
      </c>
      <c r="Z7">
        <v>19</v>
      </c>
      <c r="AA7">
        <v>4</v>
      </c>
      <c r="AB7">
        <v>73</v>
      </c>
      <c r="AC7">
        <v>254</v>
      </c>
      <c r="AD7">
        <v>19</v>
      </c>
      <c r="AE7">
        <v>142</v>
      </c>
      <c r="AF7">
        <v>6</v>
      </c>
      <c r="AG7">
        <v>5</v>
      </c>
      <c r="AH7">
        <v>3</v>
      </c>
      <c r="AI7">
        <v>4</v>
      </c>
      <c r="AJ7">
        <v>5</v>
      </c>
      <c r="AK7">
        <v>396</v>
      </c>
      <c r="AL7">
        <v>10</v>
      </c>
      <c r="AM7">
        <v>32</v>
      </c>
      <c r="AN7">
        <v>16</v>
      </c>
      <c r="AO7">
        <v>0</v>
      </c>
      <c r="AP7">
        <v>17</v>
      </c>
      <c r="AQ7">
        <v>7</v>
      </c>
      <c r="AR7" s="20">
        <v>4</v>
      </c>
    </row>
    <row r="8" spans="1:44" s="1" customFormat="1">
      <c r="A8" s="6" t="s">
        <v>74</v>
      </c>
      <c r="B8" s="51">
        <v>60.16</v>
      </c>
      <c r="C8" s="3">
        <v>0.77</v>
      </c>
      <c r="D8" s="3">
        <v>18.420000000000002</v>
      </c>
      <c r="E8" s="3">
        <v>5.92</v>
      </c>
      <c r="F8" s="3">
        <v>0.09</v>
      </c>
      <c r="G8" s="3">
        <v>2.59</v>
      </c>
      <c r="H8" s="3">
        <v>6.06</v>
      </c>
      <c r="I8" s="3">
        <v>3.79</v>
      </c>
      <c r="J8" s="3">
        <v>1.99</v>
      </c>
      <c r="K8" s="3">
        <v>0.16</v>
      </c>
      <c r="L8" s="3">
        <v>0</v>
      </c>
      <c r="M8" s="3">
        <v>1.0900000000000001</v>
      </c>
      <c r="N8" s="2">
        <v>101.04</v>
      </c>
      <c r="O8" s="39">
        <v>407</v>
      </c>
      <c r="P8" s="39">
        <v>392</v>
      </c>
      <c r="Q8" s="39">
        <v>44</v>
      </c>
      <c r="R8" s="39">
        <v>18</v>
      </c>
      <c r="S8" s="39">
        <v>133</v>
      </c>
      <c r="T8" s="39">
        <v>732</v>
      </c>
      <c r="U8" s="39">
        <v>15</v>
      </c>
      <c r="V8" s="39">
        <v>28</v>
      </c>
      <c r="W8" s="39">
        <v>27</v>
      </c>
      <c r="X8" s="39">
        <v>84</v>
      </c>
      <c r="Y8" s="39">
        <v>65</v>
      </c>
      <c r="Z8" s="39">
        <v>19</v>
      </c>
      <c r="AA8" s="39">
        <v>3</v>
      </c>
      <c r="AB8" s="39">
        <v>92</v>
      </c>
      <c r="AC8" s="39">
        <v>243</v>
      </c>
      <c r="AD8" s="39">
        <v>16</v>
      </c>
      <c r="AE8" s="39">
        <v>135</v>
      </c>
      <c r="AF8" s="39">
        <v>5</v>
      </c>
      <c r="AG8" s="39">
        <v>5</v>
      </c>
      <c r="AH8" s="39">
        <v>4</v>
      </c>
      <c r="AI8" s="39">
        <v>2</v>
      </c>
      <c r="AJ8" s="39">
        <v>5</v>
      </c>
      <c r="AK8" s="39">
        <v>432</v>
      </c>
      <c r="AL8" s="39">
        <v>9</v>
      </c>
      <c r="AM8" s="39">
        <v>28</v>
      </c>
      <c r="AN8" s="39">
        <v>17</v>
      </c>
      <c r="AO8" s="39">
        <v>0</v>
      </c>
      <c r="AP8" s="39">
        <v>9</v>
      </c>
      <c r="AQ8" s="39">
        <v>5</v>
      </c>
      <c r="AR8" s="20">
        <v>4</v>
      </c>
    </row>
    <row r="9" spans="1:44" s="1" customFormat="1">
      <c r="A9" s="6" t="s">
        <v>71</v>
      </c>
      <c r="B9" s="1">
        <v>58.69</v>
      </c>
      <c r="C9" s="1">
        <v>0.73</v>
      </c>
      <c r="D9" s="1">
        <v>16.809999999999999</v>
      </c>
      <c r="E9" s="1">
        <v>7.22</v>
      </c>
      <c r="F9" s="1">
        <v>0.12</v>
      </c>
      <c r="G9" s="1">
        <v>4.25</v>
      </c>
      <c r="H9" s="1">
        <v>6.71</v>
      </c>
      <c r="I9" s="1">
        <v>3.23</v>
      </c>
      <c r="J9" s="1">
        <v>1.72</v>
      </c>
      <c r="K9" s="1">
        <v>0.14000000000000001</v>
      </c>
      <c r="L9" s="1">
        <v>0.01</v>
      </c>
      <c r="M9" s="1">
        <v>1.1100000000000001</v>
      </c>
      <c r="N9" s="2">
        <v>100.74</v>
      </c>
      <c r="O9">
        <v>530</v>
      </c>
      <c r="P9">
        <v>392</v>
      </c>
      <c r="Q9">
        <v>492</v>
      </c>
      <c r="R9">
        <v>20</v>
      </c>
      <c r="S9">
        <v>158</v>
      </c>
      <c r="T9">
        <v>815</v>
      </c>
      <c r="U9">
        <v>72</v>
      </c>
      <c r="V9">
        <v>32</v>
      </c>
      <c r="W9" s="39">
        <v>33</v>
      </c>
      <c r="X9" s="39">
        <v>42</v>
      </c>
      <c r="Y9" s="39">
        <v>69</v>
      </c>
      <c r="Z9" s="39">
        <v>18</v>
      </c>
      <c r="AA9" s="39">
        <v>4</v>
      </c>
      <c r="AB9" s="39">
        <v>65</v>
      </c>
      <c r="AC9" s="39">
        <v>222</v>
      </c>
      <c r="AD9" s="39">
        <v>19</v>
      </c>
      <c r="AE9" s="39">
        <v>123</v>
      </c>
      <c r="AF9">
        <v>5</v>
      </c>
      <c r="AG9">
        <v>5</v>
      </c>
      <c r="AH9">
        <v>2</v>
      </c>
      <c r="AI9">
        <v>1</v>
      </c>
      <c r="AJ9">
        <v>4</v>
      </c>
      <c r="AK9">
        <v>377</v>
      </c>
      <c r="AL9">
        <v>10</v>
      </c>
      <c r="AM9">
        <v>32</v>
      </c>
      <c r="AN9">
        <v>16</v>
      </c>
      <c r="AO9">
        <v>0</v>
      </c>
      <c r="AP9">
        <v>12</v>
      </c>
      <c r="AQ9">
        <v>5</v>
      </c>
      <c r="AR9" s="20">
        <v>4</v>
      </c>
    </row>
    <row r="10" spans="1:44" s="1" customFormat="1">
      <c r="A10" s="6" t="s">
        <v>66</v>
      </c>
      <c r="B10" s="1">
        <v>58.48</v>
      </c>
      <c r="C10" s="1">
        <v>0.75</v>
      </c>
      <c r="D10" s="1">
        <v>16.809999999999999</v>
      </c>
      <c r="E10" s="1">
        <v>7.34</v>
      </c>
      <c r="F10" s="1">
        <v>0.12</v>
      </c>
      <c r="G10" s="1">
        <v>4.1500000000000004</v>
      </c>
      <c r="H10" s="1">
        <v>6.88</v>
      </c>
      <c r="I10" s="1">
        <v>3.26</v>
      </c>
      <c r="J10" s="1">
        <v>1.69</v>
      </c>
      <c r="K10" s="1">
        <v>0.14000000000000001</v>
      </c>
      <c r="L10" s="1">
        <v>0</v>
      </c>
      <c r="M10" s="1">
        <v>1.3</v>
      </c>
      <c r="N10" s="2">
        <v>100.93</v>
      </c>
      <c r="O10">
        <v>158</v>
      </c>
      <c r="P10">
        <v>392</v>
      </c>
      <c r="Q10">
        <v>660</v>
      </c>
      <c r="R10">
        <v>20</v>
      </c>
      <c r="S10">
        <v>162</v>
      </c>
      <c r="T10">
        <v>827</v>
      </c>
      <c r="U10">
        <v>55</v>
      </c>
      <c r="V10">
        <v>38</v>
      </c>
      <c r="W10">
        <v>36</v>
      </c>
      <c r="X10">
        <v>46</v>
      </c>
      <c r="Y10">
        <v>67</v>
      </c>
      <c r="Z10">
        <v>18</v>
      </c>
      <c r="AA10">
        <v>4</v>
      </c>
      <c r="AB10">
        <v>67</v>
      </c>
      <c r="AC10">
        <v>228</v>
      </c>
      <c r="AD10">
        <v>19</v>
      </c>
      <c r="AE10">
        <v>124</v>
      </c>
      <c r="AF10">
        <v>5</v>
      </c>
      <c r="AG10">
        <v>5</v>
      </c>
      <c r="AH10">
        <v>5</v>
      </c>
      <c r="AI10">
        <v>3</v>
      </c>
      <c r="AJ10">
        <v>5</v>
      </c>
      <c r="AK10">
        <v>382</v>
      </c>
      <c r="AL10">
        <v>11</v>
      </c>
      <c r="AM10">
        <v>34</v>
      </c>
      <c r="AN10">
        <v>21</v>
      </c>
      <c r="AO10">
        <v>0</v>
      </c>
      <c r="AP10">
        <v>8</v>
      </c>
      <c r="AQ10">
        <v>5</v>
      </c>
      <c r="AR10" s="20">
        <v>4</v>
      </c>
    </row>
    <row r="11" spans="1:44" s="1" customFormat="1">
      <c r="A11" s="6" t="s">
        <v>66</v>
      </c>
      <c r="B11" s="1">
        <v>58.29</v>
      </c>
      <c r="C11" s="1">
        <v>0.71</v>
      </c>
      <c r="D11" s="1">
        <v>17.13</v>
      </c>
      <c r="E11" s="1">
        <v>7.04</v>
      </c>
      <c r="F11" s="1">
        <v>0.11</v>
      </c>
      <c r="G11" s="1">
        <v>4.05</v>
      </c>
      <c r="H11" s="1">
        <v>6.59</v>
      </c>
      <c r="I11" s="1">
        <v>3.15</v>
      </c>
      <c r="J11" s="1">
        <v>1.71</v>
      </c>
      <c r="K11" s="1">
        <v>0.15</v>
      </c>
      <c r="L11" s="1">
        <v>0.01</v>
      </c>
      <c r="M11" s="1">
        <v>1.8</v>
      </c>
      <c r="N11" s="2">
        <v>100.74</v>
      </c>
      <c r="O11">
        <v>1152</v>
      </c>
      <c r="P11">
        <v>392</v>
      </c>
      <c r="Q11">
        <v>766</v>
      </c>
      <c r="R11">
        <v>20</v>
      </c>
      <c r="S11">
        <v>162</v>
      </c>
      <c r="T11">
        <v>810</v>
      </c>
      <c r="U11">
        <v>62</v>
      </c>
      <c r="V11">
        <v>35</v>
      </c>
      <c r="W11">
        <v>33</v>
      </c>
      <c r="X11">
        <v>50</v>
      </c>
      <c r="Y11">
        <v>65</v>
      </c>
      <c r="Z11">
        <v>19</v>
      </c>
      <c r="AA11">
        <v>3</v>
      </c>
      <c r="AB11">
        <v>66</v>
      </c>
      <c r="AC11">
        <v>223</v>
      </c>
      <c r="AD11">
        <v>19</v>
      </c>
      <c r="AE11">
        <v>124</v>
      </c>
      <c r="AF11">
        <v>5</v>
      </c>
      <c r="AG11">
        <v>5</v>
      </c>
      <c r="AH11">
        <v>5</v>
      </c>
      <c r="AI11">
        <v>2</v>
      </c>
      <c r="AJ11">
        <v>5</v>
      </c>
      <c r="AK11">
        <v>388</v>
      </c>
      <c r="AL11">
        <v>10</v>
      </c>
      <c r="AM11">
        <v>34</v>
      </c>
      <c r="AN11">
        <v>21</v>
      </c>
      <c r="AO11">
        <v>0</v>
      </c>
      <c r="AP11">
        <v>11</v>
      </c>
      <c r="AQ11">
        <v>6</v>
      </c>
      <c r="AR11" s="20">
        <v>4</v>
      </c>
    </row>
    <row r="12" spans="1:44" s="1" customFormat="1">
      <c r="A12" s="6" t="s">
        <v>67</v>
      </c>
      <c r="B12" s="1">
        <v>57.47</v>
      </c>
      <c r="C12" s="1">
        <v>0.72</v>
      </c>
      <c r="D12" s="1">
        <v>16.89</v>
      </c>
      <c r="E12" s="1">
        <v>7.62</v>
      </c>
      <c r="F12" s="1">
        <v>0.13</v>
      </c>
      <c r="G12" s="1">
        <v>4.47</v>
      </c>
      <c r="H12" s="1">
        <v>7.12</v>
      </c>
      <c r="I12" s="1">
        <v>3.14</v>
      </c>
      <c r="J12" s="1">
        <v>1.54</v>
      </c>
      <c r="K12" s="1">
        <v>0.13</v>
      </c>
      <c r="L12" s="1">
        <v>0</v>
      </c>
      <c r="M12" s="1">
        <v>0.87</v>
      </c>
      <c r="N12" s="2">
        <v>100.12</v>
      </c>
      <c r="O12">
        <v>0</v>
      </c>
      <c r="P12">
        <v>392</v>
      </c>
      <c r="Q12">
        <v>1012</v>
      </c>
      <c r="R12">
        <v>24</v>
      </c>
      <c r="S12">
        <v>184</v>
      </c>
      <c r="T12">
        <v>946</v>
      </c>
      <c r="U12">
        <v>56</v>
      </c>
      <c r="V12">
        <v>36</v>
      </c>
      <c r="W12">
        <v>35</v>
      </c>
      <c r="X12">
        <v>61</v>
      </c>
      <c r="Y12">
        <v>77</v>
      </c>
      <c r="Z12">
        <v>17</v>
      </c>
      <c r="AA12">
        <v>3</v>
      </c>
      <c r="AB12">
        <v>61</v>
      </c>
      <c r="AC12">
        <v>213</v>
      </c>
      <c r="AD12">
        <v>21</v>
      </c>
      <c r="AE12">
        <v>120</v>
      </c>
      <c r="AF12">
        <v>5</v>
      </c>
      <c r="AG12">
        <v>5</v>
      </c>
      <c r="AH12">
        <v>6</v>
      </c>
      <c r="AI12">
        <v>2</v>
      </c>
      <c r="AJ12">
        <v>4</v>
      </c>
      <c r="AK12">
        <v>327</v>
      </c>
      <c r="AL12">
        <v>9</v>
      </c>
      <c r="AM12">
        <v>32</v>
      </c>
      <c r="AN12">
        <v>11</v>
      </c>
      <c r="AO12">
        <v>0</v>
      </c>
      <c r="AP12">
        <v>9</v>
      </c>
      <c r="AQ12">
        <v>4</v>
      </c>
      <c r="AR12" s="20">
        <v>4</v>
      </c>
    </row>
    <row r="13" spans="1:44" s="1" customFormat="1">
      <c r="A13" s="6" t="s">
        <v>80</v>
      </c>
      <c r="B13" s="1">
        <v>57.5</v>
      </c>
      <c r="C13" s="1">
        <v>0.77</v>
      </c>
      <c r="D13" s="1">
        <v>17.260000000000002</v>
      </c>
      <c r="E13" s="1">
        <v>7.37</v>
      </c>
      <c r="F13" s="1">
        <v>0.12</v>
      </c>
      <c r="G13" s="1">
        <v>4.01</v>
      </c>
      <c r="H13" s="1">
        <v>7.19</v>
      </c>
      <c r="I13" s="1">
        <v>3.23</v>
      </c>
      <c r="J13" s="1">
        <v>1.54</v>
      </c>
      <c r="K13" s="1">
        <v>0.14000000000000001</v>
      </c>
      <c r="L13" s="1">
        <v>0</v>
      </c>
      <c r="M13" s="1">
        <v>0.95</v>
      </c>
      <c r="N13" s="2">
        <v>100.08</v>
      </c>
      <c r="O13">
        <v>62</v>
      </c>
      <c r="P13">
        <v>392</v>
      </c>
      <c r="Q13">
        <v>1045</v>
      </c>
      <c r="R13">
        <v>24</v>
      </c>
      <c r="S13">
        <v>202</v>
      </c>
      <c r="T13">
        <v>918</v>
      </c>
      <c r="U13">
        <v>41</v>
      </c>
      <c r="V13">
        <v>32</v>
      </c>
      <c r="W13">
        <v>20</v>
      </c>
      <c r="X13">
        <v>51</v>
      </c>
      <c r="Y13">
        <v>79</v>
      </c>
      <c r="Z13">
        <v>18</v>
      </c>
      <c r="AA13">
        <v>3</v>
      </c>
      <c r="AB13">
        <v>57</v>
      </c>
      <c r="AC13">
        <v>254</v>
      </c>
      <c r="AD13">
        <v>19</v>
      </c>
      <c r="AE13">
        <v>121</v>
      </c>
      <c r="AF13">
        <v>5</v>
      </c>
      <c r="AG13">
        <v>5</v>
      </c>
      <c r="AH13">
        <v>8</v>
      </c>
      <c r="AI13">
        <v>3</v>
      </c>
      <c r="AJ13">
        <v>5</v>
      </c>
      <c r="AK13">
        <v>363</v>
      </c>
      <c r="AL13">
        <v>10</v>
      </c>
      <c r="AM13">
        <v>36</v>
      </c>
      <c r="AN13">
        <v>13</v>
      </c>
      <c r="AO13">
        <v>0</v>
      </c>
      <c r="AP13">
        <v>9</v>
      </c>
      <c r="AQ13">
        <v>3</v>
      </c>
      <c r="AR13" s="20">
        <v>4</v>
      </c>
    </row>
    <row r="14" spans="1:44" s="1" customFormat="1">
      <c r="A14" s="6" t="s">
        <v>81</v>
      </c>
      <c r="B14" s="1">
        <v>57.92</v>
      </c>
      <c r="C14" s="1">
        <v>0.8</v>
      </c>
      <c r="D14" s="1">
        <v>17.39</v>
      </c>
      <c r="E14" s="1">
        <v>7.77</v>
      </c>
      <c r="F14" s="1">
        <v>0.12</v>
      </c>
      <c r="G14" s="1">
        <v>4.26</v>
      </c>
      <c r="H14" s="1">
        <v>7.29</v>
      </c>
      <c r="I14" s="1">
        <v>3.28</v>
      </c>
      <c r="J14" s="1">
        <v>1.57</v>
      </c>
      <c r="K14" s="1">
        <v>0.15</v>
      </c>
      <c r="L14" s="1">
        <v>0</v>
      </c>
      <c r="M14" s="1">
        <v>0.95</v>
      </c>
      <c r="N14" s="2">
        <v>101.49</v>
      </c>
      <c r="O14">
        <v>0</v>
      </c>
      <c r="P14">
        <v>392</v>
      </c>
      <c r="Q14">
        <v>952</v>
      </c>
      <c r="R14">
        <v>25</v>
      </c>
      <c r="S14">
        <v>203</v>
      </c>
      <c r="T14">
        <v>928</v>
      </c>
      <c r="U14">
        <v>41</v>
      </c>
      <c r="V14">
        <v>34</v>
      </c>
      <c r="W14">
        <v>24</v>
      </c>
      <c r="X14">
        <v>34</v>
      </c>
      <c r="Y14">
        <v>79</v>
      </c>
      <c r="Z14">
        <v>17</v>
      </c>
      <c r="AA14">
        <v>3</v>
      </c>
      <c r="AB14">
        <v>56</v>
      </c>
      <c r="AC14">
        <v>247</v>
      </c>
      <c r="AD14">
        <v>20</v>
      </c>
      <c r="AE14">
        <v>116</v>
      </c>
      <c r="AF14">
        <v>4</v>
      </c>
      <c r="AG14">
        <v>5</v>
      </c>
      <c r="AH14">
        <v>2</v>
      </c>
      <c r="AI14">
        <v>0</v>
      </c>
      <c r="AJ14">
        <v>5</v>
      </c>
      <c r="AK14">
        <v>347</v>
      </c>
      <c r="AL14">
        <v>8</v>
      </c>
      <c r="AM14">
        <v>32</v>
      </c>
      <c r="AN14">
        <v>18</v>
      </c>
      <c r="AO14">
        <v>0</v>
      </c>
      <c r="AP14">
        <v>8</v>
      </c>
      <c r="AQ14">
        <v>5</v>
      </c>
      <c r="AR14" s="20">
        <v>4</v>
      </c>
    </row>
    <row r="15" spans="1:44" s="1" customFormat="1">
      <c r="A15" s="6" t="s">
        <v>72</v>
      </c>
      <c r="B15" s="1">
        <v>57.76</v>
      </c>
      <c r="C15" s="1">
        <v>0.75</v>
      </c>
      <c r="D15" s="1">
        <v>17.309999999999999</v>
      </c>
      <c r="E15" s="1">
        <v>7.39</v>
      </c>
      <c r="F15" s="1">
        <v>0.12</v>
      </c>
      <c r="G15" s="1">
        <v>4.42</v>
      </c>
      <c r="H15" s="1">
        <v>7.34</v>
      </c>
      <c r="I15" s="1">
        <v>3.26</v>
      </c>
      <c r="J15" s="1">
        <v>1.44</v>
      </c>
      <c r="K15" s="1">
        <v>0.13</v>
      </c>
      <c r="L15" s="1">
        <v>0</v>
      </c>
      <c r="M15" s="1">
        <v>0.76</v>
      </c>
      <c r="N15" s="2">
        <v>100.69</v>
      </c>
      <c r="O15">
        <v>27</v>
      </c>
      <c r="P15">
        <v>392</v>
      </c>
      <c r="Q15">
        <v>71</v>
      </c>
      <c r="R15">
        <v>24</v>
      </c>
      <c r="S15">
        <v>148</v>
      </c>
      <c r="T15">
        <v>890</v>
      </c>
      <c r="U15">
        <v>51</v>
      </c>
      <c r="V15">
        <v>37</v>
      </c>
      <c r="W15">
        <v>36</v>
      </c>
      <c r="X15">
        <v>29</v>
      </c>
      <c r="Y15">
        <v>65</v>
      </c>
      <c r="Z15">
        <v>18</v>
      </c>
      <c r="AA15">
        <v>2</v>
      </c>
      <c r="AB15">
        <v>51</v>
      </c>
      <c r="AC15">
        <v>232</v>
      </c>
      <c r="AD15">
        <v>18</v>
      </c>
      <c r="AE15">
        <v>107</v>
      </c>
      <c r="AF15">
        <v>4</v>
      </c>
      <c r="AG15">
        <v>5</v>
      </c>
      <c r="AH15">
        <v>2</v>
      </c>
      <c r="AI15">
        <v>2</v>
      </c>
      <c r="AJ15">
        <v>5</v>
      </c>
      <c r="AK15">
        <v>339</v>
      </c>
      <c r="AL15">
        <v>13</v>
      </c>
      <c r="AM15">
        <v>28</v>
      </c>
      <c r="AN15">
        <v>15</v>
      </c>
      <c r="AO15">
        <v>0</v>
      </c>
      <c r="AP15">
        <v>6</v>
      </c>
      <c r="AQ15">
        <v>4</v>
      </c>
      <c r="AR15" s="20">
        <v>4</v>
      </c>
    </row>
    <row r="16" spans="1:44" s="1" customFormat="1">
      <c r="A16" s="6" t="s">
        <v>72</v>
      </c>
      <c r="B16" s="3">
        <v>56.79</v>
      </c>
      <c r="C16" s="3">
        <v>0.74</v>
      </c>
      <c r="D16" s="3">
        <v>17.23</v>
      </c>
      <c r="E16" s="3">
        <v>7.64</v>
      </c>
      <c r="F16" s="3">
        <v>0.13</v>
      </c>
      <c r="G16" s="3">
        <v>4.42</v>
      </c>
      <c r="H16" s="3">
        <v>7.15</v>
      </c>
      <c r="I16" s="3">
        <v>3.15</v>
      </c>
      <c r="J16" s="3">
        <v>1.57</v>
      </c>
      <c r="K16" s="3">
        <v>0.13</v>
      </c>
      <c r="L16" s="3">
        <v>0</v>
      </c>
      <c r="M16" s="3">
        <v>1.43</v>
      </c>
      <c r="N16" s="2">
        <v>100.39</v>
      </c>
      <c r="O16">
        <v>330</v>
      </c>
      <c r="P16">
        <v>392</v>
      </c>
      <c r="Q16">
        <v>64</v>
      </c>
      <c r="R16">
        <v>23</v>
      </c>
      <c r="S16">
        <v>195</v>
      </c>
      <c r="T16">
        <v>938</v>
      </c>
      <c r="U16">
        <v>65</v>
      </c>
      <c r="V16">
        <v>40</v>
      </c>
      <c r="W16">
        <v>36</v>
      </c>
      <c r="X16">
        <v>31</v>
      </c>
      <c r="Y16">
        <v>71</v>
      </c>
      <c r="Z16">
        <v>18</v>
      </c>
      <c r="AA16">
        <v>3</v>
      </c>
      <c r="AB16">
        <v>59</v>
      </c>
      <c r="AC16">
        <v>230</v>
      </c>
      <c r="AD16">
        <v>19</v>
      </c>
      <c r="AE16">
        <v>113</v>
      </c>
      <c r="AF16">
        <v>4</v>
      </c>
      <c r="AG16">
        <v>5</v>
      </c>
      <c r="AH16">
        <v>2</v>
      </c>
      <c r="AI16">
        <v>2</v>
      </c>
      <c r="AJ16">
        <v>5</v>
      </c>
      <c r="AK16">
        <v>323</v>
      </c>
      <c r="AL16">
        <v>7</v>
      </c>
      <c r="AM16">
        <v>33</v>
      </c>
      <c r="AN16">
        <v>11</v>
      </c>
      <c r="AO16">
        <v>0</v>
      </c>
      <c r="AP16">
        <v>9</v>
      </c>
      <c r="AQ16">
        <v>5</v>
      </c>
      <c r="AR16" s="20">
        <v>4</v>
      </c>
    </row>
    <row r="17" spans="1:44" s="1" customFormat="1">
      <c r="A17" s="6" t="s">
        <v>69</v>
      </c>
      <c r="B17" s="1">
        <v>56.07</v>
      </c>
      <c r="C17" s="1">
        <v>0.82</v>
      </c>
      <c r="D17" s="1">
        <v>17.670000000000002</v>
      </c>
      <c r="E17" s="1">
        <v>8.4600000000000009</v>
      </c>
      <c r="F17" s="1">
        <v>0.14000000000000001</v>
      </c>
      <c r="G17" s="1">
        <v>4.92</v>
      </c>
      <c r="H17" s="1">
        <v>8.15</v>
      </c>
      <c r="I17" s="1">
        <v>3.14</v>
      </c>
      <c r="J17" s="1">
        <v>1.2</v>
      </c>
      <c r="K17" s="1">
        <v>0.13</v>
      </c>
      <c r="L17" s="1">
        <v>0</v>
      </c>
      <c r="M17" s="1">
        <v>0.51</v>
      </c>
      <c r="N17" s="2">
        <v>101.22</v>
      </c>
      <c r="O17">
        <v>5</v>
      </c>
      <c r="P17">
        <v>392</v>
      </c>
      <c r="Q17">
        <v>899</v>
      </c>
      <c r="R17">
        <v>29</v>
      </c>
      <c r="S17">
        <v>250</v>
      </c>
      <c r="T17">
        <v>1066</v>
      </c>
      <c r="U17">
        <v>36</v>
      </c>
      <c r="V17">
        <v>38</v>
      </c>
      <c r="W17">
        <v>23</v>
      </c>
      <c r="X17">
        <v>38</v>
      </c>
      <c r="Y17">
        <v>84</v>
      </c>
      <c r="Z17">
        <v>18</v>
      </c>
      <c r="AA17">
        <v>3</v>
      </c>
      <c r="AB17">
        <v>41</v>
      </c>
      <c r="AC17">
        <v>253</v>
      </c>
      <c r="AD17">
        <v>21</v>
      </c>
      <c r="AE17">
        <v>96</v>
      </c>
      <c r="AF17">
        <v>4</v>
      </c>
      <c r="AG17">
        <v>5</v>
      </c>
      <c r="AH17">
        <v>4</v>
      </c>
      <c r="AI17">
        <v>2</v>
      </c>
      <c r="AJ17">
        <v>5</v>
      </c>
      <c r="AK17">
        <v>367</v>
      </c>
      <c r="AL17">
        <v>12</v>
      </c>
      <c r="AM17">
        <v>31</v>
      </c>
      <c r="AN17">
        <v>15</v>
      </c>
      <c r="AO17">
        <v>0</v>
      </c>
      <c r="AP17">
        <v>6</v>
      </c>
      <c r="AQ17">
        <v>3</v>
      </c>
      <c r="AR17" s="20">
        <v>4</v>
      </c>
    </row>
    <row r="18" spans="1:44" s="1" customFormat="1">
      <c r="A18" s="6" t="s">
        <v>75</v>
      </c>
      <c r="B18" s="1">
        <v>57.84</v>
      </c>
      <c r="C18" s="1">
        <v>0.74</v>
      </c>
      <c r="D18" s="1">
        <v>17.61</v>
      </c>
      <c r="E18" s="1">
        <v>6.74</v>
      </c>
      <c r="F18" s="1">
        <v>0.12</v>
      </c>
      <c r="G18" s="1">
        <v>3.73</v>
      </c>
      <c r="H18" s="1">
        <v>5.96</v>
      </c>
      <c r="I18" s="1">
        <v>3.11</v>
      </c>
      <c r="J18" s="1">
        <v>1.77</v>
      </c>
      <c r="K18" s="1">
        <v>0.15</v>
      </c>
      <c r="L18" s="1">
        <v>0.01</v>
      </c>
      <c r="M18" s="1">
        <v>2.81</v>
      </c>
      <c r="N18" s="2">
        <v>100.6</v>
      </c>
      <c r="O18">
        <v>829</v>
      </c>
      <c r="P18">
        <v>392</v>
      </c>
      <c r="Q18">
        <v>2014</v>
      </c>
      <c r="R18">
        <v>17</v>
      </c>
      <c r="S18">
        <v>145</v>
      </c>
      <c r="T18">
        <v>811</v>
      </c>
      <c r="U18">
        <v>56</v>
      </c>
      <c r="V18">
        <v>37</v>
      </c>
      <c r="W18">
        <v>34</v>
      </c>
      <c r="X18">
        <v>45</v>
      </c>
      <c r="Y18">
        <v>65</v>
      </c>
      <c r="Z18" s="39">
        <v>18</v>
      </c>
      <c r="AA18" s="39">
        <v>4</v>
      </c>
      <c r="AB18" s="39">
        <v>71</v>
      </c>
      <c r="AC18" s="39">
        <v>215</v>
      </c>
      <c r="AD18" s="39">
        <v>18</v>
      </c>
      <c r="AE18" s="39">
        <v>151</v>
      </c>
      <c r="AF18" s="39">
        <v>5</v>
      </c>
      <c r="AG18" s="39">
        <v>5</v>
      </c>
      <c r="AH18" s="39">
        <v>6</v>
      </c>
      <c r="AI18" s="39">
        <v>2</v>
      </c>
      <c r="AJ18">
        <v>5</v>
      </c>
      <c r="AK18">
        <v>395</v>
      </c>
      <c r="AL18">
        <v>12</v>
      </c>
      <c r="AM18">
        <v>39</v>
      </c>
      <c r="AN18">
        <v>19</v>
      </c>
      <c r="AO18">
        <v>0</v>
      </c>
      <c r="AP18">
        <v>14</v>
      </c>
      <c r="AQ18">
        <v>8</v>
      </c>
      <c r="AR18" s="20">
        <v>4</v>
      </c>
    </row>
    <row r="19" spans="1:44" s="1" customFormat="1">
      <c r="A19" s="6" t="s">
        <v>70</v>
      </c>
      <c r="B19" s="3">
        <v>57.05</v>
      </c>
      <c r="C19" s="3">
        <v>0.75</v>
      </c>
      <c r="D19" s="3">
        <v>17.760000000000002</v>
      </c>
      <c r="E19" s="3">
        <v>7.72</v>
      </c>
      <c r="F19" s="3">
        <v>0.13</v>
      </c>
      <c r="G19" s="3">
        <v>4.37</v>
      </c>
      <c r="H19" s="3">
        <v>6.91</v>
      </c>
      <c r="I19" s="3">
        <v>3.19</v>
      </c>
      <c r="J19" s="3">
        <v>1.49</v>
      </c>
      <c r="K19" s="3">
        <v>0.14000000000000001</v>
      </c>
      <c r="L19" s="3">
        <v>0.01</v>
      </c>
      <c r="M19" s="3">
        <v>1.68</v>
      </c>
      <c r="N19" s="2">
        <v>101.19</v>
      </c>
      <c r="O19" s="39">
        <v>1293</v>
      </c>
      <c r="P19" s="39">
        <v>392</v>
      </c>
      <c r="Q19" s="39">
        <v>1221</v>
      </c>
      <c r="R19" s="39">
        <v>21</v>
      </c>
      <c r="S19" s="39">
        <v>184</v>
      </c>
      <c r="T19" s="39">
        <v>876</v>
      </c>
      <c r="U19" s="39">
        <v>58</v>
      </c>
      <c r="V19" s="39">
        <v>29</v>
      </c>
      <c r="W19" s="39">
        <v>26</v>
      </c>
      <c r="X19" s="39">
        <v>63</v>
      </c>
      <c r="Y19" s="39">
        <v>72</v>
      </c>
      <c r="Z19" s="39">
        <v>19</v>
      </c>
      <c r="AA19" s="39">
        <v>4</v>
      </c>
      <c r="AB19" s="39">
        <v>56</v>
      </c>
      <c r="AC19" s="39">
        <v>226</v>
      </c>
      <c r="AD19" s="39">
        <v>19</v>
      </c>
      <c r="AE19" s="39">
        <v>118</v>
      </c>
      <c r="AF19" s="39">
        <v>4</v>
      </c>
      <c r="AG19" s="39">
        <v>5</v>
      </c>
      <c r="AH19" s="39">
        <v>4</v>
      </c>
      <c r="AI19" s="39">
        <v>2</v>
      </c>
      <c r="AJ19" s="39">
        <v>5</v>
      </c>
      <c r="AK19" s="39">
        <v>329</v>
      </c>
      <c r="AL19" s="39">
        <v>11</v>
      </c>
      <c r="AM19" s="39">
        <v>31</v>
      </c>
      <c r="AN19" s="39">
        <v>15</v>
      </c>
      <c r="AO19" s="39">
        <v>0</v>
      </c>
      <c r="AP19" s="39">
        <v>9</v>
      </c>
      <c r="AQ19" s="39">
        <v>5</v>
      </c>
      <c r="AR19" s="20">
        <v>4</v>
      </c>
    </row>
    <row r="20" spans="1:44" s="1" customFormat="1">
      <c r="A20" s="15" t="s">
        <v>73</v>
      </c>
      <c r="B20" s="16">
        <v>58.85</v>
      </c>
      <c r="C20" s="16">
        <v>0.67</v>
      </c>
      <c r="D20" s="16">
        <v>17.399999999999999</v>
      </c>
      <c r="E20" s="16">
        <v>6.88</v>
      </c>
      <c r="F20" s="16">
        <v>0.11</v>
      </c>
      <c r="G20" s="16">
        <v>4.58</v>
      </c>
      <c r="H20" s="16">
        <v>7.49</v>
      </c>
      <c r="I20" s="16">
        <v>3.53</v>
      </c>
      <c r="J20" s="16">
        <v>1.48</v>
      </c>
      <c r="K20" s="16">
        <v>0.12</v>
      </c>
      <c r="L20" s="16">
        <v>0</v>
      </c>
      <c r="M20" s="16">
        <v>0.18</v>
      </c>
      <c r="N20" s="17">
        <v>101.29</v>
      </c>
      <c r="O20" s="18">
        <v>80</v>
      </c>
      <c r="P20" s="18">
        <v>392</v>
      </c>
      <c r="Q20" s="18">
        <v>570</v>
      </c>
      <c r="R20" s="34">
        <v>20</v>
      </c>
      <c r="S20" s="34">
        <v>200</v>
      </c>
      <c r="T20" s="34">
        <v>803</v>
      </c>
      <c r="U20" s="34">
        <v>72</v>
      </c>
      <c r="V20" s="34">
        <v>39</v>
      </c>
      <c r="W20" s="34">
        <v>46</v>
      </c>
      <c r="X20" s="34">
        <v>56</v>
      </c>
      <c r="Y20" s="34">
        <v>70</v>
      </c>
      <c r="Z20" s="18">
        <v>18</v>
      </c>
      <c r="AA20" s="18">
        <v>3</v>
      </c>
      <c r="AB20" s="18">
        <v>50</v>
      </c>
      <c r="AC20" s="18">
        <v>260</v>
      </c>
      <c r="AD20" s="18">
        <v>16</v>
      </c>
      <c r="AE20" s="18">
        <v>100</v>
      </c>
      <c r="AF20" s="18">
        <v>3</v>
      </c>
      <c r="AG20" s="18">
        <v>5</v>
      </c>
      <c r="AH20" s="18">
        <v>6</v>
      </c>
      <c r="AI20" s="18">
        <v>2</v>
      </c>
      <c r="AJ20" s="18">
        <v>7</v>
      </c>
      <c r="AK20" s="18">
        <v>350</v>
      </c>
      <c r="AL20" s="18">
        <v>10</v>
      </c>
      <c r="AM20" s="18">
        <v>21</v>
      </c>
      <c r="AN20" s="18">
        <v>15</v>
      </c>
      <c r="AO20" s="18">
        <v>0</v>
      </c>
      <c r="AP20" s="18">
        <v>10</v>
      </c>
      <c r="AQ20" s="18">
        <v>3</v>
      </c>
      <c r="AR20" s="21">
        <v>4</v>
      </c>
    </row>
    <row r="22" spans="1:44">
      <c r="A22" t="s">
        <v>63</v>
      </c>
    </row>
    <row r="24" spans="1:44">
      <c r="A24" t="s">
        <v>82</v>
      </c>
    </row>
    <row r="25" spans="1:44">
      <c r="A25" s="52" t="s">
        <v>87</v>
      </c>
    </row>
    <row r="26" spans="1:44">
      <c r="A26" s="52" t="s">
        <v>88</v>
      </c>
    </row>
    <row r="27" spans="1:44">
      <c r="A27" s="52" t="s">
        <v>89</v>
      </c>
    </row>
    <row r="28" spans="1:44">
      <c r="A28" s="52" t="s">
        <v>90</v>
      </c>
    </row>
    <row r="29" spans="1:44">
      <c r="A29" s="52" t="s">
        <v>91</v>
      </c>
    </row>
    <row r="30" spans="1:44">
      <c r="A30" s="52"/>
    </row>
    <row r="31" spans="1:44">
      <c r="A31" s="52" t="s">
        <v>92</v>
      </c>
    </row>
    <row r="32" spans="1:44">
      <c r="A32" t="s">
        <v>93</v>
      </c>
    </row>
    <row r="33" spans="1:1">
      <c r="A33" t="s">
        <v>94</v>
      </c>
    </row>
  </sheetData>
  <mergeCells count="2">
    <mergeCell ref="B1:N1"/>
    <mergeCell ref="O1:AR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tabSelected="1" workbookViewId="0">
      <selection activeCell="C12" sqref="C12"/>
    </sheetView>
  </sheetViews>
  <sheetFormatPr baseColWidth="10" defaultRowHeight="16"/>
  <cols>
    <col min="1" max="1" width="22.33203125" customWidth="1"/>
    <col min="2" max="2" width="82.5" customWidth="1"/>
  </cols>
  <sheetData>
    <row r="1" spans="1:2">
      <c r="A1" s="4"/>
      <c r="B1" s="33"/>
    </row>
    <row r="2" spans="1:2" ht="17" thickBot="1">
      <c r="A2" s="5" t="s">
        <v>13</v>
      </c>
      <c r="B2" s="8" t="s">
        <v>22</v>
      </c>
    </row>
    <row r="3" spans="1:2" ht="44" customHeight="1" thickTop="1">
      <c r="A3" s="7" t="s">
        <v>64</v>
      </c>
      <c r="B3" s="9" t="s">
        <v>19</v>
      </c>
    </row>
    <row r="4" spans="1:2" ht="64">
      <c r="A4" s="7" t="s">
        <v>65</v>
      </c>
      <c r="B4" s="11" t="s">
        <v>18</v>
      </c>
    </row>
    <row r="5" spans="1:2" ht="32">
      <c r="A5" s="7" t="s">
        <v>74</v>
      </c>
      <c r="B5" s="11" t="s">
        <v>59</v>
      </c>
    </row>
    <row r="6" spans="1:2" ht="32">
      <c r="A6" s="7" t="s">
        <v>71</v>
      </c>
      <c r="B6" s="12" t="s">
        <v>23</v>
      </c>
    </row>
    <row r="7" spans="1:2" ht="48">
      <c r="A7" s="7" t="s">
        <v>66</v>
      </c>
      <c r="B7" s="11" t="s">
        <v>16</v>
      </c>
    </row>
    <row r="8" spans="1:2" ht="32">
      <c r="A8" s="7" t="s">
        <v>67</v>
      </c>
      <c r="B8" s="11" t="s">
        <v>20</v>
      </c>
    </row>
    <row r="9" spans="1:2">
      <c r="A9" s="7" t="s">
        <v>68</v>
      </c>
      <c r="B9" s="11" t="s">
        <v>24</v>
      </c>
    </row>
    <row r="10" spans="1:2" ht="32">
      <c r="A10" s="7" t="s">
        <v>72</v>
      </c>
      <c r="B10" s="11" t="s">
        <v>60</v>
      </c>
    </row>
    <row r="11" spans="1:2" ht="32">
      <c r="A11" s="7" t="s">
        <v>69</v>
      </c>
      <c r="B11" s="11" t="s">
        <v>21</v>
      </c>
    </row>
    <row r="12" spans="1:2" ht="48">
      <c r="A12" s="7" t="s">
        <v>75</v>
      </c>
      <c r="B12" s="11" t="s">
        <v>61</v>
      </c>
    </row>
    <row r="13" spans="1:2" ht="32">
      <c r="A13" s="7" t="s">
        <v>70</v>
      </c>
      <c r="B13" s="11" t="s">
        <v>17</v>
      </c>
    </row>
    <row r="14" spans="1:2" ht="32">
      <c r="A14" s="10" t="s">
        <v>73</v>
      </c>
      <c r="B14" s="13" t="s">
        <v>62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A.1 Density</vt:lpstr>
      <vt:lpstr>A.2 XRF geochemistry</vt:lpstr>
      <vt:lpstr>A.3 Field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Janina</dc:creator>
  <cp:lastModifiedBy>Janina Gillies</cp:lastModifiedBy>
  <dcterms:created xsi:type="dcterms:W3CDTF">2018-11-06T20:12:44Z</dcterms:created>
  <dcterms:modified xsi:type="dcterms:W3CDTF">2020-07-03T13:27:02Z</dcterms:modified>
</cp:coreProperties>
</file>