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ian.attard\Downloads\"/>
    </mc:Choice>
  </mc:AlternateContent>
  <xr:revisionPtr revIDLastSave="0" documentId="13_ncr:1_{01B62034-FEB1-4156-BF9B-02D101335CF1}" xr6:coauthVersionLast="45" xr6:coauthVersionMax="45" xr10:uidLastSave="{00000000-0000-0000-0000-000000000000}"/>
  <bookViews>
    <workbookView xWindow="-120" yWindow="-16320" windowWidth="29040" windowHeight="15840" xr2:uid="{7316CACF-D7AD-4F3B-A583-E0F730DCAF1E}"/>
  </bookViews>
  <sheets>
    <sheet name="Table S2" sheetId="1" r:id="rId1"/>
    <sheet name="Table S3" sheetId="2" r:id="rId2"/>
    <sheet name="Table S4" sheetId="3" r:id="rId3"/>
    <sheet name="Table S5" sheetId="4" r:id="rId4"/>
    <sheet name="Table S6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E9" i="5"/>
  <c r="E8" i="5"/>
  <c r="E13" i="5"/>
  <c r="F13" i="5" s="1"/>
  <c r="H13" i="5" s="1"/>
  <c r="E12" i="5"/>
  <c r="F12" i="5" s="1"/>
  <c r="H12" i="5" s="1"/>
  <c r="E11" i="5"/>
  <c r="F11" i="5" s="1"/>
  <c r="H11" i="5" s="1"/>
  <c r="E16" i="5"/>
  <c r="F16" i="5" s="1"/>
  <c r="H16" i="5" s="1"/>
  <c r="E15" i="5"/>
  <c r="F15" i="5" s="1"/>
  <c r="H15" i="5" s="1"/>
  <c r="E14" i="5"/>
  <c r="F14" i="5" s="1"/>
  <c r="H14" i="5" s="1"/>
  <c r="I15" i="5" l="1"/>
  <c r="I12" i="5"/>
  <c r="G6" i="4"/>
  <c r="G6" i="3"/>
  <c r="G6" i="2" l="1"/>
  <c r="G6" i="1"/>
</calcChain>
</file>

<file path=xl/sharedStrings.xml><?xml version="1.0" encoding="utf-8"?>
<sst xmlns="http://schemas.openxmlformats.org/spreadsheetml/2006/main" count="1261" uniqueCount="147">
  <si>
    <t>measured OD</t>
  </si>
  <si>
    <t>DF</t>
  </si>
  <si>
    <t>OD600nm</t>
  </si>
  <si>
    <t>pH</t>
  </si>
  <si>
    <t>acetate measured [mM]</t>
  </si>
  <si>
    <t>ethanol measured [mM]</t>
  </si>
  <si>
    <t>acetate production rate [mmol-C L-1 d-1]</t>
  </si>
  <si>
    <t>ethanol production rate [mmol-C L-1 d-1]</t>
  </si>
  <si>
    <t>acetate production rate [g L-1 d-1]</t>
  </si>
  <si>
    <t>ethanol production rate [g L-1 d-1]</t>
  </si>
  <si>
    <t>Ratio (ethanol/acetate)</t>
  </si>
  <si>
    <t>29.07.19</t>
  </si>
  <si>
    <t>7.45 PM</t>
  </si>
  <si>
    <t>8.00 PM</t>
  </si>
  <si>
    <t>30.07.19</t>
  </si>
  <si>
    <t>10.45 AM</t>
  </si>
  <si>
    <t>4.00 AM</t>
  </si>
  <si>
    <t>31.07.19</t>
  </si>
  <si>
    <t>8.30 AM</t>
  </si>
  <si>
    <t>4.00 PM</t>
  </si>
  <si>
    <t>01.08.19</t>
  </si>
  <si>
    <t>9.00 AM</t>
  </si>
  <si>
    <t>4.30 PM</t>
  </si>
  <si>
    <t>02.08.19</t>
  </si>
  <si>
    <t>3.30 PM</t>
  </si>
  <si>
    <t>03.08.19</t>
  </si>
  <si>
    <t>04.08.19</t>
  </si>
  <si>
    <t>7.00 PM</t>
  </si>
  <si>
    <t>05.08.19</t>
  </si>
  <si>
    <t>9.30 AM</t>
  </si>
  <si>
    <t>06.08.19</t>
  </si>
  <si>
    <t>7.30 PM</t>
  </si>
  <si>
    <t>07.08.19</t>
  </si>
  <si>
    <t>8.00 AM</t>
  </si>
  <si>
    <t>2.30 PM</t>
  </si>
  <si>
    <t>08.08.19</t>
  </si>
  <si>
    <t>11.00 AM</t>
  </si>
  <si>
    <t>09.08.19</t>
  </si>
  <si>
    <t>10.08.19</t>
  </si>
  <si>
    <t>11.08.19</t>
  </si>
  <si>
    <t>8.30 PM</t>
  </si>
  <si>
    <t>12.08.19</t>
  </si>
  <si>
    <t>7.30 AM</t>
  </si>
  <si>
    <t>13.08.19</t>
  </si>
  <si>
    <t>7.00 AM</t>
  </si>
  <si>
    <t>14.08.19</t>
  </si>
  <si>
    <t>15.08.19</t>
  </si>
  <si>
    <t>16.08.19</t>
  </si>
  <si>
    <t>2.00 PM</t>
  </si>
  <si>
    <t>17.08.19</t>
  </si>
  <si>
    <t>18.08.19</t>
  </si>
  <si>
    <t>5.00 PM</t>
  </si>
  <si>
    <t>19.08.19</t>
  </si>
  <si>
    <t>20.08.19</t>
  </si>
  <si>
    <t>21.08.19</t>
  </si>
  <si>
    <t>22.08.19</t>
  </si>
  <si>
    <t>23.08.19</t>
  </si>
  <si>
    <t>24.08.19</t>
  </si>
  <si>
    <t>6.00 AM</t>
  </si>
  <si>
    <t>25.08.19</t>
  </si>
  <si>
    <t>11.30 PM</t>
  </si>
  <si>
    <t>26.08.19</t>
  </si>
  <si>
    <t>1.00 PM</t>
  </si>
  <si>
    <t xml:space="preserve"> time</t>
  </si>
  <si>
    <t>ratio (ethanol/acetate)</t>
  </si>
  <si>
    <t>SD pH</t>
  </si>
  <si>
    <t>SD (CDW)</t>
  </si>
  <si>
    <t>SD</t>
  </si>
  <si>
    <t>SD (OD600)</t>
  </si>
  <si>
    <t>OD600</t>
  </si>
  <si>
    <t>acetate [mM]</t>
  </si>
  <si>
    <t>ethanol [mM]</t>
  </si>
  <si>
    <t>Bioreactor 1/2/3 (ammonium, control)</t>
  </si>
  <si>
    <t>Bioreactor 1 (ammonium, control)</t>
  </si>
  <si>
    <t>Bioreactor 2 (ammonium, control)</t>
  </si>
  <si>
    <t>Bioreactor 3 (ammonium, control)</t>
  </si>
  <si>
    <t>cultivation time [h]</t>
  </si>
  <si>
    <t>cultivation time [d]</t>
  </si>
  <si>
    <t>sample</t>
  </si>
  <si>
    <t>date</t>
  </si>
  <si>
    <t xml:space="preserve">SD </t>
  </si>
  <si>
    <t>wet volume [L]</t>
  </si>
  <si>
    <t>Gas fermentation data for bioreactor 1/2/3</t>
  </si>
  <si>
    <t>medium feed rate [mL min-1]</t>
  </si>
  <si>
    <t>gas flow [mL min-1]</t>
  </si>
  <si>
    <t>cdw/L/OD [g]</t>
  </si>
  <si>
    <t>Gas fermentation data for bioreactor 4/5/6</t>
  </si>
  <si>
    <t>Batch</t>
  </si>
  <si>
    <t>Reactor 10 (nitrate)</t>
  </si>
  <si>
    <t>Reactor 4 (nitrate)</t>
  </si>
  <si>
    <t>Reactor 5 (nitrate)</t>
  </si>
  <si>
    <t>Reactor 6 (nitrate)</t>
  </si>
  <si>
    <t>nitrate feed rate [mM min-1]</t>
  </si>
  <si>
    <t>ammonium feed rate [mM min-1]</t>
  </si>
  <si>
    <t>Gas fermentation data for bioreactor 7/8</t>
  </si>
  <si>
    <t>Gas fermentation data for bioreactor 9/10</t>
  </si>
  <si>
    <t>nitrate</t>
  </si>
  <si>
    <t>nitrite</t>
  </si>
  <si>
    <t>Period I</t>
  </si>
  <si>
    <t>Period II</t>
  </si>
  <si>
    <t>Period III</t>
  </si>
  <si>
    <t>Period IV</t>
  </si>
  <si>
    <t>pH 6.0</t>
  </si>
  <si>
    <t>pH 5.5</t>
  </si>
  <si>
    <t>pH 5.0</t>
  </si>
  <si>
    <t>pH 4.5</t>
  </si>
  <si>
    <t>continuous, pH 6.0</t>
  </si>
  <si>
    <t>continuous, pH 5.5</t>
  </si>
  <si>
    <t>continuous, pH 5.0</t>
  </si>
  <si>
    <t>continuous, pH 4.5</t>
  </si>
  <si>
    <t>Reactor 7 (nitrate)</t>
  </si>
  <si>
    <t>Reactor 8 (nitrate)</t>
  </si>
  <si>
    <t>Reactor 9 (nitrate)</t>
  </si>
  <si>
    <t>n.m.</t>
  </si>
  <si>
    <t>pH was maintained with base and acid</t>
  </si>
  <si>
    <t>n.m. = not measured</t>
  </si>
  <si>
    <t>any negative production rate was set = 0</t>
  </si>
  <si>
    <t>dry empty for 3 d at 65°C</t>
  </si>
  <si>
    <t>dry with pellet for 3 d at 65°C</t>
  </si>
  <si>
    <t>OD at sampling point</t>
  </si>
  <si>
    <t>CDW [mg/L/OD600]</t>
  </si>
  <si>
    <t>CDW [mg/L/OD600] (average)</t>
  </si>
  <si>
    <t>mg</t>
  </si>
  <si>
    <t>empty tube 1</t>
  </si>
  <si>
    <t>empty tube 2</t>
  </si>
  <si>
    <t>empty tube 3</t>
  </si>
  <si>
    <t>no</t>
  </si>
  <si>
    <t>yes</t>
  </si>
  <si>
    <r>
      <t>CDW</t>
    </r>
    <r>
      <rPr>
        <vertAlign val="subscript"/>
        <sz val="11"/>
        <color theme="0"/>
        <rFont val="Calibri"/>
        <family val="2"/>
        <scheme val="minor"/>
      </rPr>
      <t>total</t>
    </r>
    <r>
      <rPr>
        <sz val="11"/>
        <color theme="0"/>
        <rFont val="Calibri"/>
        <family val="2"/>
        <scheme val="minor"/>
      </rPr>
      <t xml:space="preserve"> [g]</t>
    </r>
  </si>
  <si>
    <t>CDW [mg/50mL]</t>
  </si>
  <si>
    <t>CDW [mg/L]</t>
  </si>
  <si>
    <t>Bioreactor 1</t>
  </si>
  <si>
    <t>Bioreactor 2</t>
  </si>
  <si>
    <t>Bioreactor 3</t>
  </si>
  <si>
    <t>Bioreactor 4</t>
  </si>
  <si>
    <t>Bioreactor 5</t>
  </si>
  <si>
    <t>Bioreactor 6</t>
  </si>
  <si>
    <t>50 mL samples were taken from each bioreactor and harvest with 3700 rpm at RT, the supernatant was completely removed before drying</t>
  </si>
  <si>
    <t>for ammonium Bioreactors</t>
  </si>
  <si>
    <t>for nitrate Bioreactors</t>
  </si>
  <si>
    <t>Determination of CDW per unit OD</t>
  </si>
  <si>
    <t>Table S2</t>
  </si>
  <si>
    <t>Table S3</t>
  </si>
  <si>
    <t>Table S4</t>
  </si>
  <si>
    <t>Table S5</t>
  </si>
  <si>
    <t>Table S6</t>
  </si>
  <si>
    <r>
      <t xml:space="preserve">pH was maintained with base but </t>
    </r>
    <r>
      <rPr>
        <b/>
        <u/>
        <sz val="11"/>
        <rFont val="Calibri"/>
        <family val="2"/>
        <scheme val="minor"/>
      </rPr>
      <t>without</t>
    </r>
    <r>
      <rPr>
        <b/>
        <sz val="11"/>
        <rFont val="Calibri"/>
        <family val="2"/>
        <scheme val="minor"/>
      </rPr>
      <t xml:space="preserve"> acid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</si>
</sst>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409]h:mm\ AM/PM;@"/>
    <numFmt numFmtId="167" formatCode="dd\.mm\.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8">
    <xf numFmtId="0" fontId="0" fillId="0" borderId="0" xfId="0"/>
    <xf numFmtId="165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165" fontId="0" fillId="4" borderId="2" xfId="0" applyNumberFormat="1" applyFill="1" applyBorder="1"/>
    <xf numFmtId="2" fontId="0" fillId="4" borderId="2" xfId="0" applyNumberFormat="1" applyFill="1" applyBorder="1"/>
    <xf numFmtId="0" fontId="0" fillId="4" borderId="3" xfId="0" applyFill="1" applyBorder="1"/>
    <xf numFmtId="165" fontId="0" fillId="4" borderId="7" xfId="0" applyNumberFormat="1" applyFill="1" applyBorder="1"/>
    <xf numFmtId="0" fontId="0" fillId="4" borderId="21" xfId="0" applyFill="1" applyBorder="1"/>
    <xf numFmtId="0" fontId="0" fillId="4" borderId="10" xfId="0" applyFill="1" applyBorder="1"/>
    <xf numFmtId="164" fontId="0" fillId="4" borderId="10" xfId="0" applyNumberFormat="1" applyFill="1" applyBorder="1"/>
    <xf numFmtId="165" fontId="0" fillId="4" borderId="10" xfId="0" applyNumberFormat="1" applyFill="1" applyBorder="1"/>
    <xf numFmtId="2" fontId="0" fillId="4" borderId="10" xfId="0" applyNumberFormat="1" applyFill="1" applyBorder="1"/>
    <xf numFmtId="0" fontId="0" fillId="4" borderId="22" xfId="0" applyFill="1" applyBorder="1"/>
    <xf numFmtId="165" fontId="0" fillId="4" borderId="9" xfId="0" applyNumberFormat="1" applyFill="1" applyBorder="1"/>
    <xf numFmtId="0" fontId="0" fillId="4" borderId="4" xfId="0" applyFill="1" applyBorder="1"/>
    <xf numFmtId="0" fontId="0" fillId="4" borderId="5" xfId="0" applyFill="1" applyBorder="1"/>
    <xf numFmtId="164" fontId="0" fillId="4" borderId="5" xfId="0" applyNumberFormat="1" applyFill="1" applyBorder="1"/>
    <xf numFmtId="165" fontId="0" fillId="4" borderId="5" xfId="0" applyNumberFormat="1" applyFill="1" applyBorder="1"/>
    <xf numFmtId="2" fontId="0" fillId="4" borderId="5" xfId="0" applyNumberFormat="1" applyFill="1" applyBorder="1"/>
    <xf numFmtId="0" fontId="0" fillId="4" borderId="6" xfId="0" applyFill="1" applyBorder="1"/>
    <xf numFmtId="165" fontId="0" fillId="4" borderId="12" xfId="0" applyNumberFormat="1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5" fontId="0" fillId="3" borderId="2" xfId="0" applyNumberFormat="1" applyFill="1" applyBorder="1"/>
    <xf numFmtId="2" fontId="0" fillId="3" borderId="2" xfId="0" applyNumberFormat="1" applyFill="1" applyBorder="1"/>
    <xf numFmtId="164" fontId="0" fillId="3" borderId="8" xfId="0" applyNumberFormat="1" applyFill="1" applyBorder="1"/>
    <xf numFmtId="165" fontId="0" fillId="3" borderId="7" xfId="0" applyNumberFormat="1" applyFill="1" applyBorder="1"/>
    <xf numFmtId="0" fontId="0" fillId="3" borderId="21" xfId="0" applyFill="1" applyBorder="1"/>
    <xf numFmtId="0" fontId="0" fillId="3" borderId="10" xfId="0" applyFill="1" applyBorder="1"/>
    <xf numFmtId="164" fontId="0" fillId="3" borderId="10" xfId="0" applyNumberFormat="1" applyFill="1" applyBorder="1"/>
    <xf numFmtId="164" fontId="0" fillId="3" borderId="22" xfId="0" applyNumberFormat="1" applyFill="1" applyBorder="1"/>
    <xf numFmtId="165" fontId="0" fillId="3" borderId="10" xfId="0" applyNumberFormat="1" applyFill="1" applyBorder="1"/>
    <xf numFmtId="2" fontId="0" fillId="3" borderId="10" xfId="0" applyNumberFormat="1" applyFill="1" applyBorder="1"/>
    <xf numFmtId="164" fontId="0" fillId="3" borderId="11" xfId="0" applyNumberFormat="1" applyFill="1" applyBorder="1"/>
    <xf numFmtId="165" fontId="0" fillId="3" borderId="9" xfId="0" applyNumberFormat="1" applyFill="1" applyBorder="1"/>
    <xf numFmtId="0" fontId="0" fillId="3" borderId="22" xfId="0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5" fontId="0" fillId="3" borderId="5" xfId="0" applyNumberFormat="1" applyFill="1" applyBorder="1"/>
    <xf numFmtId="2" fontId="0" fillId="3" borderId="5" xfId="0" applyNumberFormat="1" applyFill="1" applyBorder="1"/>
    <xf numFmtId="164" fontId="0" fillId="3" borderId="13" xfId="0" applyNumberFormat="1" applyFill="1" applyBorder="1"/>
    <xf numFmtId="165" fontId="0" fillId="3" borderId="12" xfId="0" applyNumberFormat="1" applyFill="1" applyBorder="1"/>
    <xf numFmtId="0" fontId="0" fillId="5" borderId="1" xfId="0" applyFill="1" applyBorder="1"/>
    <xf numFmtId="0" fontId="0" fillId="5" borderId="2" xfId="0" applyFill="1" applyBorder="1"/>
    <xf numFmtId="164" fontId="0" fillId="5" borderId="2" xfId="0" applyNumberFormat="1" applyFill="1" applyBorder="1"/>
    <xf numFmtId="164" fontId="0" fillId="5" borderId="3" xfId="0" applyNumberFormat="1" applyFill="1" applyBorder="1"/>
    <xf numFmtId="165" fontId="0" fillId="5" borderId="2" xfId="0" applyNumberFormat="1" applyFill="1" applyBorder="1"/>
    <xf numFmtId="2" fontId="0" fillId="5" borderId="2" xfId="0" applyNumberFormat="1" applyFill="1" applyBorder="1"/>
    <xf numFmtId="164" fontId="0" fillId="5" borderId="8" xfId="0" applyNumberFormat="1" applyFill="1" applyBorder="1"/>
    <xf numFmtId="165" fontId="0" fillId="5" borderId="7" xfId="0" applyNumberFormat="1" applyFill="1" applyBorder="1"/>
    <xf numFmtId="0" fontId="0" fillId="5" borderId="21" xfId="0" applyFill="1" applyBorder="1"/>
    <xf numFmtId="0" fontId="0" fillId="5" borderId="10" xfId="0" applyFill="1" applyBorder="1"/>
    <xf numFmtId="164" fontId="0" fillId="5" borderId="10" xfId="0" applyNumberFormat="1" applyFill="1" applyBorder="1"/>
    <xf numFmtId="164" fontId="0" fillId="5" borderId="22" xfId="0" applyNumberFormat="1" applyFill="1" applyBorder="1"/>
    <xf numFmtId="165" fontId="0" fillId="5" borderId="10" xfId="0" applyNumberFormat="1" applyFill="1" applyBorder="1"/>
    <xf numFmtId="2" fontId="0" fillId="5" borderId="10" xfId="0" applyNumberFormat="1" applyFill="1" applyBorder="1"/>
    <xf numFmtId="164" fontId="0" fillId="5" borderId="11" xfId="0" applyNumberFormat="1" applyFill="1" applyBorder="1"/>
    <xf numFmtId="165" fontId="0" fillId="5" borderId="9" xfId="0" applyNumberFormat="1" applyFill="1" applyBorder="1"/>
    <xf numFmtId="0" fontId="0" fillId="5" borderId="4" xfId="0" applyFill="1" applyBorder="1"/>
    <xf numFmtId="0" fontId="0" fillId="5" borderId="5" xfId="0" applyFill="1" applyBorder="1"/>
    <xf numFmtId="164" fontId="0" fillId="5" borderId="5" xfId="0" applyNumberFormat="1" applyFill="1" applyBorder="1"/>
    <xf numFmtId="164" fontId="0" fillId="5" borderId="6" xfId="0" applyNumberFormat="1" applyFill="1" applyBorder="1"/>
    <xf numFmtId="165" fontId="0" fillId="5" borderId="5" xfId="0" applyNumberFormat="1" applyFill="1" applyBorder="1"/>
    <xf numFmtId="2" fontId="0" fillId="5" borderId="5" xfId="0" applyNumberFormat="1" applyFill="1" applyBorder="1"/>
    <xf numFmtId="164" fontId="0" fillId="5" borderId="13" xfId="0" applyNumberFormat="1" applyFill="1" applyBorder="1"/>
    <xf numFmtId="165" fontId="0" fillId="5" borderId="12" xfId="0" applyNumberFormat="1" applyFill="1" applyBorder="1"/>
    <xf numFmtId="0" fontId="0" fillId="6" borderId="2" xfId="0" applyFill="1" applyBorder="1"/>
    <xf numFmtId="164" fontId="0" fillId="6" borderId="2" xfId="0" applyNumberFormat="1" applyFill="1" applyBorder="1"/>
    <xf numFmtId="164" fontId="0" fillId="6" borderId="3" xfId="0" applyNumberFormat="1" applyFill="1" applyBorder="1"/>
    <xf numFmtId="165" fontId="0" fillId="6" borderId="2" xfId="0" applyNumberFormat="1" applyFill="1" applyBorder="1"/>
    <xf numFmtId="2" fontId="0" fillId="6" borderId="2" xfId="0" applyNumberFormat="1" applyFill="1" applyBorder="1"/>
    <xf numFmtId="164" fontId="0" fillId="6" borderId="8" xfId="0" applyNumberFormat="1" applyFill="1" applyBorder="1"/>
    <xf numFmtId="165" fontId="0" fillId="6" borderId="7" xfId="0" applyNumberFormat="1" applyFill="1" applyBorder="1"/>
    <xf numFmtId="0" fontId="0" fillId="6" borderId="21" xfId="0" applyFill="1" applyBorder="1"/>
    <xf numFmtId="0" fontId="0" fillId="6" borderId="10" xfId="0" applyFill="1" applyBorder="1"/>
    <xf numFmtId="164" fontId="0" fillId="6" borderId="10" xfId="0" applyNumberFormat="1" applyFill="1" applyBorder="1"/>
    <xf numFmtId="164" fontId="0" fillId="6" borderId="22" xfId="0" applyNumberFormat="1" applyFill="1" applyBorder="1"/>
    <xf numFmtId="165" fontId="0" fillId="6" borderId="10" xfId="0" applyNumberFormat="1" applyFill="1" applyBorder="1"/>
    <xf numFmtId="2" fontId="0" fillId="6" borderId="10" xfId="0" applyNumberFormat="1" applyFill="1" applyBorder="1"/>
    <xf numFmtId="164" fontId="0" fillId="6" borderId="11" xfId="0" applyNumberFormat="1" applyFill="1" applyBorder="1"/>
    <xf numFmtId="165" fontId="0" fillId="6" borderId="9" xfId="0" applyNumberFormat="1" applyFill="1" applyBorder="1"/>
    <xf numFmtId="0" fontId="0" fillId="6" borderId="4" xfId="0" applyFill="1" applyBorder="1"/>
    <xf numFmtId="0" fontId="0" fillId="6" borderId="5" xfId="0" applyFill="1" applyBorder="1"/>
    <xf numFmtId="164" fontId="0" fillId="6" borderId="5" xfId="0" applyNumberFormat="1" applyFill="1" applyBorder="1"/>
    <xf numFmtId="164" fontId="0" fillId="6" borderId="6" xfId="0" applyNumberFormat="1" applyFill="1" applyBorder="1"/>
    <xf numFmtId="165" fontId="0" fillId="6" borderId="5" xfId="0" applyNumberFormat="1" applyFill="1" applyBorder="1"/>
    <xf numFmtId="2" fontId="0" fillId="6" borderId="5" xfId="0" applyNumberFormat="1" applyFill="1" applyBorder="1"/>
    <xf numFmtId="164" fontId="0" fillId="6" borderId="13" xfId="0" applyNumberFormat="1" applyFill="1" applyBorder="1"/>
    <xf numFmtId="165" fontId="0" fillId="6" borderId="12" xfId="0" applyNumberFormat="1" applyFill="1" applyBorder="1"/>
    <xf numFmtId="0" fontId="4" fillId="0" borderId="0" xfId="1" applyFont="1"/>
    <xf numFmtId="165" fontId="4" fillId="0" borderId="0" xfId="1" applyNumberFormat="1" applyFont="1"/>
    <xf numFmtId="164" fontId="0" fillId="4" borderId="11" xfId="0" applyNumberFormat="1" applyFill="1" applyBorder="1"/>
    <xf numFmtId="164" fontId="0" fillId="4" borderId="13" xfId="0" applyNumberFormat="1" applyFill="1" applyBorder="1"/>
    <xf numFmtId="0" fontId="0" fillId="5" borderId="22" xfId="0" applyFill="1" applyBorder="1"/>
    <xf numFmtId="0" fontId="0" fillId="6" borderId="22" xfId="0" applyFill="1" applyBorder="1"/>
    <xf numFmtId="0" fontId="0" fillId="6" borderId="6" xfId="0" applyFill="1" applyBorder="1"/>
    <xf numFmtId="0" fontId="2" fillId="7" borderId="19" xfId="0" applyFont="1" applyFill="1" applyBorder="1"/>
    <xf numFmtId="0" fontId="2" fillId="7" borderId="15" xfId="0" applyFont="1" applyFill="1" applyBorder="1"/>
    <xf numFmtId="167" fontId="0" fillId="4" borderId="10" xfId="0" applyNumberFormat="1" applyFill="1" applyBorder="1"/>
    <xf numFmtId="166" fontId="0" fillId="4" borderId="10" xfId="0" applyNumberFormat="1" applyFill="1" applyBorder="1"/>
    <xf numFmtId="0" fontId="0" fillId="2" borderId="10" xfId="0" applyFill="1" applyBorder="1"/>
    <xf numFmtId="167" fontId="0" fillId="2" borderId="10" xfId="0" applyNumberFormat="1" applyFill="1" applyBorder="1"/>
    <xf numFmtId="166" fontId="0" fillId="2" borderId="10" xfId="0" applyNumberFormat="1" applyFill="1" applyBorder="1"/>
    <xf numFmtId="164" fontId="0" fillId="2" borderId="10" xfId="0" applyNumberFormat="1" applyFill="1" applyBorder="1"/>
    <xf numFmtId="165" fontId="0" fillId="2" borderId="10" xfId="0" applyNumberFormat="1" applyFill="1" applyBorder="1"/>
    <xf numFmtId="167" fontId="0" fillId="3" borderId="10" xfId="0" applyNumberFormat="1" applyFill="1" applyBorder="1"/>
    <xf numFmtId="166" fontId="0" fillId="3" borderId="10" xfId="0" applyNumberFormat="1" applyFill="1" applyBorder="1"/>
    <xf numFmtId="167" fontId="0" fillId="5" borderId="10" xfId="0" applyNumberFormat="1" applyFill="1" applyBorder="1"/>
    <xf numFmtId="166" fontId="0" fillId="5" borderId="10" xfId="0" applyNumberFormat="1" applyFill="1" applyBorder="1"/>
    <xf numFmtId="167" fontId="0" fillId="6" borderId="10" xfId="0" applyNumberFormat="1" applyFill="1" applyBorder="1"/>
    <xf numFmtId="166" fontId="0" fillId="6" borderId="10" xfId="0" applyNumberFormat="1" applyFill="1" applyBorder="1"/>
    <xf numFmtId="167" fontId="0" fillId="4" borderId="2" xfId="0" applyNumberFormat="1" applyFill="1" applyBorder="1"/>
    <xf numFmtId="166" fontId="0" fillId="4" borderId="2" xfId="0" applyNumberFormat="1" applyFill="1" applyBorder="1"/>
    <xf numFmtId="167" fontId="0" fillId="4" borderId="5" xfId="0" applyNumberFormat="1" applyFill="1" applyBorder="1"/>
    <xf numFmtId="166" fontId="0" fillId="4" borderId="5" xfId="0" applyNumberFormat="1" applyFill="1" applyBorder="1"/>
    <xf numFmtId="0" fontId="0" fillId="2" borderId="2" xfId="0" applyFill="1" applyBorder="1"/>
    <xf numFmtId="167" fontId="0" fillId="2" borderId="2" xfId="0" applyNumberFormat="1" applyFill="1" applyBorder="1"/>
    <xf numFmtId="166" fontId="0" fillId="2" borderId="2" xfId="0" applyNumberFormat="1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3" xfId="0" applyFill="1" applyBorder="1"/>
    <xf numFmtId="0" fontId="0" fillId="2" borderId="22" xfId="0" applyFill="1" applyBorder="1"/>
    <xf numFmtId="0" fontId="0" fillId="2" borderId="5" xfId="0" applyFill="1" applyBorder="1"/>
    <xf numFmtId="167" fontId="0" fillId="2" borderId="5" xfId="0" applyNumberFormat="1" applyFill="1" applyBorder="1"/>
    <xf numFmtId="166" fontId="0" fillId="2" borderId="5" xfId="0" applyNumberFormat="1" applyFill="1" applyBorder="1"/>
    <xf numFmtId="164" fontId="0" fillId="2" borderId="5" xfId="0" applyNumberFormat="1" applyFill="1" applyBorder="1"/>
    <xf numFmtId="165" fontId="0" fillId="2" borderId="5" xfId="0" applyNumberFormat="1" applyFill="1" applyBorder="1"/>
    <xf numFmtId="0" fontId="0" fillId="2" borderId="6" xfId="0" applyFill="1" applyBorder="1"/>
    <xf numFmtId="167" fontId="0" fillId="3" borderId="2" xfId="0" applyNumberFormat="1" applyFill="1" applyBorder="1"/>
    <xf numFmtId="166" fontId="0" fillId="3" borderId="2" xfId="0" applyNumberFormat="1" applyFill="1" applyBorder="1"/>
    <xf numFmtId="0" fontId="0" fillId="3" borderId="3" xfId="0" applyFill="1" applyBorder="1"/>
    <xf numFmtId="167" fontId="0" fillId="3" borderId="5" xfId="0" applyNumberFormat="1" applyFill="1" applyBorder="1"/>
    <xf numFmtId="166" fontId="0" fillId="3" borderId="5" xfId="0" applyNumberFormat="1" applyFill="1" applyBorder="1"/>
    <xf numFmtId="0" fontId="0" fillId="3" borderId="6" xfId="0" applyFill="1" applyBorder="1"/>
    <xf numFmtId="0" fontId="0" fillId="6" borderId="24" xfId="0" applyFill="1" applyBorder="1"/>
    <xf numFmtId="164" fontId="0" fillId="6" borderId="24" xfId="0" applyNumberFormat="1" applyFill="1" applyBorder="1"/>
    <xf numFmtId="165" fontId="0" fillId="6" borderId="24" xfId="0" applyNumberFormat="1" applyFill="1" applyBorder="1"/>
    <xf numFmtId="167" fontId="0" fillId="5" borderId="2" xfId="0" applyNumberFormat="1" applyFill="1" applyBorder="1"/>
    <xf numFmtId="166" fontId="0" fillId="5" borderId="2" xfId="0" applyNumberFormat="1" applyFill="1" applyBorder="1"/>
    <xf numFmtId="0" fontId="0" fillId="5" borderId="3" xfId="0" applyFill="1" applyBorder="1"/>
    <xf numFmtId="167" fontId="0" fillId="5" borderId="5" xfId="0" applyNumberFormat="1" applyFill="1" applyBorder="1"/>
    <xf numFmtId="166" fontId="0" fillId="5" borderId="5" xfId="0" applyNumberFormat="1" applyFill="1" applyBorder="1"/>
    <xf numFmtId="0" fontId="0" fillId="5" borderId="6" xfId="0" applyFill="1" applyBorder="1"/>
    <xf numFmtId="167" fontId="0" fillId="6" borderId="2" xfId="0" applyNumberFormat="1" applyFill="1" applyBorder="1"/>
    <xf numFmtId="166" fontId="0" fillId="6" borderId="2" xfId="0" applyNumberFormat="1" applyFill="1" applyBorder="1"/>
    <xf numFmtId="0" fontId="0" fillId="6" borderId="3" xfId="0" applyFill="1" applyBorder="1"/>
    <xf numFmtId="167" fontId="0" fillId="6" borderId="5" xfId="0" applyNumberFormat="1" applyFill="1" applyBorder="1"/>
    <xf numFmtId="166" fontId="0" fillId="6" borderId="5" xfId="0" applyNumberFormat="1" applyFill="1" applyBorder="1"/>
    <xf numFmtId="164" fontId="0" fillId="4" borderId="8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3" xfId="0" applyNumberFormat="1" applyFill="1" applyBorder="1"/>
    <xf numFmtId="0" fontId="2" fillId="7" borderId="14" xfId="0" applyFont="1" applyFill="1" applyBorder="1"/>
    <xf numFmtId="0" fontId="2" fillId="7" borderId="20" xfId="0" applyFont="1" applyFill="1" applyBorder="1"/>
    <xf numFmtId="165" fontId="0" fillId="4" borderId="1" xfId="0" applyNumberFormat="1" applyFill="1" applyBorder="1"/>
    <xf numFmtId="165" fontId="0" fillId="4" borderId="21" xfId="0" applyNumberFormat="1" applyFill="1" applyBorder="1"/>
    <xf numFmtId="165" fontId="0" fillId="4" borderId="4" xfId="0" applyNumberFormat="1" applyFill="1" applyBorder="1"/>
    <xf numFmtId="165" fontId="0" fillId="2" borderId="1" xfId="0" applyNumberFormat="1" applyFill="1" applyBorder="1"/>
    <xf numFmtId="165" fontId="0" fillId="2" borderId="21" xfId="0" applyNumberFormat="1" applyFill="1" applyBorder="1"/>
    <xf numFmtId="165" fontId="0" fillId="2" borderId="4" xfId="0" applyNumberFormat="1" applyFill="1" applyBorder="1"/>
    <xf numFmtId="165" fontId="0" fillId="3" borderId="1" xfId="0" applyNumberFormat="1" applyFill="1" applyBorder="1"/>
    <xf numFmtId="165" fontId="0" fillId="3" borderId="21" xfId="0" applyNumberFormat="1" applyFill="1" applyBorder="1"/>
    <xf numFmtId="165" fontId="0" fillId="3" borderId="4" xfId="0" applyNumberFormat="1" applyFill="1" applyBorder="1"/>
    <xf numFmtId="165" fontId="0" fillId="5" borderId="1" xfId="0" applyNumberFormat="1" applyFill="1" applyBorder="1"/>
    <xf numFmtId="165" fontId="0" fillId="5" borderId="21" xfId="0" applyNumberFormat="1" applyFill="1" applyBorder="1"/>
    <xf numFmtId="165" fontId="0" fillId="5" borderId="4" xfId="0" applyNumberFormat="1" applyFill="1" applyBorder="1"/>
    <xf numFmtId="165" fontId="0" fillId="6" borderId="1" xfId="0" applyNumberFormat="1" applyFill="1" applyBorder="1"/>
    <xf numFmtId="165" fontId="0" fillId="6" borderId="21" xfId="0" applyNumberFormat="1" applyFill="1" applyBorder="1"/>
    <xf numFmtId="165" fontId="0" fillId="6" borderId="4" xfId="0" applyNumberFormat="1" applyFill="1" applyBorder="1"/>
    <xf numFmtId="2" fontId="0" fillId="2" borderId="2" xfId="0" applyNumberFormat="1" applyFill="1" applyBorder="1"/>
    <xf numFmtId="2" fontId="0" fillId="2" borderId="10" xfId="0" applyNumberFormat="1" applyFill="1" applyBorder="1"/>
    <xf numFmtId="2" fontId="0" fillId="2" borderId="5" xfId="0" applyNumberFormat="1" applyFill="1" applyBorder="1"/>
    <xf numFmtId="165" fontId="0" fillId="2" borderId="7" xfId="0" applyNumberFormat="1" applyFill="1" applyBorder="1"/>
    <xf numFmtId="165" fontId="0" fillId="2" borderId="9" xfId="0" applyNumberFormat="1" applyFill="1" applyBorder="1"/>
    <xf numFmtId="165" fontId="0" fillId="2" borderId="12" xfId="0" applyNumberFormat="1" applyFill="1" applyBorder="1"/>
    <xf numFmtId="1" fontId="0" fillId="4" borderId="2" xfId="0" applyNumberFormat="1" applyFill="1" applyBorder="1"/>
    <xf numFmtId="2" fontId="0" fillId="3" borderId="10" xfId="0" applyNumberFormat="1" applyFill="1" applyBorder="1" applyAlignment="1">
      <alignment horizontal="right"/>
    </xf>
    <xf numFmtId="165" fontId="0" fillId="3" borderId="10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4" fontId="0" fillId="2" borderId="22" xfId="0" applyNumberFormat="1" applyFill="1" applyBorder="1"/>
    <xf numFmtId="164" fontId="0" fillId="2" borderId="6" xfId="0" applyNumberFormat="1" applyFill="1" applyBorder="1"/>
    <xf numFmtId="0" fontId="0" fillId="3" borderId="22" xfId="0" applyFill="1" applyBorder="1" applyAlignment="1">
      <alignment horizontal="right"/>
    </xf>
    <xf numFmtId="2" fontId="0" fillId="6" borderId="24" xfId="0" applyNumberFormat="1" applyFill="1" applyBorder="1"/>
    <xf numFmtId="0" fontId="0" fillId="2" borderId="1" xfId="0" applyFill="1" applyBorder="1"/>
    <xf numFmtId="0" fontId="0" fillId="2" borderId="21" xfId="0" applyFill="1" applyBorder="1"/>
    <xf numFmtId="0" fontId="0" fillId="2" borderId="4" xfId="0" applyFill="1" applyBorder="1"/>
    <xf numFmtId="0" fontId="0" fillId="6" borderId="23" xfId="0" applyFill="1" applyBorder="1"/>
    <xf numFmtId="164" fontId="0" fillId="6" borderId="35" xfId="0" applyNumberFormat="1" applyFill="1" applyBorder="1"/>
    <xf numFmtId="0" fontId="0" fillId="6" borderId="25" xfId="0" applyFill="1" applyBorder="1"/>
    <xf numFmtId="164" fontId="0" fillId="3" borderId="10" xfId="0" applyNumberFormat="1" applyFill="1" applyBorder="1" applyAlignment="1">
      <alignment horizontal="right"/>
    </xf>
    <xf numFmtId="0" fontId="4" fillId="0" borderId="0" xfId="1" quotePrefix="1" applyFont="1"/>
    <xf numFmtId="0" fontId="2" fillId="7" borderId="16" xfId="0" applyFont="1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3" xfId="0" applyFill="1" applyBorder="1"/>
    <xf numFmtId="0" fontId="0" fillId="2" borderId="8" xfId="0" applyFill="1" applyBorder="1"/>
    <xf numFmtId="0" fontId="0" fillId="2" borderId="11" xfId="0" applyFill="1" applyBorder="1"/>
    <xf numFmtId="165" fontId="0" fillId="6" borderId="40" xfId="0" applyNumberFormat="1" applyFill="1" applyBorder="1"/>
    <xf numFmtId="0" fontId="4" fillId="6" borderId="10" xfId="0" applyFont="1" applyFill="1" applyBorder="1"/>
    <xf numFmtId="0" fontId="4" fillId="6" borderId="5" xfId="0" applyFont="1" applyFill="1" applyBorder="1"/>
    <xf numFmtId="0" fontId="4" fillId="6" borderId="22" xfId="0" applyFont="1" applyFill="1" applyBorder="1"/>
    <xf numFmtId="164" fontId="4" fillId="3" borderId="10" xfId="0" applyNumberFormat="1" applyFont="1" applyFill="1" applyBorder="1"/>
    <xf numFmtId="164" fontId="4" fillId="3" borderId="5" xfId="0" applyNumberFormat="1" applyFont="1" applyFill="1" applyBorder="1"/>
    <xf numFmtId="164" fontId="4" fillId="3" borderId="11" xfId="0" applyNumberFormat="1" applyFont="1" applyFill="1" applyBorder="1"/>
    <xf numFmtId="164" fontId="4" fillId="6" borderId="10" xfId="0" applyNumberFormat="1" applyFont="1" applyFill="1" applyBorder="1"/>
    <xf numFmtId="164" fontId="4" fillId="6" borderId="5" xfId="0" applyNumberFormat="1" applyFont="1" applyFill="1" applyBorder="1"/>
    <xf numFmtId="164" fontId="4" fillId="6" borderId="11" xfId="0" applyNumberFormat="1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164" fontId="4" fillId="2" borderId="5" xfId="0" applyNumberFormat="1" applyFont="1" applyFill="1" applyBorder="1"/>
    <xf numFmtId="164" fontId="4" fillId="2" borderId="13" xfId="0" applyNumberFormat="1" applyFont="1" applyFill="1" applyBorder="1"/>
    <xf numFmtId="164" fontId="4" fillId="3" borderId="2" xfId="0" applyNumberFormat="1" applyFont="1" applyFill="1" applyBorder="1"/>
    <xf numFmtId="164" fontId="4" fillId="3" borderId="8" xfId="0" applyNumberFormat="1" applyFont="1" applyFill="1" applyBorder="1"/>
    <xf numFmtId="164" fontId="8" fillId="5" borderId="2" xfId="0" applyNumberFormat="1" applyFont="1" applyFill="1" applyBorder="1"/>
    <xf numFmtId="164" fontId="8" fillId="5" borderId="10" xfId="0" applyNumberFormat="1" applyFont="1" applyFill="1" applyBorder="1"/>
    <xf numFmtId="164" fontId="8" fillId="3" borderId="11" xfId="0" applyNumberFormat="1" applyFont="1" applyFill="1" applyBorder="1"/>
    <xf numFmtId="164" fontId="4" fillId="5" borderId="5" xfId="0" applyNumberFormat="1" applyFont="1" applyFill="1" applyBorder="1"/>
    <xf numFmtId="164" fontId="4" fillId="6" borderId="24" xfId="0" applyNumberFormat="1" applyFont="1" applyFill="1" applyBorder="1"/>
    <xf numFmtId="164" fontId="4" fillId="5" borderId="6" xfId="0" applyNumberFormat="1" applyFont="1" applyFill="1" applyBorder="1"/>
    <xf numFmtId="164" fontId="4" fillId="6" borderId="25" xfId="0" applyNumberFormat="1" applyFont="1" applyFill="1" applyBorder="1"/>
    <xf numFmtId="0" fontId="4" fillId="3" borderId="10" xfId="0" applyFont="1" applyFill="1" applyBorder="1"/>
    <xf numFmtId="0" fontId="4" fillId="3" borderId="22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10" xfId="0" applyFont="1" applyFill="1" applyBorder="1"/>
    <xf numFmtId="0" fontId="4" fillId="5" borderId="22" xfId="0" applyFont="1" applyFill="1" applyBorder="1"/>
    <xf numFmtId="0" fontId="4" fillId="5" borderId="5" xfId="0" applyFont="1" applyFill="1" applyBorder="1"/>
    <xf numFmtId="0" fontId="4" fillId="6" borderId="24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2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right"/>
    </xf>
    <xf numFmtId="0" fontId="0" fillId="3" borderId="12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2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2" xfId="0" applyFill="1" applyBorder="1"/>
    <xf numFmtId="165" fontId="0" fillId="3" borderId="2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165" fontId="0" fillId="3" borderId="9" xfId="0" applyNumberFormat="1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64" fontId="0" fillId="3" borderId="21" xfId="0" applyNumberFormat="1" applyFill="1" applyBorder="1"/>
    <xf numFmtId="164" fontId="0" fillId="3" borderId="4" xfId="0" applyNumberFormat="1" applyFill="1" applyBorder="1"/>
    <xf numFmtId="164" fontId="0" fillId="5" borderId="1" xfId="0" applyNumberFormat="1" applyFill="1" applyBorder="1"/>
    <xf numFmtId="164" fontId="0" fillId="5" borderId="21" xfId="0" applyNumberFormat="1" applyFill="1" applyBorder="1"/>
    <xf numFmtId="164" fontId="0" fillId="5" borderId="4" xfId="0" applyNumberFormat="1" applyFill="1" applyBorder="1"/>
    <xf numFmtId="164" fontId="0" fillId="6" borderId="1" xfId="0" applyNumberFormat="1" applyFill="1" applyBorder="1"/>
    <xf numFmtId="164" fontId="0" fillId="6" borderId="21" xfId="0" applyNumberFormat="1" applyFill="1" applyBorder="1"/>
    <xf numFmtId="164" fontId="0" fillId="6" borderId="4" xfId="0" applyNumberFormat="1" applyFill="1" applyBorder="1"/>
    <xf numFmtId="0" fontId="0" fillId="0" borderId="10" xfId="0" applyBorder="1"/>
    <xf numFmtId="2" fontId="0" fillId="0" borderId="10" xfId="0" applyNumberFormat="1" applyBorder="1"/>
    <xf numFmtId="2" fontId="7" fillId="0" borderId="10" xfId="0" applyNumberFormat="1" applyFont="1" applyBorder="1"/>
    <xf numFmtId="0" fontId="7" fillId="0" borderId="10" xfId="0" applyFont="1" applyBorder="1"/>
    <xf numFmtId="165" fontId="0" fillId="0" borderId="10" xfId="0" applyNumberFormat="1" applyBorder="1"/>
    <xf numFmtId="0" fontId="0" fillId="0" borderId="1" xfId="0" applyBorder="1"/>
    <xf numFmtId="0" fontId="0" fillId="0" borderId="22" xfId="0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7" fillId="0" borderId="21" xfId="0" applyFont="1" applyBorder="1"/>
    <xf numFmtId="0" fontId="7" fillId="0" borderId="4" xfId="0" applyFont="1" applyBorder="1"/>
    <xf numFmtId="0" fontId="0" fillId="0" borderId="10" xfId="0" applyBorder="1" applyAlignment="1"/>
    <xf numFmtId="0" fontId="7" fillId="0" borderId="2" xfId="0" applyFont="1" applyBorder="1"/>
    <xf numFmtId="0" fontId="0" fillId="0" borderId="22" xfId="0" applyBorder="1" applyAlignment="1"/>
    <xf numFmtId="0" fontId="3" fillId="2" borderId="27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3" fillId="5" borderId="27" xfId="0" applyFont="1" applyFill="1" applyBorder="1" applyAlignment="1">
      <alignment horizontal="center" vertical="center" textRotation="90"/>
    </xf>
    <xf numFmtId="0" fontId="3" fillId="5" borderId="28" xfId="0" applyFont="1" applyFill="1" applyBorder="1" applyAlignment="1">
      <alignment horizontal="center" vertical="center" textRotation="90"/>
    </xf>
    <xf numFmtId="0" fontId="3" fillId="5" borderId="29" xfId="0" applyFont="1" applyFill="1" applyBorder="1" applyAlignment="1">
      <alignment horizontal="center" vertical="center" textRotation="90"/>
    </xf>
    <xf numFmtId="0" fontId="3" fillId="6" borderId="31" xfId="0" applyFont="1" applyFill="1" applyBorder="1" applyAlignment="1">
      <alignment horizontal="center" vertical="center" textRotation="90"/>
    </xf>
    <xf numFmtId="0" fontId="3" fillId="6" borderId="32" xfId="0" applyFont="1" applyFill="1" applyBorder="1" applyAlignment="1">
      <alignment horizontal="center" vertical="center" textRotation="90"/>
    </xf>
    <xf numFmtId="0" fontId="3" fillId="6" borderId="33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21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21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1" applyFont="1"/>
    <xf numFmtId="0" fontId="8" fillId="0" borderId="0" xfId="0" applyFont="1"/>
    <xf numFmtId="165" fontId="9" fillId="0" borderId="0" xfId="1" applyNumberFormat="1" applyFont="1"/>
    <xf numFmtId="0" fontId="9" fillId="0" borderId="0" xfId="1" quotePrefix="1" applyFont="1"/>
    <xf numFmtId="165" fontId="8" fillId="0" borderId="0" xfId="0" applyNumberFormat="1" applyFont="1"/>
  </cellXfs>
  <cellStyles count="2">
    <cellStyle name="Normal" xfId="0" builtinId="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E2A6-B053-4C68-BAF7-D17CAF313C42}">
  <dimension ref="A1:BK58"/>
  <sheetViews>
    <sheetView tabSelected="1" zoomScaleNormal="100" workbookViewId="0">
      <selection sqref="A1:XFD6"/>
    </sheetView>
  </sheetViews>
  <sheetFormatPr defaultRowHeight="14.4" x14ac:dyDescent="0.3"/>
  <cols>
    <col min="2" max="2" width="8" bestFit="1" customWidth="1"/>
    <col min="3" max="3" width="8.109375" customWidth="1"/>
    <col min="4" max="4" width="9" customWidth="1"/>
    <col min="5" max="5" width="19" bestFit="1" customWidth="1"/>
    <col min="6" max="6" width="31.44140625" bestFit="1" customWidth="1"/>
    <col min="7" max="7" width="11.33203125" bestFit="1" customWidth="1"/>
    <col min="8" max="8" width="10.88671875" bestFit="1" customWidth="1"/>
    <col min="9" max="9" width="4.5546875" bestFit="1" customWidth="1"/>
    <col min="10" max="10" width="6.109375" bestFit="1" customWidth="1"/>
    <col min="11" max="11" width="10" bestFit="1" customWidth="1"/>
    <col min="12" max="12" width="9.44140625" bestFit="1" customWidth="1"/>
    <col min="13" max="13" width="13.44140625" bestFit="1" customWidth="1"/>
    <col min="14" max="14" width="5" bestFit="1" customWidth="1"/>
    <col min="15" max="15" width="13.6640625" bestFit="1" customWidth="1"/>
    <col min="16" max="16" width="5" bestFit="1" customWidth="1"/>
    <col min="17" max="17" width="39" bestFit="1" customWidth="1"/>
    <col min="18" max="18" width="5" bestFit="1" customWidth="1"/>
    <col min="19" max="19" width="39.33203125" bestFit="1" customWidth="1"/>
    <col min="20" max="20" width="5" bestFit="1" customWidth="1"/>
    <col min="21" max="21" width="31.5546875" bestFit="1" customWidth="1"/>
    <col min="22" max="22" width="4.5546875" bestFit="1" customWidth="1"/>
    <col min="23" max="23" width="33.109375" bestFit="1" customWidth="1"/>
    <col min="24" max="24" width="4.5546875" bestFit="1" customWidth="1"/>
    <col min="25" max="25" width="13.6640625" bestFit="1" customWidth="1"/>
    <col min="26" max="26" width="3.33203125" bestFit="1" customWidth="1"/>
    <col min="28" max="28" width="14.44140625" bestFit="1" customWidth="1"/>
    <col min="29" max="29" width="12" bestFit="1" customWidth="1"/>
    <col min="31" max="31" width="22.5546875" bestFit="1" customWidth="1"/>
    <col min="32" max="32" width="22.88671875" bestFit="1" customWidth="1"/>
    <col min="33" max="33" width="37.6640625" bestFit="1" customWidth="1"/>
    <col min="34" max="34" width="38.109375" bestFit="1" customWidth="1"/>
    <col min="35" max="35" width="31.5546875" bestFit="1" customWidth="1"/>
    <col min="36" max="36" width="31.88671875" bestFit="1" customWidth="1"/>
    <col min="37" max="37" width="21.6640625" bestFit="1" customWidth="1"/>
    <col min="38" max="38" width="13.109375" bestFit="1" customWidth="1"/>
    <col min="39" max="39" width="3.33203125" bestFit="1" customWidth="1"/>
    <col min="40" max="40" width="9.5546875" bestFit="1" customWidth="1"/>
    <col min="41" max="41" width="14.44140625" bestFit="1" customWidth="1"/>
    <col min="42" max="42" width="10" bestFit="1" customWidth="1"/>
    <col min="43" max="43" width="4.5546875" bestFit="1" customWidth="1"/>
    <col min="44" max="44" width="22.5546875" bestFit="1" customWidth="1"/>
    <col min="45" max="45" width="22.88671875" bestFit="1" customWidth="1"/>
    <col min="46" max="46" width="37.6640625" bestFit="1" customWidth="1"/>
    <col min="47" max="47" width="39.33203125" bestFit="1" customWidth="1"/>
    <col min="48" max="48" width="32.6640625" bestFit="1" customWidth="1"/>
    <col min="49" max="49" width="33.109375" bestFit="1" customWidth="1"/>
    <col min="50" max="50" width="22.88671875" bestFit="1" customWidth="1"/>
    <col min="51" max="51" width="13.109375" bestFit="1" customWidth="1"/>
    <col min="52" max="52" width="3.33203125" bestFit="1" customWidth="1"/>
    <col min="53" max="53" width="9.5546875" bestFit="1" customWidth="1"/>
    <col min="54" max="54" width="14.44140625" bestFit="1" customWidth="1"/>
    <col min="55" max="55" width="10" bestFit="1" customWidth="1"/>
    <col min="56" max="56" width="4.5546875" bestFit="1" customWidth="1"/>
    <col min="57" max="57" width="23.5546875" bestFit="1" customWidth="1"/>
    <col min="58" max="58" width="23.88671875" bestFit="1" customWidth="1"/>
    <col min="59" max="59" width="37.6640625" bestFit="1" customWidth="1"/>
    <col min="60" max="60" width="38.109375" bestFit="1" customWidth="1"/>
    <col min="61" max="61" width="32.6640625" bestFit="1" customWidth="1"/>
    <col min="62" max="62" width="33.109375" bestFit="1" customWidth="1"/>
    <col min="63" max="63" width="23.33203125" bestFit="1" customWidth="1"/>
  </cols>
  <sheetData>
    <row r="1" spans="1:63" s="334" customFormat="1" x14ac:dyDescent="0.3">
      <c r="A1" s="333" t="s">
        <v>141</v>
      </c>
      <c r="B1" s="333"/>
      <c r="C1" s="333"/>
      <c r="D1" s="333"/>
      <c r="E1" s="333"/>
      <c r="F1" s="333"/>
      <c r="G1" s="333"/>
    </row>
    <row r="2" spans="1:63" s="334" customFormat="1" x14ac:dyDescent="0.3">
      <c r="A2" s="333"/>
      <c r="B2" s="333"/>
      <c r="C2" s="333"/>
      <c r="D2" s="333"/>
      <c r="E2" s="333"/>
      <c r="F2" s="333"/>
      <c r="G2" s="333"/>
      <c r="J2" s="333" t="s">
        <v>87</v>
      </c>
      <c r="K2" s="333" t="s">
        <v>102</v>
      </c>
      <c r="Q2" s="337"/>
    </row>
    <row r="3" spans="1:63" s="334" customFormat="1" x14ac:dyDescent="0.3">
      <c r="A3" s="333" t="s">
        <v>82</v>
      </c>
      <c r="B3" s="333"/>
      <c r="C3" s="333"/>
      <c r="D3" s="333"/>
      <c r="E3" s="333"/>
      <c r="F3" s="333" t="s">
        <v>83</v>
      </c>
      <c r="G3" s="333">
        <v>9.8599999999999993E-2</v>
      </c>
      <c r="J3" s="333" t="s">
        <v>98</v>
      </c>
      <c r="K3" s="333" t="s">
        <v>102</v>
      </c>
      <c r="L3" s="337"/>
      <c r="Q3" s="337"/>
    </row>
    <row r="4" spans="1:63" s="334" customFormat="1" x14ac:dyDescent="0.3">
      <c r="A4" s="333"/>
      <c r="B4" s="333"/>
      <c r="C4" s="333"/>
      <c r="D4" s="333"/>
      <c r="E4" s="333"/>
      <c r="F4" s="333" t="s">
        <v>84</v>
      </c>
      <c r="G4" s="333">
        <v>30</v>
      </c>
      <c r="J4" s="333" t="s">
        <v>99</v>
      </c>
      <c r="K4" s="333" t="s">
        <v>103</v>
      </c>
      <c r="M4" s="334" t="s">
        <v>115</v>
      </c>
    </row>
    <row r="5" spans="1:63" s="334" customFormat="1" x14ac:dyDescent="0.3">
      <c r="A5" s="333" t="s">
        <v>146</v>
      </c>
      <c r="B5" s="333"/>
      <c r="C5" s="333"/>
      <c r="D5" s="333"/>
      <c r="E5" s="333"/>
      <c r="F5" s="333" t="s">
        <v>85</v>
      </c>
      <c r="G5" s="335">
        <v>0.24195</v>
      </c>
      <c r="J5" s="333" t="s">
        <v>100</v>
      </c>
      <c r="K5" s="333" t="s">
        <v>104</v>
      </c>
    </row>
    <row r="6" spans="1:63" s="334" customFormat="1" x14ac:dyDescent="0.3">
      <c r="A6" s="336"/>
      <c r="B6" s="333"/>
      <c r="C6" s="333"/>
      <c r="D6" s="333"/>
      <c r="E6" s="333"/>
      <c r="F6" s="333" t="s">
        <v>93</v>
      </c>
      <c r="G6" s="335">
        <f>G3*18.7/1000</f>
        <v>1.8438199999999997E-3</v>
      </c>
      <c r="J6" s="333" t="s">
        <v>101</v>
      </c>
      <c r="K6" s="333" t="s">
        <v>105</v>
      </c>
      <c r="M6" s="334" t="s">
        <v>116</v>
      </c>
    </row>
    <row r="7" spans="1:63" ht="15" thickBot="1" x14ac:dyDescent="0.35"/>
    <row r="8" spans="1:63" ht="21" x14ac:dyDescent="0.4">
      <c r="B8" s="300" t="s">
        <v>78</v>
      </c>
      <c r="C8" s="302" t="s">
        <v>79</v>
      </c>
      <c r="D8" s="302" t="s">
        <v>63</v>
      </c>
      <c r="E8" s="302" t="s">
        <v>76</v>
      </c>
      <c r="F8" s="304" t="s">
        <v>77</v>
      </c>
      <c r="G8" s="292" t="s">
        <v>72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4"/>
      <c r="Y8" s="295" t="s">
        <v>73</v>
      </c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6"/>
      <c r="AL8" s="292" t="s">
        <v>74</v>
      </c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4"/>
      <c r="AY8" s="295" t="s">
        <v>75</v>
      </c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4"/>
    </row>
    <row r="9" spans="1:63" ht="16.2" thickBot="1" x14ac:dyDescent="0.4">
      <c r="B9" s="301"/>
      <c r="C9" s="303"/>
      <c r="D9" s="303"/>
      <c r="E9" s="303"/>
      <c r="F9" s="305"/>
      <c r="G9" s="102" t="s">
        <v>69</v>
      </c>
      <c r="H9" s="103" t="s">
        <v>68</v>
      </c>
      <c r="I9" s="103" t="s">
        <v>3</v>
      </c>
      <c r="J9" s="103" t="s">
        <v>65</v>
      </c>
      <c r="K9" s="103" t="s">
        <v>128</v>
      </c>
      <c r="L9" s="103" t="s">
        <v>66</v>
      </c>
      <c r="M9" s="103" t="s">
        <v>70</v>
      </c>
      <c r="N9" s="103" t="s">
        <v>80</v>
      </c>
      <c r="O9" s="103" t="s">
        <v>71</v>
      </c>
      <c r="P9" s="103" t="s">
        <v>67</v>
      </c>
      <c r="Q9" s="103" t="s">
        <v>6</v>
      </c>
      <c r="R9" s="103" t="s">
        <v>67</v>
      </c>
      <c r="S9" s="103" t="s">
        <v>7</v>
      </c>
      <c r="T9" s="103" t="s">
        <v>67</v>
      </c>
      <c r="U9" s="103" t="s">
        <v>8</v>
      </c>
      <c r="V9" s="103" t="s">
        <v>67</v>
      </c>
      <c r="W9" s="103" t="s">
        <v>9</v>
      </c>
      <c r="X9" s="159" t="s">
        <v>67</v>
      </c>
      <c r="Y9" s="158" t="s">
        <v>0</v>
      </c>
      <c r="Z9" s="103" t="s">
        <v>1</v>
      </c>
      <c r="AA9" s="103" t="s">
        <v>2</v>
      </c>
      <c r="AB9" s="103" t="s">
        <v>81</v>
      </c>
      <c r="AC9" s="103" t="s">
        <v>128</v>
      </c>
      <c r="AD9" s="103" t="s">
        <v>3</v>
      </c>
      <c r="AE9" s="103" t="s">
        <v>4</v>
      </c>
      <c r="AF9" s="103" t="s">
        <v>5</v>
      </c>
      <c r="AG9" s="103" t="s">
        <v>6</v>
      </c>
      <c r="AH9" s="103" t="s">
        <v>7</v>
      </c>
      <c r="AI9" s="103" t="s">
        <v>8</v>
      </c>
      <c r="AJ9" s="103" t="s">
        <v>9</v>
      </c>
      <c r="AK9" s="197" t="s">
        <v>64</v>
      </c>
      <c r="AL9" s="102" t="s">
        <v>0</v>
      </c>
      <c r="AM9" s="103" t="s">
        <v>1</v>
      </c>
      <c r="AN9" s="103" t="s">
        <v>2</v>
      </c>
      <c r="AO9" s="103" t="s">
        <v>81</v>
      </c>
      <c r="AP9" s="103" t="s">
        <v>128</v>
      </c>
      <c r="AQ9" s="103" t="s">
        <v>3</v>
      </c>
      <c r="AR9" s="103" t="s">
        <v>4</v>
      </c>
      <c r="AS9" s="103" t="s">
        <v>5</v>
      </c>
      <c r="AT9" s="103" t="s">
        <v>6</v>
      </c>
      <c r="AU9" s="103" t="s">
        <v>7</v>
      </c>
      <c r="AV9" s="103" t="s">
        <v>8</v>
      </c>
      <c r="AW9" s="103" t="s">
        <v>9</v>
      </c>
      <c r="AX9" s="159" t="s">
        <v>64</v>
      </c>
      <c r="AY9" s="158" t="s">
        <v>0</v>
      </c>
      <c r="AZ9" s="103" t="s">
        <v>1</v>
      </c>
      <c r="BA9" s="103" t="s">
        <v>2</v>
      </c>
      <c r="BB9" s="103" t="s">
        <v>81</v>
      </c>
      <c r="BC9" s="103" t="s">
        <v>128</v>
      </c>
      <c r="BD9" s="103" t="s">
        <v>3</v>
      </c>
      <c r="BE9" s="103" t="s">
        <v>4</v>
      </c>
      <c r="BF9" s="103" t="s">
        <v>5</v>
      </c>
      <c r="BG9" s="103" t="s">
        <v>6</v>
      </c>
      <c r="BH9" s="103" t="s">
        <v>7</v>
      </c>
      <c r="BI9" s="103" t="s">
        <v>8</v>
      </c>
      <c r="BJ9" s="103" t="s">
        <v>9</v>
      </c>
      <c r="BK9" s="159" t="s">
        <v>10</v>
      </c>
    </row>
    <row r="10" spans="1:63" x14ac:dyDescent="0.3">
      <c r="A10" s="297" t="s">
        <v>87</v>
      </c>
      <c r="B10" s="3">
        <v>0</v>
      </c>
      <c r="C10" s="3" t="s">
        <v>11</v>
      </c>
      <c r="D10" s="3" t="s">
        <v>12</v>
      </c>
      <c r="E10" s="4">
        <v>0</v>
      </c>
      <c r="F10" s="154">
        <v>0</v>
      </c>
      <c r="G10" s="160">
        <v>0</v>
      </c>
      <c r="H10" s="5">
        <v>0</v>
      </c>
      <c r="I10" s="6">
        <v>6.2433333333333332</v>
      </c>
      <c r="J10" s="6">
        <v>5.8594652770822916E-2</v>
      </c>
      <c r="K10" s="5">
        <v>0</v>
      </c>
      <c r="L10" s="5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7">
        <v>0</v>
      </c>
      <c r="Y10" s="236">
        <v>0</v>
      </c>
      <c r="Z10" s="3">
        <v>1</v>
      </c>
      <c r="AA10" s="3">
        <v>0</v>
      </c>
      <c r="AB10" s="5">
        <v>0.5</v>
      </c>
      <c r="AC10" s="5">
        <v>0</v>
      </c>
      <c r="AD10" s="6">
        <v>6.2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198">
        <v>0</v>
      </c>
      <c r="AL10" s="2">
        <v>0</v>
      </c>
      <c r="AM10" s="3">
        <v>1</v>
      </c>
      <c r="AN10" s="181">
        <v>0</v>
      </c>
      <c r="AO10" s="5">
        <v>0.5</v>
      </c>
      <c r="AP10" s="5">
        <v>0</v>
      </c>
      <c r="AQ10" s="6">
        <v>6.31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7">
        <v>0</v>
      </c>
      <c r="AY10" s="8">
        <v>0</v>
      </c>
      <c r="AZ10" s="3">
        <v>1</v>
      </c>
      <c r="BA10" s="5">
        <v>0</v>
      </c>
      <c r="BB10" s="5">
        <v>0.5</v>
      </c>
      <c r="BC10" s="5">
        <v>0</v>
      </c>
      <c r="BD10" s="6">
        <v>6.22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7">
        <v>0</v>
      </c>
    </row>
    <row r="11" spans="1:63" x14ac:dyDescent="0.3">
      <c r="A11" s="298"/>
      <c r="B11" s="10">
        <v>1</v>
      </c>
      <c r="C11" s="10" t="s">
        <v>11</v>
      </c>
      <c r="D11" s="10" t="s">
        <v>13</v>
      </c>
      <c r="E11" s="11">
        <v>0.25</v>
      </c>
      <c r="F11" s="97">
        <v>1.0416666666666666E-2</v>
      </c>
      <c r="G11" s="161">
        <v>7.4999999999999997E-2</v>
      </c>
      <c r="H11" s="12">
        <v>0</v>
      </c>
      <c r="I11" s="13">
        <v>6.1333333333333329</v>
      </c>
      <c r="J11" s="13">
        <v>2.081665999466124E-2</v>
      </c>
      <c r="K11" s="12">
        <v>1.8146418068429721E-2</v>
      </c>
      <c r="L11" s="12">
        <v>0</v>
      </c>
      <c r="M11" s="11">
        <v>1.821</v>
      </c>
      <c r="N11" s="11">
        <v>0.11076100396800308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4">
        <v>0</v>
      </c>
      <c r="Y11" s="237">
        <v>7.4999999999999997E-2</v>
      </c>
      <c r="Z11" s="10">
        <v>1</v>
      </c>
      <c r="AA11" s="10">
        <v>7.4999999999999997E-2</v>
      </c>
      <c r="AB11" s="12">
        <v>0.5</v>
      </c>
      <c r="AC11" s="12">
        <v>1.8146418068429721E-2</v>
      </c>
      <c r="AD11" s="13">
        <v>6.11</v>
      </c>
      <c r="AE11" s="11">
        <v>1.865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99">
        <v>0</v>
      </c>
      <c r="AL11" s="9">
        <v>7.4999999999999997E-2</v>
      </c>
      <c r="AM11" s="10">
        <v>1</v>
      </c>
      <c r="AN11" s="10">
        <v>7.4999999999999997E-2</v>
      </c>
      <c r="AO11" s="12">
        <v>0.5</v>
      </c>
      <c r="AP11" s="12">
        <v>1.8146418068429721E-2</v>
      </c>
      <c r="AQ11" s="13">
        <v>6.14</v>
      </c>
      <c r="AR11" s="11">
        <v>1.6950000000000001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4">
        <v>0</v>
      </c>
      <c r="AY11" s="15">
        <v>7.4999999999999997E-2</v>
      </c>
      <c r="AZ11" s="10">
        <v>1</v>
      </c>
      <c r="BA11" s="12">
        <v>7.4999999999999997E-2</v>
      </c>
      <c r="BB11" s="12">
        <v>0.5</v>
      </c>
      <c r="BC11" s="12">
        <v>1.8146418068429721E-2</v>
      </c>
      <c r="BD11" s="13">
        <v>6.15</v>
      </c>
      <c r="BE11" s="11">
        <v>1.903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4">
        <v>0</v>
      </c>
    </row>
    <row r="12" spans="1:63" x14ac:dyDescent="0.3">
      <c r="A12" s="298"/>
      <c r="B12" s="10">
        <v>2</v>
      </c>
      <c r="C12" s="10" t="s">
        <v>14</v>
      </c>
      <c r="D12" s="10" t="s">
        <v>15</v>
      </c>
      <c r="E12" s="11">
        <v>14.5</v>
      </c>
      <c r="F12" s="97">
        <v>0.60416666666666663</v>
      </c>
      <c r="G12" s="161">
        <v>0.12833333333333333</v>
      </c>
      <c r="H12" s="12">
        <v>6.5064070986477172E-3</v>
      </c>
      <c r="I12" s="13">
        <v>6.080000000000001</v>
      </c>
      <c r="J12" s="13">
        <v>4.5825756949558302E-2</v>
      </c>
      <c r="K12" s="12">
        <v>3.1050537583757521E-2</v>
      </c>
      <c r="L12" s="12">
        <v>1.5742397778061394E-3</v>
      </c>
      <c r="M12" s="11">
        <v>1.5556666666666665</v>
      </c>
      <c r="N12" s="11">
        <v>5.8858587592069619E-2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4">
        <v>0</v>
      </c>
      <c r="Y12" s="237">
        <v>0.13500000000000001</v>
      </c>
      <c r="Z12" s="10">
        <v>1</v>
      </c>
      <c r="AA12" s="10">
        <v>0.13500000000000001</v>
      </c>
      <c r="AB12" s="12">
        <v>0.5</v>
      </c>
      <c r="AC12" s="12">
        <v>3.2663552523173503E-2</v>
      </c>
      <c r="AD12" s="13">
        <v>6.09</v>
      </c>
      <c r="AE12" s="11">
        <v>1.623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99">
        <v>0</v>
      </c>
      <c r="AL12" s="9">
        <v>0.128</v>
      </c>
      <c r="AM12" s="10">
        <v>1</v>
      </c>
      <c r="AN12" s="10">
        <v>0.128</v>
      </c>
      <c r="AO12" s="12">
        <v>0.5</v>
      </c>
      <c r="AP12" s="12">
        <v>3.0969886836786729E-2</v>
      </c>
      <c r="AQ12" s="13">
        <v>6.03</v>
      </c>
      <c r="AR12" s="11">
        <v>1.514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4">
        <v>0</v>
      </c>
      <c r="AY12" s="15">
        <v>0.122</v>
      </c>
      <c r="AZ12" s="10">
        <v>1</v>
      </c>
      <c r="BA12" s="12">
        <v>0.122</v>
      </c>
      <c r="BB12" s="12">
        <v>0.5</v>
      </c>
      <c r="BC12" s="12">
        <v>2.9518173391312345E-2</v>
      </c>
      <c r="BD12" s="13">
        <v>6.12</v>
      </c>
      <c r="BE12" s="11">
        <v>1.53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4">
        <v>0</v>
      </c>
    </row>
    <row r="13" spans="1:63" x14ac:dyDescent="0.3">
      <c r="A13" s="298"/>
      <c r="B13" s="10">
        <v>3</v>
      </c>
      <c r="C13" s="10" t="s">
        <v>14</v>
      </c>
      <c r="D13" s="10" t="s">
        <v>16</v>
      </c>
      <c r="E13" s="11">
        <v>20</v>
      </c>
      <c r="F13" s="97">
        <v>0.83333333333333337</v>
      </c>
      <c r="G13" s="161">
        <v>0.12566666666666668</v>
      </c>
      <c r="H13" s="12">
        <v>5.5075705472861069E-3</v>
      </c>
      <c r="I13" s="13">
        <v>6</v>
      </c>
      <c r="J13" s="13">
        <v>0</v>
      </c>
      <c r="K13" s="12">
        <v>3.0405331607991134E-2</v>
      </c>
      <c r="L13" s="12">
        <v>1.3325690358989856E-3</v>
      </c>
      <c r="M13" s="11">
        <v>3.0399999999999996</v>
      </c>
      <c r="N13" s="11">
        <v>7.9265377057073372E-2</v>
      </c>
      <c r="O13" s="10">
        <v>0</v>
      </c>
      <c r="P13" s="10">
        <v>0</v>
      </c>
      <c r="Q13" s="11">
        <v>12.954181818181818</v>
      </c>
      <c r="R13" s="11">
        <v>1.0173669466481765</v>
      </c>
      <c r="S13" s="10">
        <v>0</v>
      </c>
      <c r="T13" s="10">
        <v>0</v>
      </c>
      <c r="U13" s="11">
        <v>0.3889622632727272</v>
      </c>
      <c r="V13" s="11">
        <v>3.0547459940058152E-2</v>
      </c>
      <c r="W13" s="10">
        <v>0</v>
      </c>
      <c r="X13" s="14">
        <v>0</v>
      </c>
      <c r="Y13" s="237">
        <v>0.13200000000000001</v>
      </c>
      <c r="Z13" s="10">
        <v>1</v>
      </c>
      <c r="AA13" s="10">
        <v>0.13200000000000001</v>
      </c>
      <c r="AB13" s="12">
        <v>0.5</v>
      </c>
      <c r="AC13" s="12">
        <v>3.193769580043631E-2</v>
      </c>
      <c r="AD13" s="13">
        <v>6</v>
      </c>
      <c r="AE13" s="11">
        <v>3.0139999999999998</v>
      </c>
      <c r="AF13" s="10">
        <v>0</v>
      </c>
      <c r="AG13" s="11">
        <v>12.139636363636361</v>
      </c>
      <c r="AH13" s="10">
        <v>0</v>
      </c>
      <c r="AI13" s="11">
        <v>0.36450472145454538</v>
      </c>
      <c r="AJ13" s="10">
        <v>0</v>
      </c>
      <c r="AK13" s="199">
        <v>0</v>
      </c>
      <c r="AL13" s="9">
        <v>0.123</v>
      </c>
      <c r="AM13" s="10">
        <v>1</v>
      </c>
      <c r="AN13" s="10">
        <v>0.123</v>
      </c>
      <c r="AO13" s="12">
        <v>0.5</v>
      </c>
      <c r="AP13" s="12">
        <v>2.9760125632224743E-2</v>
      </c>
      <c r="AQ13" s="13">
        <v>6</v>
      </c>
      <c r="AR13" s="11">
        <v>3.129</v>
      </c>
      <c r="AS13" s="10">
        <v>0</v>
      </c>
      <c r="AT13" s="11">
        <v>14.094545454545454</v>
      </c>
      <c r="AU13" s="10">
        <v>0</v>
      </c>
      <c r="AV13" s="11">
        <v>0.42320282181818181</v>
      </c>
      <c r="AW13" s="10">
        <v>0</v>
      </c>
      <c r="AX13" s="14">
        <v>0</v>
      </c>
      <c r="AY13" s="15">
        <v>0.122</v>
      </c>
      <c r="AZ13" s="10">
        <v>1</v>
      </c>
      <c r="BA13" s="12">
        <v>0.122</v>
      </c>
      <c r="BB13" s="12">
        <v>0.5</v>
      </c>
      <c r="BC13" s="12">
        <v>2.9518173391312345E-2</v>
      </c>
      <c r="BD13" s="13">
        <v>6</v>
      </c>
      <c r="BE13" s="11">
        <v>2.9769999999999999</v>
      </c>
      <c r="BF13" s="10">
        <v>0</v>
      </c>
      <c r="BG13" s="11">
        <v>12.628363636363634</v>
      </c>
      <c r="BH13" s="10">
        <v>0</v>
      </c>
      <c r="BI13" s="11">
        <v>0.37917924654545448</v>
      </c>
      <c r="BJ13" s="10">
        <v>0</v>
      </c>
      <c r="BK13" s="14">
        <v>0</v>
      </c>
    </row>
    <row r="14" spans="1:63" x14ac:dyDescent="0.3">
      <c r="A14" s="298"/>
      <c r="B14" s="10">
        <v>4</v>
      </c>
      <c r="C14" s="10" t="s">
        <v>17</v>
      </c>
      <c r="D14" s="10" t="s">
        <v>18</v>
      </c>
      <c r="E14" s="11">
        <v>35.5</v>
      </c>
      <c r="F14" s="97">
        <v>1.4791666666666667</v>
      </c>
      <c r="G14" s="161">
        <v>0.27600000000000002</v>
      </c>
      <c r="H14" s="12">
        <v>1.8681541692269391E-2</v>
      </c>
      <c r="I14" s="13">
        <v>5.8166666666666664</v>
      </c>
      <c r="J14" s="13">
        <v>0.31754264805429405</v>
      </c>
      <c r="K14" s="12">
        <v>6.6778818491821379E-2</v>
      </c>
      <c r="L14" s="12">
        <v>4.5200408761429389E-3</v>
      </c>
      <c r="M14" s="11">
        <v>16.524333333333335</v>
      </c>
      <c r="N14" s="11">
        <v>0.9633988443699395</v>
      </c>
      <c r="O14" s="10">
        <v>0</v>
      </c>
      <c r="P14" s="10">
        <v>0</v>
      </c>
      <c r="Q14" s="11">
        <v>41.757935483870966</v>
      </c>
      <c r="R14" s="11">
        <v>2.7974180216637738</v>
      </c>
      <c r="S14" s="10">
        <v>0</v>
      </c>
      <c r="T14" s="10">
        <v>0</v>
      </c>
      <c r="U14" s="11">
        <v>1.2538237708387097</v>
      </c>
      <c r="V14" s="11">
        <v>8.3995273518476507E-2</v>
      </c>
      <c r="W14" s="10">
        <v>0</v>
      </c>
      <c r="X14" s="14">
        <v>0</v>
      </c>
      <c r="Y14" s="237">
        <v>0.27300000000000002</v>
      </c>
      <c r="Z14" s="10">
        <v>1</v>
      </c>
      <c r="AA14" s="10">
        <v>0.27300000000000002</v>
      </c>
      <c r="AB14" s="12">
        <v>0.5</v>
      </c>
      <c r="AC14" s="12">
        <v>6.6052961769084192E-2</v>
      </c>
      <c r="AD14" s="13">
        <v>6</v>
      </c>
      <c r="AE14" s="11">
        <v>16.952999999999999</v>
      </c>
      <c r="AF14" s="10">
        <v>0</v>
      </c>
      <c r="AG14" s="11">
        <v>43.165935483870967</v>
      </c>
      <c r="AH14" s="10">
        <v>0</v>
      </c>
      <c r="AI14" s="11">
        <v>1.2961003788387095</v>
      </c>
      <c r="AJ14" s="10">
        <v>0</v>
      </c>
      <c r="AK14" s="199">
        <v>0</v>
      </c>
      <c r="AL14" s="9">
        <v>0.25900000000000001</v>
      </c>
      <c r="AM14" s="10">
        <v>1</v>
      </c>
      <c r="AN14" s="10">
        <v>0.25900000000000001</v>
      </c>
      <c r="AO14" s="12">
        <v>0.5</v>
      </c>
      <c r="AP14" s="12">
        <v>6.2665630396310637E-2</v>
      </c>
      <c r="AQ14" s="13">
        <v>5.45</v>
      </c>
      <c r="AR14" s="11">
        <v>17.199000000000002</v>
      </c>
      <c r="AS14" s="10">
        <v>0</v>
      </c>
      <c r="AT14" s="11">
        <v>43.571612903225812</v>
      </c>
      <c r="AU14" s="10">
        <v>0</v>
      </c>
      <c r="AV14" s="11">
        <v>1.3082812490322582</v>
      </c>
      <c r="AW14" s="10">
        <v>0</v>
      </c>
      <c r="AX14" s="14">
        <v>0</v>
      </c>
      <c r="AY14" s="15">
        <v>0.29599999999999999</v>
      </c>
      <c r="AZ14" s="10">
        <v>1</v>
      </c>
      <c r="BA14" s="12">
        <v>0.29599999999999999</v>
      </c>
      <c r="BB14" s="12">
        <v>0.5</v>
      </c>
      <c r="BC14" s="12">
        <v>7.1617863310069294E-2</v>
      </c>
      <c r="BD14" s="13">
        <v>6</v>
      </c>
      <c r="BE14" s="11">
        <v>15.420999999999999</v>
      </c>
      <c r="BF14" s="10">
        <v>0</v>
      </c>
      <c r="BG14" s="11">
        <v>38.536258064516126</v>
      </c>
      <c r="BH14" s="10">
        <v>0</v>
      </c>
      <c r="BI14" s="11">
        <v>1.157089684645161</v>
      </c>
      <c r="BJ14" s="10">
        <v>0</v>
      </c>
      <c r="BK14" s="14">
        <v>0</v>
      </c>
    </row>
    <row r="15" spans="1:63" x14ac:dyDescent="0.3">
      <c r="A15" s="298"/>
      <c r="B15" s="10">
        <v>5</v>
      </c>
      <c r="C15" s="10" t="s">
        <v>17</v>
      </c>
      <c r="D15" s="10" t="s">
        <v>19</v>
      </c>
      <c r="E15" s="11">
        <v>43</v>
      </c>
      <c r="F15" s="97">
        <v>1.7916666666666667</v>
      </c>
      <c r="G15" s="161">
        <v>0.34899999999999998</v>
      </c>
      <c r="H15" s="12">
        <v>2.3065125189341579E-2</v>
      </c>
      <c r="I15" s="13">
        <v>6</v>
      </c>
      <c r="J15" s="13">
        <v>0</v>
      </c>
      <c r="K15" s="12">
        <v>8.4441332078426301E-2</v>
      </c>
      <c r="L15" s="12">
        <v>5.5806587264861556E-3</v>
      </c>
      <c r="M15" s="11">
        <v>27.933000000000003</v>
      </c>
      <c r="N15" s="11">
        <v>0.76984219162111323</v>
      </c>
      <c r="O15" s="10">
        <v>0</v>
      </c>
      <c r="P15" s="10">
        <v>0</v>
      </c>
      <c r="Q15" s="11">
        <v>73.015466666666654</v>
      </c>
      <c r="R15" s="11">
        <v>1.5367242736852194</v>
      </c>
      <c r="S15" s="10">
        <v>0</v>
      </c>
      <c r="T15" s="10">
        <v>0</v>
      </c>
      <c r="U15" s="11">
        <v>2.1923624021333334</v>
      </c>
      <c r="V15" s="11">
        <v>4.6141683041672127E-2</v>
      </c>
      <c r="W15" s="10">
        <v>0</v>
      </c>
      <c r="X15" s="14">
        <v>0</v>
      </c>
      <c r="Y15" s="237">
        <v>0.36699999999999999</v>
      </c>
      <c r="Z15" s="10">
        <v>1</v>
      </c>
      <c r="AA15" s="10">
        <v>0.36699999999999999</v>
      </c>
      <c r="AB15" s="12">
        <v>0.5</v>
      </c>
      <c r="AC15" s="12">
        <v>8.8796472414849434E-2</v>
      </c>
      <c r="AD15" s="13">
        <v>6</v>
      </c>
      <c r="AE15" s="11">
        <v>28.135999999999999</v>
      </c>
      <c r="AF15" s="10">
        <v>0</v>
      </c>
      <c r="AG15" s="11">
        <v>71.57119999999999</v>
      </c>
      <c r="AH15" s="10">
        <v>0</v>
      </c>
      <c r="AI15" s="11">
        <v>2.1489968512000002</v>
      </c>
      <c r="AJ15" s="10">
        <v>0</v>
      </c>
      <c r="AK15" s="199">
        <v>0</v>
      </c>
      <c r="AL15" s="9">
        <v>0.35699999999999998</v>
      </c>
      <c r="AM15" s="10">
        <v>1</v>
      </c>
      <c r="AN15" s="10">
        <v>0.35699999999999998</v>
      </c>
      <c r="AO15" s="12">
        <v>0.5</v>
      </c>
      <c r="AP15" s="12">
        <v>8.637695000572547E-2</v>
      </c>
      <c r="AQ15" s="13">
        <v>6</v>
      </c>
      <c r="AR15" s="11">
        <v>28.581</v>
      </c>
      <c r="AS15" s="10">
        <v>0</v>
      </c>
      <c r="AT15" s="11">
        <v>72.844799999999978</v>
      </c>
      <c r="AU15" s="10">
        <v>0</v>
      </c>
      <c r="AV15" s="11">
        <v>2.1872379647999995</v>
      </c>
      <c r="AW15" s="10">
        <v>0</v>
      </c>
      <c r="AX15" s="14">
        <v>0</v>
      </c>
      <c r="AY15" s="15">
        <v>0.32300000000000001</v>
      </c>
      <c r="AZ15" s="10">
        <v>1</v>
      </c>
      <c r="BA15" s="12">
        <v>0.32300000000000001</v>
      </c>
      <c r="BB15" s="12">
        <v>0.5</v>
      </c>
      <c r="BC15" s="12">
        <v>7.8150573814704E-2</v>
      </c>
      <c r="BD15" s="13">
        <v>6</v>
      </c>
      <c r="BE15" s="11">
        <v>27.082000000000001</v>
      </c>
      <c r="BF15" s="10">
        <v>0</v>
      </c>
      <c r="BG15" s="11">
        <v>74.630400000000009</v>
      </c>
      <c r="BH15" s="10">
        <v>0</v>
      </c>
      <c r="BI15" s="11">
        <v>2.2408523904000002</v>
      </c>
      <c r="BJ15" s="10">
        <v>0</v>
      </c>
      <c r="BK15" s="14">
        <v>0</v>
      </c>
    </row>
    <row r="16" spans="1:63" ht="15" thickBot="1" x14ac:dyDescent="0.35">
      <c r="A16" s="299"/>
      <c r="B16" s="17">
        <v>6</v>
      </c>
      <c r="C16" s="17" t="s">
        <v>20</v>
      </c>
      <c r="D16" s="17" t="s">
        <v>21</v>
      </c>
      <c r="E16" s="18">
        <v>60</v>
      </c>
      <c r="F16" s="98">
        <v>2.5</v>
      </c>
      <c r="G16" s="162">
        <v>0.57733333333333325</v>
      </c>
      <c r="H16" s="19">
        <v>7.5718777944003713E-3</v>
      </c>
      <c r="I16" s="20">
        <v>6</v>
      </c>
      <c r="J16" s="20">
        <v>0</v>
      </c>
      <c r="K16" s="19">
        <v>0.13968709375342345</v>
      </c>
      <c r="L16" s="19">
        <v>1.8320328002699715E-3</v>
      </c>
      <c r="M16" s="18">
        <v>56.242333333333335</v>
      </c>
      <c r="N16" s="18">
        <v>3.8305347320358996</v>
      </c>
      <c r="O16" s="18">
        <v>1.7529999999999999</v>
      </c>
      <c r="P16" s="18">
        <v>1.012095021889414</v>
      </c>
      <c r="Q16" s="18">
        <v>79.932235294117632</v>
      </c>
      <c r="R16" s="18">
        <v>10.984341358163746</v>
      </c>
      <c r="S16" s="18">
        <v>0</v>
      </c>
      <c r="T16" s="18">
        <v>0</v>
      </c>
      <c r="U16" s="18">
        <v>2.4000452969411765</v>
      </c>
      <c r="V16" s="18">
        <v>0.32981583362022066</v>
      </c>
      <c r="W16" s="17">
        <v>0</v>
      </c>
      <c r="X16" s="21">
        <v>0</v>
      </c>
      <c r="Y16" s="238">
        <v>0.28699999999999998</v>
      </c>
      <c r="Z16" s="17">
        <v>2</v>
      </c>
      <c r="AA16" s="17">
        <v>0.57399999999999995</v>
      </c>
      <c r="AB16" s="19">
        <v>0.5</v>
      </c>
      <c r="AC16" s="19">
        <v>0.13888058628371547</v>
      </c>
      <c r="AD16" s="20">
        <v>6</v>
      </c>
      <c r="AE16" s="18">
        <v>60.57</v>
      </c>
      <c r="AF16" s="18">
        <v>1.7529999999999999</v>
      </c>
      <c r="AG16" s="18">
        <v>91.578352941176462</v>
      </c>
      <c r="AH16" s="17">
        <v>0</v>
      </c>
      <c r="AI16" s="18">
        <v>2.7497316254117647</v>
      </c>
      <c r="AJ16" s="17">
        <v>0</v>
      </c>
      <c r="AK16" s="98">
        <v>2.8941720323592535E-2</v>
      </c>
      <c r="AL16" s="16">
        <v>0.29299999999999998</v>
      </c>
      <c r="AM16" s="17">
        <v>2</v>
      </c>
      <c r="AN16" s="17">
        <v>0.58599999999999997</v>
      </c>
      <c r="AO16" s="19">
        <v>0.5</v>
      </c>
      <c r="AP16" s="19">
        <v>0.14178401317466421</v>
      </c>
      <c r="AQ16" s="20">
        <v>6</v>
      </c>
      <c r="AR16" s="18">
        <v>53.286999999999999</v>
      </c>
      <c r="AS16" s="17">
        <v>0</v>
      </c>
      <c r="AT16" s="18">
        <v>69.758117647058825</v>
      </c>
      <c r="AU16" s="17">
        <v>0</v>
      </c>
      <c r="AV16" s="18">
        <v>2.0945572404705883</v>
      </c>
      <c r="AW16" s="17">
        <v>0</v>
      </c>
      <c r="AX16" s="21">
        <v>0</v>
      </c>
      <c r="AY16" s="22">
        <v>0.28599999999999998</v>
      </c>
      <c r="AZ16" s="17">
        <v>2</v>
      </c>
      <c r="BA16" s="19">
        <v>0.57199999999999995</v>
      </c>
      <c r="BB16" s="19">
        <v>0.5</v>
      </c>
      <c r="BC16" s="19">
        <v>0.13839668180189069</v>
      </c>
      <c r="BD16" s="20">
        <v>6</v>
      </c>
      <c r="BE16" s="18">
        <v>54.87</v>
      </c>
      <c r="BF16" s="17">
        <v>0</v>
      </c>
      <c r="BG16" s="18">
        <v>78.460235294117638</v>
      </c>
      <c r="BH16" s="17">
        <v>0</v>
      </c>
      <c r="BI16" s="18">
        <v>2.3558470249411765</v>
      </c>
      <c r="BJ16" s="17">
        <v>0</v>
      </c>
      <c r="BK16" s="21">
        <v>0</v>
      </c>
    </row>
    <row r="17" spans="1:63" x14ac:dyDescent="0.3">
      <c r="A17" s="280" t="s">
        <v>106</v>
      </c>
      <c r="B17" s="121">
        <v>7</v>
      </c>
      <c r="C17" s="121" t="s">
        <v>20</v>
      </c>
      <c r="D17" s="121" t="s">
        <v>22</v>
      </c>
      <c r="E17" s="124">
        <v>67.5</v>
      </c>
      <c r="F17" s="155">
        <v>2.8125</v>
      </c>
      <c r="G17" s="163">
        <v>0.65200000000000002</v>
      </c>
      <c r="H17" s="125">
        <v>2.8213471959331795E-2</v>
      </c>
      <c r="I17" s="175">
        <v>6</v>
      </c>
      <c r="J17" s="175">
        <v>0</v>
      </c>
      <c r="K17" s="125">
        <v>0.15775286107488237</v>
      </c>
      <c r="L17" s="125">
        <v>6.8263127644793663E-3</v>
      </c>
      <c r="M17" s="124">
        <v>71.789333333333332</v>
      </c>
      <c r="N17" s="124">
        <v>1.8042065661484863</v>
      </c>
      <c r="O17" s="124">
        <v>2.1659999999999999</v>
      </c>
      <c r="P17" s="124">
        <v>1.2505406830647294</v>
      </c>
      <c r="Q17" s="124">
        <v>40.0182459733333</v>
      </c>
      <c r="R17" s="124">
        <v>1.0057369082338095</v>
      </c>
      <c r="S17" s="124">
        <v>0</v>
      </c>
      <c r="T17" s="124">
        <v>0</v>
      </c>
      <c r="U17" s="124">
        <v>1.2015878535953057</v>
      </c>
      <c r="V17" s="124">
        <v>3.0198256406628297E-2</v>
      </c>
      <c r="W17" s="121">
        <v>0</v>
      </c>
      <c r="X17" s="126">
        <v>0</v>
      </c>
      <c r="Y17" s="239">
        <v>0.33900000000000002</v>
      </c>
      <c r="Z17" s="121">
        <v>2</v>
      </c>
      <c r="AA17" s="121">
        <v>0.67800000000000005</v>
      </c>
      <c r="AB17" s="125">
        <v>0.5</v>
      </c>
      <c r="AC17" s="125">
        <v>0.16404361933860467</v>
      </c>
      <c r="AD17" s="175">
        <v>6</v>
      </c>
      <c r="AE17" s="124">
        <v>73.191999999999993</v>
      </c>
      <c r="AF17" s="124">
        <v>2.1659999999999999</v>
      </c>
      <c r="AG17" s="124">
        <v>40.800148479999962</v>
      </c>
      <c r="AH17" s="124">
        <v>1.207415039999999</v>
      </c>
      <c r="AI17" s="124">
        <v>1.2250652582604789</v>
      </c>
      <c r="AJ17" s="124">
        <v>2.7812805446399975E-2</v>
      </c>
      <c r="AK17" s="155">
        <v>2.9593398185594057E-2</v>
      </c>
      <c r="AL17" s="189">
        <v>0.32800000000000001</v>
      </c>
      <c r="AM17" s="121">
        <v>2</v>
      </c>
      <c r="AN17" s="121">
        <v>0.65600000000000003</v>
      </c>
      <c r="AO17" s="125">
        <v>0.5</v>
      </c>
      <c r="AP17" s="125">
        <v>0.15872067003853199</v>
      </c>
      <c r="AQ17" s="175">
        <v>6</v>
      </c>
      <c r="AR17" s="124">
        <v>72.421999999999997</v>
      </c>
      <c r="AS17" s="121">
        <v>0</v>
      </c>
      <c r="AT17" s="124">
        <v>40.370919679999972</v>
      </c>
      <c r="AU17" s="121">
        <v>0</v>
      </c>
      <c r="AV17" s="124">
        <v>1.212177234311679</v>
      </c>
      <c r="AW17" s="121">
        <v>0</v>
      </c>
      <c r="AX17" s="126">
        <v>0</v>
      </c>
      <c r="AY17" s="178">
        <v>0.311</v>
      </c>
      <c r="AZ17" s="121">
        <v>2</v>
      </c>
      <c r="BA17" s="125">
        <v>0.622</v>
      </c>
      <c r="BB17" s="125">
        <v>0.5</v>
      </c>
      <c r="BC17" s="125">
        <v>0.15049429384751051</v>
      </c>
      <c r="BD17" s="175">
        <v>6</v>
      </c>
      <c r="BE17" s="124">
        <v>69.754000000000005</v>
      </c>
      <c r="BF17" s="121">
        <v>0</v>
      </c>
      <c r="BG17" s="124">
        <v>38.883669759999975</v>
      </c>
      <c r="BH17" s="121">
        <v>0</v>
      </c>
      <c r="BI17" s="124">
        <v>1.1675210682137593</v>
      </c>
      <c r="BJ17" s="121">
        <v>0</v>
      </c>
      <c r="BK17" s="126">
        <v>0</v>
      </c>
    </row>
    <row r="18" spans="1:63" x14ac:dyDescent="0.3">
      <c r="A18" s="281"/>
      <c r="B18" s="106">
        <v>8</v>
      </c>
      <c r="C18" s="106" t="s">
        <v>23</v>
      </c>
      <c r="D18" s="106" t="s">
        <v>21</v>
      </c>
      <c r="E18" s="109">
        <v>84</v>
      </c>
      <c r="F18" s="156">
        <v>3.5</v>
      </c>
      <c r="G18" s="164">
        <v>0.73533333333333328</v>
      </c>
      <c r="H18" s="110">
        <v>2.6633312473917595E-2</v>
      </c>
      <c r="I18" s="176">
        <v>6</v>
      </c>
      <c r="J18" s="176">
        <v>0</v>
      </c>
      <c r="K18" s="110">
        <v>0.17791554781758209</v>
      </c>
      <c r="L18" s="110">
        <v>6.443989635984442E-3</v>
      </c>
      <c r="M18" s="109">
        <v>93.901333333333341</v>
      </c>
      <c r="N18" s="109">
        <v>3.6720844670749777</v>
      </c>
      <c r="O18" s="109">
        <v>2.4239999999999999</v>
      </c>
      <c r="P18" s="109">
        <v>0.65705098736704093</v>
      </c>
      <c r="Q18" s="109">
        <v>52.344359253333295</v>
      </c>
      <c r="R18" s="109">
        <v>2.0469667653262693</v>
      </c>
      <c r="S18" s="109">
        <v>1.3512345599999989</v>
      </c>
      <c r="T18" s="109">
        <v>0.36626650239788244</v>
      </c>
      <c r="U18" s="109">
        <v>1.5716917309405858</v>
      </c>
      <c r="V18" s="109">
        <v>6.1462224095686878E-2</v>
      </c>
      <c r="W18" s="109">
        <v>3.1125688089599979E-2</v>
      </c>
      <c r="X18" s="185">
        <v>8.436948882735178E-3</v>
      </c>
      <c r="Y18" s="240">
        <v>0.38300000000000001</v>
      </c>
      <c r="Z18" s="106">
        <v>2</v>
      </c>
      <c r="AA18" s="106">
        <v>0.76600000000000001</v>
      </c>
      <c r="AB18" s="110">
        <v>0.5</v>
      </c>
      <c r="AC18" s="110">
        <v>0.18533541653889557</v>
      </c>
      <c r="AD18" s="176">
        <v>6</v>
      </c>
      <c r="AE18" s="109">
        <v>97.777000000000001</v>
      </c>
      <c r="AF18" s="109">
        <v>3.1539999999999999</v>
      </c>
      <c r="AG18" s="109">
        <v>54.504810879999951</v>
      </c>
      <c r="AH18" s="109">
        <v>1.7581657599999985</v>
      </c>
      <c r="AI18" s="109">
        <v>1.636561451482879</v>
      </c>
      <c r="AJ18" s="109">
        <v>4.049934828159997E-2</v>
      </c>
      <c r="AK18" s="156">
        <v>3.2257074772185687E-2</v>
      </c>
      <c r="AL18" s="190">
        <v>0.35899999999999999</v>
      </c>
      <c r="AM18" s="106">
        <v>2</v>
      </c>
      <c r="AN18" s="106">
        <v>0.71799999999999997</v>
      </c>
      <c r="AO18" s="110">
        <v>0.5</v>
      </c>
      <c r="AP18" s="110">
        <v>0.17372170897510053</v>
      </c>
      <c r="AQ18" s="176">
        <v>6</v>
      </c>
      <c r="AR18" s="109">
        <v>93.453000000000003</v>
      </c>
      <c r="AS18" s="109">
        <v>2.238</v>
      </c>
      <c r="AT18" s="109">
        <v>52.094440319999961</v>
      </c>
      <c r="AU18" s="109">
        <v>1.2475507199999991</v>
      </c>
      <c r="AV18" s="109">
        <v>1.5641876650483189</v>
      </c>
      <c r="AW18" s="109">
        <v>2.8737330835199977E-2</v>
      </c>
      <c r="AX18" s="185">
        <v>2.3947866842155951E-2</v>
      </c>
      <c r="AY18" s="179">
        <v>0.36099999999999999</v>
      </c>
      <c r="AZ18" s="106">
        <v>2</v>
      </c>
      <c r="BA18" s="110">
        <v>0.72199999999999998</v>
      </c>
      <c r="BB18" s="110">
        <v>0.5</v>
      </c>
      <c r="BC18" s="110">
        <v>0.17468951793875012</v>
      </c>
      <c r="BD18" s="176">
        <v>6</v>
      </c>
      <c r="BE18" s="109">
        <v>90.474000000000004</v>
      </c>
      <c r="BF18" s="109">
        <v>1.88</v>
      </c>
      <c r="BG18" s="109">
        <v>50.433826559999964</v>
      </c>
      <c r="BH18" s="109">
        <v>1.047987199999999</v>
      </c>
      <c r="BI18" s="109">
        <v>1.5143260762905588</v>
      </c>
      <c r="BJ18" s="109">
        <v>2.4140385151999975E-2</v>
      </c>
      <c r="BK18" s="185">
        <v>2.0779450449852993E-2</v>
      </c>
    </row>
    <row r="19" spans="1:63" x14ac:dyDescent="0.3">
      <c r="A19" s="281"/>
      <c r="B19" s="106">
        <v>9</v>
      </c>
      <c r="C19" s="106" t="s">
        <v>23</v>
      </c>
      <c r="D19" s="106" t="s">
        <v>24</v>
      </c>
      <c r="E19" s="109">
        <v>90.5</v>
      </c>
      <c r="F19" s="156">
        <v>3.7708333333333335</v>
      </c>
      <c r="G19" s="164">
        <v>0.81333333333333335</v>
      </c>
      <c r="H19" s="110">
        <v>3.1005375877955932E-2</v>
      </c>
      <c r="I19" s="176">
        <v>6</v>
      </c>
      <c r="J19" s="176">
        <v>0</v>
      </c>
      <c r="K19" s="110">
        <v>0.19678782260874897</v>
      </c>
      <c r="L19" s="110">
        <v>7.501820174002586E-3</v>
      </c>
      <c r="M19" s="109">
        <v>100.62</v>
      </c>
      <c r="N19" s="109">
        <v>2.5567571257356447</v>
      </c>
      <c r="O19" s="109">
        <v>2.7226666666666666</v>
      </c>
      <c r="P19" s="109">
        <v>0.60945002529603287</v>
      </c>
      <c r="Q19" s="109">
        <v>56.089612799999962</v>
      </c>
      <c r="R19" s="109">
        <v>1.4252386921700761</v>
      </c>
      <c r="S19" s="109">
        <v>1.5177233066666656</v>
      </c>
      <c r="T19" s="109">
        <v>0.33973182210101915</v>
      </c>
      <c r="U19" s="109">
        <v>1.6841467139327986</v>
      </c>
      <c r="V19" s="109">
        <v>4.2794216971098843E-2</v>
      </c>
      <c r="W19" s="109">
        <v>3.4960756369066641E-2</v>
      </c>
      <c r="X19" s="185">
        <v>7.8257225220970134E-3</v>
      </c>
      <c r="Y19" s="240">
        <v>0.42199999999999999</v>
      </c>
      <c r="Z19" s="106">
        <v>2</v>
      </c>
      <c r="AA19" s="106">
        <v>0.84399999999999997</v>
      </c>
      <c r="AB19" s="110">
        <v>0.5</v>
      </c>
      <c r="AC19" s="110">
        <v>0.20420769133006245</v>
      </c>
      <c r="AD19" s="176">
        <v>6</v>
      </c>
      <c r="AE19" s="109">
        <v>103.042</v>
      </c>
      <c r="AF19" s="109">
        <v>3.42</v>
      </c>
      <c r="AG19" s="109">
        <v>57.439732479999954</v>
      </c>
      <c r="AH19" s="109">
        <v>1.9064447999999987</v>
      </c>
      <c r="AI19" s="109">
        <v>1.7246854074444786</v>
      </c>
      <c r="AJ19" s="109">
        <v>4.391495596799997E-2</v>
      </c>
      <c r="AK19" s="156">
        <v>3.3190349566196306E-2</v>
      </c>
      <c r="AL19" s="190">
        <v>0.40699999999999997</v>
      </c>
      <c r="AM19" s="106">
        <v>2</v>
      </c>
      <c r="AN19" s="106">
        <v>0.81399999999999995</v>
      </c>
      <c r="AO19" s="110">
        <v>0.5</v>
      </c>
      <c r="AP19" s="110">
        <v>0.19694912410269058</v>
      </c>
      <c r="AQ19" s="176">
        <v>6</v>
      </c>
      <c r="AR19" s="109">
        <v>100.871</v>
      </c>
      <c r="AS19" s="109">
        <v>2.456</v>
      </c>
      <c r="AT19" s="109">
        <v>56.22953023999996</v>
      </c>
      <c r="AU19" s="109">
        <v>1.3690726399999991</v>
      </c>
      <c r="AV19" s="109">
        <v>1.6883478749862386</v>
      </c>
      <c r="AW19" s="109">
        <v>3.1536588262399974E-2</v>
      </c>
      <c r="AX19" s="185">
        <v>2.4347929533760942E-2</v>
      </c>
      <c r="AY19" s="179">
        <v>0.39100000000000001</v>
      </c>
      <c r="AZ19" s="106">
        <v>2</v>
      </c>
      <c r="BA19" s="110">
        <v>0.78200000000000003</v>
      </c>
      <c r="BB19" s="110">
        <v>0.5</v>
      </c>
      <c r="BC19" s="110">
        <v>0.18920665239349391</v>
      </c>
      <c r="BD19" s="176">
        <v>6</v>
      </c>
      <c r="BE19" s="109">
        <v>97.947000000000003</v>
      </c>
      <c r="BF19" s="109">
        <v>2.2919999999999998</v>
      </c>
      <c r="BG19" s="109">
        <v>54.599575679999958</v>
      </c>
      <c r="BH19" s="109">
        <v>1.2776524799999989</v>
      </c>
      <c r="BI19" s="109">
        <v>1.6394068593676785</v>
      </c>
      <c r="BJ19" s="109">
        <v>2.9430724876799978E-2</v>
      </c>
      <c r="BK19" s="185">
        <v>2.3400410426046736E-2</v>
      </c>
    </row>
    <row r="20" spans="1:63" x14ac:dyDescent="0.3">
      <c r="A20" s="281"/>
      <c r="B20" s="106">
        <v>10</v>
      </c>
      <c r="C20" s="106" t="s">
        <v>25</v>
      </c>
      <c r="D20" s="106" t="s">
        <v>24</v>
      </c>
      <c r="E20" s="109">
        <v>114.5</v>
      </c>
      <c r="F20" s="156">
        <v>4.770833333333333</v>
      </c>
      <c r="G20" s="164">
        <v>0.89833333333333332</v>
      </c>
      <c r="H20" s="110">
        <v>1.6072751268321629E-2</v>
      </c>
      <c r="I20" s="176">
        <v>5.7833333333333341</v>
      </c>
      <c r="J20" s="176">
        <v>0.37527767497325698</v>
      </c>
      <c r="K20" s="110">
        <v>0.21735376308630264</v>
      </c>
      <c r="L20" s="110">
        <v>3.8888381869979925E-3</v>
      </c>
      <c r="M20" s="109">
        <v>126.29433333333334</v>
      </c>
      <c r="N20" s="109">
        <v>2.478722318722562</v>
      </c>
      <c r="O20" s="109">
        <v>5.4229999999999992</v>
      </c>
      <c r="P20" s="109">
        <v>1.9024802232874849</v>
      </c>
      <c r="Q20" s="109">
        <v>70.401513173333285</v>
      </c>
      <c r="R20" s="109">
        <v>1.3817389693487006</v>
      </c>
      <c r="S20" s="109">
        <v>3.0229971199999977</v>
      </c>
      <c r="T20" s="109">
        <v>1.060518575669374</v>
      </c>
      <c r="U20" s="109">
        <v>2.113875834542505</v>
      </c>
      <c r="V20" s="109">
        <v>4.1488094293663999E-2</v>
      </c>
      <c r="W20" s="109">
        <v>6.9634738659199932E-2</v>
      </c>
      <c r="X20" s="185">
        <v>2.4429045390544045E-2</v>
      </c>
      <c r="Y20" s="240">
        <v>0.182</v>
      </c>
      <c r="Z20" s="106">
        <v>5</v>
      </c>
      <c r="AA20" s="106">
        <v>0.90999999999999992</v>
      </c>
      <c r="AB20" s="110">
        <v>0.5</v>
      </c>
      <c r="AC20" s="110">
        <v>0.2201765392302806</v>
      </c>
      <c r="AD20" s="176">
        <v>6</v>
      </c>
      <c r="AE20" s="109">
        <v>127.432</v>
      </c>
      <c r="AF20" s="109">
        <v>5.6239999999999997</v>
      </c>
      <c r="AG20" s="109">
        <v>71.035694079999942</v>
      </c>
      <c r="AH20" s="109">
        <v>3.1350425599999974</v>
      </c>
      <c r="AI20" s="109">
        <v>2.1329177504460781</v>
      </c>
      <c r="AJ20" s="109">
        <v>7.2215705369599939E-2</v>
      </c>
      <c r="AK20" s="156">
        <v>4.4133341703810662E-2</v>
      </c>
      <c r="AL20" s="190">
        <v>0.18099999999999999</v>
      </c>
      <c r="AM20" s="106">
        <v>5</v>
      </c>
      <c r="AN20" s="106">
        <v>0.90500000000000003</v>
      </c>
      <c r="AO20" s="110">
        <v>0.5</v>
      </c>
      <c r="AP20" s="110">
        <v>0.21896677802571865</v>
      </c>
      <c r="AQ20" s="176">
        <v>5.35</v>
      </c>
      <c r="AR20" s="109">
        <v>128</v>
      </c>
      <c r="AS20" s="109">
        <v>7.2169999999999996</v>
      </c>
      <c r="AT20" s="109">
        <v>71.352319999999949</v>
      </c>
      <c r="AU20" s="109">
        <v>4.0230444799999967</v>
      </c>
      <c r="AV20" s="109">
        <v>2.1424247603199982</v>
      </c>
      <c r="AW20" s="109">
        <v>9.2670829596799911E-2</v>
      </c>
      <c r="AX20" s="185">
        <v>5.6382812499999997E-2</v>
      </c>
      <c r="AY20" s="179">
        <v>0.17599999999999999</v>
      </c>
      <c r="AZ20" s="106">
        <v>5</v>
      </c>
      <c r="BA20" s="110">
        <v>0.87999999999999989</v>
      </c>
      <c r="BB20" s="110">
        <v>0.5</v>
      </c>
      <c r="BC20" s="110">
        <v>0.21291797200290868</v>
      </c>
      <c r="BD20" s="176">
        <v>6</v>
      </c>
      <c r="BE20" s="109">
        <v>123.45099999999999</v>
      </c>
      <c r="BF20" s="109">
        <v>3.4279999999999999</v>
      </c>
      <c r="BG20" s="109">
        <v>68.81652543999995</v>
      </c>
      <c r="BH20" s="109">
        <v>1.9109043199999984</v>
      </c>
      <c r="BI20" s="109">
        <v>2.0662849928614384</v>
      </c>
      <c r="BJ20" s="109">
        <v>4.4017681011199968E-2</v>
      </c>
      <c r="BK20" s="185">
        <v>2.7768102323998997E-2</v>
      </c>
    </row>
    <row r="21" spans="1:63" x14ac:dyDescent="0.3">
      <c r="A21" s="281"/>
      <c r="B21" s="106">
        <v>11</v>
      </c>
      <c r="C21" s="106" t="s">
        <v>26</v>
      </c>
      <c r="D21" s="106" t="s">
        <v>27</v>
      </c>
      <c r="E21" s="109">
        <v>140</v>
      </c>
      <c r="F21" s="156">
        <v>5.833333333333333</v>
      </c>
      <c r="G21" s="164">
        <v>0.90333333333333332</v>
      </c>
      <c r="H21" s="110">
        <v>2.0816659994661344E-2</v>
      </c>
      <c r="I21" s="176">
        <v>6</v>
      </c>
      <c r="J21" s="176">
        <v>0</v>
      </c>
      <c r="K21" s="110">
        <v>0.21856352429086465</v>
      </c>
      <c r="L21" s="110">
        <v>5.0366375340197573E-3</v>
      </c>
      <c r="M21" s="109">
        <v>146.083</v>
      </c>
      <c r="N21" s="109">
        <v>5.4261502927950804</v>
      </c>
      <c r="O21" s="109">
        <v>6.8006666666666673</v>
      </c>
      <c r="P21" s="109">
        <v>1.6271325494050357</v>
      </c>
      <c r="Q21" s="109">
        <v>81.432507519999945</v>
      </c>
      <c r="R21" s="109">
        <v>3.0247532192156865</v>
      </c>
      <c r="S21" s="109">
        <v>3.7909636266666644</v>
      </c>
      <c r="T21" s="109">
        <v>0.90702876834034007</v>
      </c>
      <c r="U21" s="109">
        <v>2.4450924707955184</v>
      </c>
      <c r="V21" s="109">
        <v>9.0821240160170263E-2</v>
      </c>
      <c r="W21" s="109">
        <v>8.7324847140266615E-2</v>
      </c>
      <c r="X21" s="185">
        <v>2.0893407678719778E-2</v>
      </c>
      <c r="Y21" s="240">
        <v>0.184</v>
      </c>
      <c r="Z21" s="106">
        <v>5</v>
      </c>
      <c r="AA21" s="106">
        <v>0.91999999999999993</v>
      </c>
      <c r="AB21" s="110">
        <v>0.5</v>
      </c>
      <c r="AC21" s="110">
        <v>0.22259606163940457</v>
      </c>
      <c r="AD21" s="176">
        <v>6</v>
      </c>
      <c r="AE21" s="109">
        <v>145.35599999999999</v>
      </c>
      <c r="AF21" s="109">
        <v>6.5670000000000002</v>
      </c>
      <c r="AG21" s="109">
        <v>81.027248639999939</v>
      </c>
      <c r="AH21" s="109">
        <v>3.6607084799999976</v>
      </c>
      <c r="AI21" s="109">
        <v>2.432924167664638</v>
      </c>
      <c r="AJ21" s="109">
        <v>8.4324419836799946E-2</v>
      </c>
      <c r="AK21" s="156">
        <v>4.5178733592008587E-2</v>
      </c>
      <c r="AL21" s="190">
        <v>0.182</v>
      </c>
      <c r="AM21" s="106">
        <v>5</v>
      </c>
      <c r="AN21" s="106">
        <v>0.90999999999999992</v>
      </c>
      <c r="AO21" s="110">
        <v>0.5</v>
      </c>
      <c r="AP21" s="110">
        <v>0.2201765392302806</v>
      </c>
      <c r="AQ21" s="176">
        <v>6</v>
      </c>
      <c r="AR21" s="109">
        <v>151.83600000000001</v>
      </c>
      <c r="AS21" s="109">
        <v>8.532</v>
      </c>
      <c r="AT21" s="109">
        <v>84.639459839999944</v>
      </c>
      <c r="AU21" s="109">
        <v>4.7560780799999964</v>
      </c>
      <c r="AV21" s="109">
        <v>2.5413844211558385</v>
      </c>
      <c r="AW21" s="109">
        <v>0.10955625857279994</v>
      </c>
      <c r="AX21" s="185">
        <v>5.6192207381648616E-2</v>
      </c>
      <c r="AY21" s="179">
        <v>0.17599999999999999</v>
      </c>
      <c r="AZ21" s="106">
        <v>5</v>
      </c>
      <c r="BA21" s="110">
        <v>0.87999999999999989</v>
      </c>
      <c r="BB21" s="110">
        <v>0.5</v>
      </c>
      <c r="BC21" s="110">
        <v>0.21291797200290868</v>
      </c>
      <c r="BD21" s="176">
        <v>6</v>
      </c>
      <c r="BE21" s="109">
        <v>141.05699999999999</v>
      </c>
      <c r="BF21" s="109">
        <v>5.3029999999999999</v>
      </c>
      <c r="BG21" s="109">
        <v>78.630814079999936</v>
      </c>
      <c r="BH21" s="109">
        <v>2.9561043199999975</v>
      </c>
      <c r="BI21" s="109">
        <v>2.3609688235660782</v>
      </c>
      <c r="BJ21" s="109">
        <v>6.8093863011199948E-2</v>
      </c>
      <c r="BK21" s="185">
        <v>3.7594731207951398E-2</v>
      </c>
    </row>
    <row r="22" spans="1:63" x14ac:dyDescent="0.3">
      <c r="A22" s="281"/>
      <c r="B22" s="106">
        <v>12</v>
      </c>
      <c r="C22" s="106" t="s">
        <v>28</v>
      </c>
      <c r="D22" s="106" t="s">
        <v>29</v>
      </c>
      <c r="E22" s="109">
        <v>154.5</v>
      </c>
      <c r="F22" s="156">
        <v>6.4375</v>
      </c>
      <c r="G22" s="164">
        <v>0.83166666666666667</v>
      </c>
      <c r="H22" s="110">
        <v>5.7735026918962632E-3</v>
      </c>
      <c r="I22" s="176">
        <v>6</v>
      </c>
      <c r="J22" s="176">
        <v>0</v>
      </c>
      <c r="K22" s="110">
        <v>0.20122361369214295</v>
      </c>
      <c r="L22" s="110">
        <v>1.3969119142180526E-3</v>
      </c>
      <c r="M22" s="109">
        <v>152.29566666666668</v>
      </c>
      <c r="N22" s="109">
        <v>7.0529384892634113</v>
      </c>
      <c r="O22" s="109">
        <v>9.6466666666666665</v>
      </c>
      <c r="P22" s="109">
        <v>2.1664894030050816</v>
      </c>
      <c r="Q22" s="109">
        <v>72.82894477575752</v>
      </c>
      <c r="R22" s="109">
        <v>3.33270648807123</v>
      </c>
      <c r="S22" s="109">
        <v>4.6246967919191881</v>
      </c>
      <c r="T22" s="109">
        <v>1.0881567695373755</v>
      </c>
      <c r="U22" s="109">
        <v>2.1867618958368955</v>
      </c>
      <c r="V22" s="109">
        <v>0.10006784501082686</v>
      </c>
      <c r="W22" s="109">
        <v>0.10652989060185851</v>
      </c>
      <c r="X22" s="185">
        <v>2.5065691186293478E-2</v>
      </c>
      <c r="Y22" s="240">
        <v>0.16700000000000001</v>
      </c>
      <c r="Z22" s="106">
        <v>5</v>
      </c>
      <c r="AA22" s="106">
        <v>0.83500000000000008</v>
      </c>
      <c r="AB22" s="110">
        <v>0.55000000000000004</v>
      </c>
      <c r="AC22" s="110">
        <v>0.20203012116185093</v>
      </c>
      <c r="AD22" s="176">
        <v>6</v>
      </c>
      <c r="AE22" s="109">
        <v>147.941</v>
      </c>
      <c r="AF22" s="109">
        <v>10.194000000000001</v>
      </c>
      <c r="AG22" s="109">
        <v>74.971119127272658</v>
      </c>
      <c r="AH22" s="109">
        <v>5.1659485090909056</v>
      </c>
      <c r="AI22" s="109">
        <v>2.2510828229154889</v>
      </c>
      <c r="AJ22" s="109">
        <v>0.11899762390690902</v>
      </c>
      <c r="AK22" s="156">
        <v>6.8905847601408679E-2</v>
      </c>
      <c r="AL22" s="190">
        <v>0.16700000000000001</v>
      </c>
      <c r="AM22" s="106">
        <v>5</v>
      </c>
      <c r="AN22" s="106">
        <v>0.83500000000000008</v>
      </c>
      <c r="AO22" s="110">
        <v>0.6</v>
      </c>
      <c r="AP22" s="110">
        <v>0.20203012116185093</v>
      </c>
      <c r="AQ22" s="176">
        <v>6</v>
      </c>
      <c r="AR22" s="109">
        <v>160.43299999999999</v>
      </c>
      <c r="AS22" s="109">
        <v>11.487</v>
      </c>
      <c r="AT22" s="109">
        <v>74.526476266666606</v>
      </c>
      <c r="AU22" s="109">
        <v>5.336094399999995</v>
      </c>
      <c r="AV22" s="109">
        <v>2.237731976382932</v>
      </c>
      <c r="AW22" s="109">
        <v>0.1229169345039999</v>
      </c>
      <c r="AX22" s="185">
        <v>7.1599982547231558E-2</v>
      </c>
      <c r="AY22" s="179">
        <v>0.16500000000000001</v>
      </c>
      <c r="AZ22" s="106">
        <v>5</v>
      </c>
      <c r="BA22" s="110">
        <v>0.82500000000000007</v>
      </c>
      <c r="BB22" s="110">
        <v>0.6</v>
      </c>
      <c r="BC22" s="110">
        <v>0.19961059875272696</v>
      </c>
      <c r="BD22" s="176">
        <v>6</v>
      </c>
      <c r="BE22" s="109">
        <v>148.51300000000001</v>
      </c>
      <c r="BF22" s="109">
        <v>7.2590000000000003</v>
      </c>
      <c r="BG22" s="109">
        <v>68.989238933333283</v>
      </c>
      <c r="BH22" s="109">
        <v>3.3720474666666647</v>
      </c>
      <c r="BI22" s="109">
        <v>2.0714708882122652</v>
      </c>
      <c r="BJ22" s="109">
        <v>7.7675113394666623E-2</v>
      </c>
      <c r="BK22" s="185">
        <v>4.887787601085427E-2</v>
      </c>
    </row>
    <row r="23" spans="1:63" x14ac:dyDescent="0.3">
      <c r="A23" s="281"/>
      <c r="B23" s="106">
        <v>13</v>
      </c>
      <c r="C23" s="106" t="s">
        <v>28</v>
      </c>
      <c r="D23" s="106" t="s">
        <v>19</v>
      </c>
      <c r="E23" s="109">
        <v>161</v>
      </c>
      <c r="F23" s="156">
        <v>6.708333333333333</v>
      </c>
      <c r="G23" s="164">
        <v>0.83166666666666667</v>
      </c>
      <c r="H23" s="110">
        <v>4.0722639076235342E-2</v>
      </c>
      <c r="I23" s="176">
        <v>6</v>
      </c>
      <c r="J23" s="176">
        <v>0</v>
      </c>
      <c r="K23" s="110">
        <v>0.20122361369214292</v>
      </c>
      <c r="L23" s="110">
        <v>9.8529337803618527E-3</v>
      </c>
      <c r="M23" s="109">
        <v>153.95833333333334</v>
      </c>
      <c r="N23" s="109">
        <v>20.852958407222211</v>
      </c>
      <c r="O23" s="109">
        <v>10.874333333333333</v>
      </c>
      <c r="P23" s="109">
        <v>3.0642464544049566</v>
      </c>
      <c r="Q23" s="109">
        <v>69.733963830302969</v>
      </c>
      <c r="R23" s="109">
        <v>8.3107901183889688</v>
      </c>
      <c r="S23" s="109">
        <v>4.95265299393939</v>
      </c>
      <c r="T23" s="109">
        <v>1.4424566751451882</v>
      </c>
      <c r="U23" s="109">
        <v>2.0938319979686768</v>
      </c>
      <c r="V23" s="109">
        <v>0.24953978409474725</v>
      </c>
      <c r="W23" s="109">
        <v>0.11408436171539384</v>
      </c>
      <c r="X23" s="185">
        <v>3.3226989511969389E-2</v>
      </c>
      <c r="Y23" s="240">
        <v>0.17</v>
      </c>
      <c r="Z23" s="106">
        <v>5</v>
      </c>
      <c r="AA23" s="106">
        <v>0.85000000000000009</v>
      </c>
      <c r="AB23" s="110">
        <v>0.55000000000000004</v>
      </c>
      <c r="AC23" s="110">
        <v>0.20565940477553687</v>
      </c>
      <c r="AD23" s="176">
        <v>6</v>
      </c>
      <c r="AE23" s="109">
        <v>143.01400000000001</v>
      </c>
      <c r="AF23" s="109">
        <v>11.148999999999999</v>
      </c>
      <c r="AG23" s="109">
        <v>72.474294690909034</v>
      </c>
      <c r="AH23" s="109">
        <v>5.6499077818181771</v>
      </c>
      <c r="AI23" s="109">
        <v>2.1761131723892349</v>
      </c>
      <c r="AJ23" s="109">
        <v>0.1301456257541817</v>
      </c>
      <c r="AK23" s="156">
        <v>7.7957402771756598E-2</v>
      </c>
      <c r="AL23" s="190">
        <v>0.17199999999999999</v>
      </c>
      <c r="AM23" s="106">
        <v>5</v>
      </c>
      <c r="AN23" s="106">
        <v>0.85999999999999988</v>
      </c>
      <c r="AO23" s="110">
        <v>0.65</v>
      </c>
      <c r="AP23" s="110">
        <v>0.20807892718466078</v>
      </c>
      <c r="AQ23" s="176">
        <v>6</v>
      </c>
      <c r="AR23" s="109">
        <v>178.005</v>
      </c>
      <c r="AS23" s="109">
        <v>13.792</v>
      </c>
      <c r="AT23" s="109">
        <v>76.328543999999937</v>
      </c>
      <c r="AU23" s="109">
        <v>5.9140095999999946</v>
      </c>
      <c r="AV23" s="109">
        <v>2.2918408621439981</v>
      </c>
      <c r="AW23" s="109">
        <v>0.13622921113599989</v>
      </c>
      <c r="AX23" s="185">
        <v>7.7480969635684391E-2</v>
      </c>
      <c r="AY23" s="179">
        <v>0.157</v>
      </c>
      <c r="AZ23" s="106">
        <v>5</v>
      </c>
      <c r="BA23" s="110">
        <v>0.78500000000000003</v>
      </c>
      <c r="BB23" s="110">
        <v>0.65</v>
      </c>
      <c r="BC23" s="110">
        <v>0.18993250911623111</v>
      </c>
      <c r="BD23" s="176">
        <v>6</v>
      </c>
      <c r="BE23" s="109">
        <v>140.85599999999999</v>
      </c>
      <c r="BF23" s="109">
        <v>7.6820000000000004</v>
      </c>
      <c r="BG23" s="109">
        <v>60.39905279999995</v>
      </c>
      <c r="BH23" s="109">
        <v>3.2940415999999977</v>
      </c>
      <c r="BI23" s="109">
        <v>1.8135419593727984</v>
      </c>
      <c r="BJ23" s="109">
        <v>7.5878248255999939E-2</v>
      </c>
      <c r="BK23" s="185">
        <v>5.4537967853694559E-2</v>
      </c>
    </row>
    <row r="24" spans="1:63" x14ac:dyDescent="0.3">
      <c r="A24" s="281"/>
      <c r="B24" s="106">
        <v>14</v>
      </c>
      <c r="C24" s="106" t="s">
        <v>30</v>
      </c>
      <c r="D24" s="106" t="s">
        <v>21</v>
      </c>
      <c r="E24" s="109">
        <v>178</v>
      </c>
      <c r="F24" s="156">
        <v>7.416666666666667</v>
      </c>
      <c r="G24" s="164">
        <v>0.74833333333333341</v>
      </c>
      <c r="H24" s="110">
        <v>9.2511260575852794E-2</v>
      </c>
      <c r="I24" s="176">
        <v>6</v>
      </c>
      <c r="J24" s="176">
        <v>0</v>
      </c>
      <c r="K24" s="110">
        <v>0.18106092694944323</v>
      </c>
      <c r="L24" s="110">
        <v>2.2383306805958177E-2</v>
      </c>
      <c r="M24" s="109">
        <v>168.34</v>
      </c>
      <c r="N24" s="109">
        <v>12.366927225467125</v>
      </c>
      <c r="O24" s="109">
        <v>15.25</v>
      </c>
      <c r="P24" s="109">
        <v>2.9826147924262667</v>
      </c>
      <c r="Q24" s="109">
        <v>73.341925810351924</v>
      </c>
      <c r="R24" s="109">
        <v>4.9701968988965142</v>
      </c>
      <c r="S24" s="109">
        <v>6.7425817043478213</v>
      </c>
      <c r="T24" s="109">
        <v>1.8807991049289277</v>
      </c>
      <c r="U24" s="109">
        <v>2.2021646643816264</v>
      </c>
      <c r="V24" s="109">
        <v>0.14923513208626685</v>
      </c>
      <c r="W24" s="109">
        <v>0.15531536955965206</v>
      </c>
      <c r="X24" s="185">
        <v>4.3324207382037919E-2</v>
      </c>
      <c r="Y24" s="240">
        <v>0.17100000000000001</v>
      </c>
      <c r="Z24" s="106">
        <v>5</v>
      </c>
      <c r="AA24" s="106">
        <v>0.85500000000000009</v>
      </c>
      <c r="AB24" s="110">
        <v>0.57499999999999996</v>
      </c>
      <c r="AC24" s="110">
        <v>0.20686916598009883</v>
      </c>
      <c r="AD24" s="176">
        <v>6</v>
      </c>
      <c r="AE24" s="109">
        <v>155.21299999999999</v>
      </c>
      <c r="AF24" s="109">
        <v>17.395</v>
      </c>
      <c r="AG24" s="109">
        <v>75.236464973912987</v>
      </c>
      <c r="AH24" s="109">
        <v>8.4318859130434731</v>
      </c>
      <c r="AI24" s="109">
        <v>2.2590500973067114</v>
      </c>
      <c r="AJ24" s="109">
        <v>0.19422849200695641</v>
      </c>
      <c r="AK24" s="156">
        <v>0.11207179810969442</v>
      </c>
      <c r="AL24" s="190">
        <v>0.13800000000000001</v>
      </c>
      <c r="AM24" s="106">
        <v>5</v>
      </c>
      <c r="AN24" s="106">
        <v>0.69000000000000006</v>
      </c>
      <c r="AO24" s="110">
        <v>0.65</v>
      </c>
      <c r="AP24" s="110">
        <v>0.16694704622955345</v>
      </c>
      <c r="AQ24" s="176">
        <v>6</v>
      </c>
      <c r="AR24" s="109">
        <v>179.77199999999999</v>
      </c>
      <c r="AS24" s="109">
        <v>16.510999999999999</v>
      </c>
      <c r="AT24" s="109">
        <v>77.086233599999929</v>
      </c>
      <c r="AU24" s="109">
        <v>7.0799167999999941</v>
      </c>
      <c r="AV24" s="109">
        <v>2.3145912500735979</v>
      </c>
      <c r="AW24" s="109">
        <v>0.16308588348799985</v>
      </c>
      <c r="AX24" s="185">
        <v>9.1844113655074208E-2</v>
      </c>
      <c r="AY24" s="179">
        <v>0.14000000000000001</v>
      </c>
      <c r="AZ24" s="106">
        <v>5</v>
      </c>
      <c r="BA24" s="110">
        <v>0.70000000000000007</v>
      </c>
      <c r="BB24" s="110">
        <v>0.7</v>
      </c>
      <c r="BC24" s="110">
        <v>0.16936656863867741</v>
      </c>
      <c r="BD24" s="176">
        <v>6</v>
      </c>
      <c r="BE24" s="109">
        <v>170.035</v>
      </c>
      <c r="BF24" s="109">
        <v>11.843999999999999</v>
      </c>
      <c r="BG24" s="109">
        <v>67.703078857142813</v>
      </c>
      <c r="BH24" s="109">
        <v>4.7159423999999968</v>
      </c>
      <c r="BI24" s="109">
        <v>2.0328526457645699</v>
      </c>
      <c r="BJ24" s="109">
        <v>0.10863173318399992</v>
      </c>
      <c r="BK24" s="185">
        <v>6.9656247243214633E-2</v>
      </c>
    </row>
    <row r="25" spans="1:63" x14ac:dyDescent="0.3">
      <c r="A25" s="281"/>
      <c r="B25" s="106">
        <v>15</v>
      </c>
      <c r="C25" s="106" t="s">
        <v>30</v>
      </c>
      <c r="D25" s="106" t="s">
        <v>31</v>
      </c>
      <c r="E25" s="109">
        <v>188.5</v>
      </c>
      <c r="F25" s="156">
        <v>7.854166666666667</v>
      </c>
      <c r="G25" s="164">
        <v>0.8716666666666667</v>
      </c>
      <c r="H25" s="110">
        <v>4.4814432199162452E-2</v>
      </c>
      <c r="I25" s="176">
        <v>6</v>
      </c>
      <c r="J25" s="176">
        <v>0</v>
      </c>
      <c r="K25" s="110">
        <v>0.21090170332863878</v>
      </c>
      <c r="L25" s="110">
        <v>1.0842952295803997E-2</v>
      </c>
      <c r="M25" s="109">
        <v>171.48366666666664</v>
      </c>
      <c r="N25" s="109">
        <v>1.5769560340520996</v>
      </c>
      <c r="O25" s="109">
        <v>16.907</v>
      </c>
      <c r="P25" s="109">
        <v>3.7490484125975216</v>
      </c>
      <c r="Q25" s="109">
        <v>75.00444021968579</v>
      </c>
      <c r="R25" s="109">
        <v>7.5884282402611003</v>
      </c>
      <c r="S25" s="109">
        <v>7.5034834194206086</v>
      </c>
      <c r="T25" s="109">
        <v>2.4023989453342951</v>
      </c>
      <c r="U25" s="109">
        <v>2.2520833220362859</v>
      </c>
      <c r="V25" s="109">
        <v>0.22785014634207965</v>
      </c>
      <c r="W25" s="109">
        <v>0.17284274056635374</v>
      </c>
      <c r="X25" s="185">
        <v>5.5339259705775488E-2</v>
      </c>
      <c r="Y25" s="240">
        <v>0.18</v>
      </c>
      <c r="Z25" s="106">
        <v>5</v>
      </c>
      <c r="AA25" s="106">
        <v>0.89999999999999991</v>
      </c>
      <c r="AB25" s="110">
        <v>0.57450000000000001</v>
      </c>
      <c r="AC25" s="110">
        <v>0.21775701682115664</v>
      </c>
      <c r="AD25" s="176">
        <v>6</v>
      </c>
      <c r="AE25" s="109">
        <v>170.92</v>
      </c>
      <c r="AF25" s="109">
        <v>20.667000000000002</v>
      </c>
      <c r="AG25" s="109">
        <v>82.922232201914639</v>
      </c>
      <c r="AH25" s="109">
        <v>10.026642715404693</v>
      </c>
      <c r="AI25" s="109">
        <v>2.4898229440946889</v>
      </c>
      <c r="AJ25" s="109">
        <v>0.23096371494934709</v>
      </c>
      <c r="AK25" s="156">
        <v>0.12091621811373744</v>
      </c>
      <c r="AL25" s="190">
        <v>0.17899999999999999</v>
      </c>
      <c r="AM25" s="106">
        <v>5</v>
      </c>
      <c r="AN25" s="106">
        <v>0.89500000000000002</v>
      </c>
      <c r="AO25" s="110">
        <v>0.65</v>
      </c>
      <c r="AP25" s="110">
        <v>0.21654725561659469</v>
      </c>
      <c r="AQ25" s="176">
        <v>6</v>
      </c>
      <c r="AR25" s="109">
        <v>173.26499999999999</v>
      </c>
      <c r="AS25" s="109">
        <v>16.885000000000002</v>
      </c>
      <c r="AT25" s="109">
        <v>74.29603199999994</v>
      </c>
      <c r="AU25" s="109">
        <v>7.2402879999999943</v>
      </c>
      <c r="AV25" s="109">
        <v>2.2308126568319979</v>
      </c>
      <c r="AW25" s="109">
        <v>0.16678003407999986</v>
      </c>
      <c r="AX25" s="185">
        <v>9.7451880068103791E-2</v>
      </c>
      <c r="AY25" s="179">
        <v>0.16400000000000001</v>
      </c>
      <c r="AZ25" s="106">
        <v>5</v>
      </c>
      <c r="BA25" s="110">
        <v>0.82000000000000006</v>
      </c>
      <c r="BB25" s="110">
        <v>0.7</v>
      </c>
      <c r="BC25" s="110">
        <v>0.19840083754816498</v>
      </c>
      <c r="BD25" s="176">
        <v>6</v>
      </c>
      <c r="BE25" s="109">
        <v>170.26599999999999</v>
      </c>
      <c r="BF25" s="109">
        <v>13.169</v>
      </c>
      <c r="BG25" s="109">
        <v>67.795056457142806</v>
      </c>
      <c r="BH25" s="109">
        <v>5.2435195428571397</v>
      </c>
      <c r="BI25" s="109">
        <v>2.0356143651821701</v>
      </c>
      <c r="BJ25" s="109">
        <v>0.1207844726697142</v>
      </c>
      <c r="BK25" s="185">
        <v>7.7343685762277861E-2</v>
      </c>
    </row>
    <row r="26" spans="1:63" ht="15" thickBot="1" x14ac:dyDescent="0.35">
      <c r="A26" s="282"/>
      <c r="B26" s="128">
        <v>16</v>
      </c>
      <c r="C26" s="128" t="s">
        <v>32</v>
      </c>
      <c r="D26" s="128" t="s">
        <v>33</v>
      </c>
      <c r="E26" s="131">
        <v>201</v>
      </c>
      <c r="F26" s="157">
        <v>8.375</v>
      </c>
      <c r="G26" s="165">
        <v>0.82166666666666666</v>
      </c>
      <c r="H26" s="132">
        <v>0.11139269874337974</v>
      </c>
      <c r="I26" s="177">
        <v>6</v>
      </c>
      <c r="J26" s="177">
        <v>0</v>
      </c>
      <c r="K26" s="132">
        <v>0.19880409128301893</v>
      </c>
      <c r="L26" s="132">
        <v>2.695171308223996E-2</v>
      </c>
      <c r="M26" s="131">
        <v>173.42600000000002</v>
      </c>
      <c r="N26" s="131">
        <v>7.493762472883696</v>
      </c>
      <c r="O26" s="131">
        <v>18.919666666666668</v>
      </c>
      <c r="P26" s="131">
        <v>4.9184787621106389</v>
      </c>
      <c r="Q26" s="131">
        <v>74.648406907936462</v>
      </c>
      <c r="R26" s="131">
        <v>6.2712550574251074</v>
      </c>
      <c r="S26" s="131">
        <v>8.253275250793644</v>
      </c>
      <c r="T26" s="131">
        <v>2.7401833860855307</v>
      </c>
      <c r="U26" s="131">
        <v>2.2413930658177001</v>
      </c>
      <c r="V26" s="131">
        <v>0.18830070435424612</v>
      </c>
      <c r="W26" s="131">
        <v>0.19011419540203159</v>
      </c>
      <c r="X26" s="186">
        <v>6.3120124298480323E-2</v>
      </c>
      <c r="Y26" s="241">
        <v>0.19</v>
      </c>
      <c r="Z26" s="128">
        <v>5</v>
      </c>
      <c r="AA26" s="128">
        <v>0.95</v>
      </c>
      <c r="AB26" s="132">
        <v>0.6</v>
      </c>
      <c r="AC26" s="132">
        <v>0.22985462886677646</v>
      </c>
      <c r="AD26" s="177">
        <v>6</v>
      </c>
      <c r="AE26" s="131">
        <v>168.90199999999999</v>
      </c>
      <c r="AF26" s="131">
        <v>23.663</v>
      </c>
      <c r="AG26" s="131">
        <v>78.460609066666606</v>
      </c>
      <c r="AH26" s="131">
        <v>10.992252266666657</v>
      </c>
      <c r="AI26" s="131">
        <v>2.3558582478357315</v>
      </c>
      <c r="AJ26" s="131">
        <v>0.25320653096266649</v>
      </c>
      <c r="AK26" s="157">
        <v>0.14009899231507028</v>
      </c>
      <c r="AL26" s="191">
        <v>0.15</v>
      </c>
      <c r="AM26" s="128">
        <v>5</v>
      </c>
      <c r="AN26" s="128">
        <v>0.75</v>
      </c>
      <c r="AO26" s="132">
        <v>0.65</v>
      </c>
      <c r="AP26" s="132">
        <v>0.1814641806842972</v>
      </c>
      <c r="AQ26" s="177">
        <v>6</v>
      </c>
      <c r="AR26" s="131">
        <v>182.07599999999999</v>
      </c>
      <c r="AS26" s="131">
        <v>19.253</v>
      </c>
      <c r="AT26" s="131">
        <v>78.074188799999945</v>
      </c>
      <c r="AU26" s="131">
        <v>8.2556863999999948</v>
      </c>
      <c r="AV26" s="131">
        <v>2.344255592908798</v>
      </c>
      <c r="AW26" s="131">
        <v>0.19016973622399988</v>
      </c>
      <c r="AX26" s="186">
        <v>0.10574155847008941</v>
      </c>
      <c r="AY26" s="180">
        <v>0.153</v>
      </c>
      <c r="AZ26" s="128">
        <v>5</v>
      </c>
      <c r="BA26" s="132">
        <v>0.76500000000000001</v>
      </c>
      <c r="BB26" s="132">
        <v>0.7</v>
      </c>
      <c r="BC26" s="132">
        <v>0.18509346429798315</v>
      </c>
      <c r="BD26" s="177">
        <v>6</v>
      </c>
      <c r="BE26" s="131">
        <v>169.3</v>
      </c>
      <c r="BF26" s="131">
        <v>13.843</v>
      </c>
      <c r="BG26" s="131">
        <v>67.410422857142819</v>
      </c>
      <c r="BH26" s="131">
        <v>5.5118870857142817</v>
      </c>
      <c r="BI26" s="131">
        <v>2.0240653567085705</v>
      </c>
      <c r="BJ26" s="131">
        <v>0.12696631901942848</v>
      </c>
      <c r="BK26" s="186">
        <v>8.176609568812758E-2</v>
      </c>
    </row>
    <row r="27" spans="1:63" x14ac:dyDescent="0.3">
      <c r="A27" s="283" t="s">
        <v>107</v>
      </c>
      <c r="B27" s="24">
        <v>17</v>
      </c>
      <c r="C27" s="24" t="s">
        <v>32</v>
      </c>
      <c r="D27" s="24" t="s">
        <v>34</v>
      </c>
      <c r="E27" s="25">
        <v>207.5</v>
      </c>
      <c r="F27" s="29">
        <v>8.6458333333333339</v>
      </c>
      <c r="G27" s="166">
        <v>0.83333333333333337</v>
      </c>
      <c r="H27" s="27">
        <v>5.3463383107818084E-2</v>
      </c>
      <c r="I27" s="28">
        <v>5.8166666666666664</v>
      </c>
      <c r="J27" s="28">
        <v>4.0414518843273899E-2</v>
      </c>
      <c r="K27" s="27">
        <v>0.2016268674269969</v>
      </c>
      <c r="L27" s="27">
        <v>1.2935585349694521E-2</v>
      </c>
      <c r="M27" s="25">
        <v>175.86266666666666</v>
      </c>
      <c r="N27" s="25">
        <v>9.9644896674808887</v>
      </c>
      <c r="O27" s="25">
        <v>20.235333333333333</v>
      </c>
      <c r="P27" s="25">
        <v>6.0244462262794913</v>
      </c>
      <c r="Q27" s="25">
        <v>73.69230201904756</v>
      </c>
      <c r="R27" s="25">
        <v>6.6301212134765395</v>
      </c>
      <c r="S27" s="25">
        <v>8.5322521904761839</v>
      </c>
      <c r="T27" s="25">
        <v>2.8044616402366374</v>
      </c>
      <c r="U27" s="25">
        <v>2.2126850604239219</v>
      </c>
      <c r="V27" s="25">
        <v>0.19907601955584639</v>
      </c>
      <c r="W27" s="25">
        <v>0.19654042920761886</v>
      </c>
      <c r="X27" s="26">
        <v>6.4600773882851001E-2</v>
      </c>
      <c r="Y27" s="242">
        <v>0.17599999999999999</v>
      </c>
      <c r="Z27" s="24">
        <v>5</v>
      </c>
      <c r="AA27" s="24">
        <v>0.87999999999999989</v>
      </c>
      <c r="AB27" s="27">
        <v>0.65</v>
      </c>
      <c r="AC27" s="27">
        <v>0.21291797200290868</v>
      </c>
      <c r="AD27" s="28">
        <v>5.81</v>
      </c>
      <c r="AE27" s="25">
        <v>172.215</v>
      </c>
      <c r="AF27" s="25">
        <v>26.216999999999999</v>
      </c>
      <c r="AG27" s="25">
        <v>73.845791999999946</v>
      </c>
      <c r="AH27" s="25">
        <v>11.241849599999991</v>
      </c>
      <c r="AI27" s="25">
        <v>2.2172937505919981</v>
      </c>
      <c r="AJ27" s="25">
        <v>0.25895600553599979</v>
      </c>
      <c r="AK27" s="29">
        <v>0.15223412594721714</v>
      </c>
      <c r="AL27" s="23">
        <v>0.16900000000000001</v>
      </c>
      <c r="AM27" s="24">
        <v>5</v>
      </c>
      <c r="AN27" s="24">
        <v>0.84500000000000008</v>
      </c>
      <c r="AO27" s="27">
        <v>0.65</v>
      </c>
      <c r="AP27" s="27">
        <v>0.20444964357097489</v>
      </c>
      <c r="AQ27" s="28">
        <v>5.78</v>
      </c>
      <c r="AR27" s="25">
        <v>187.137</v>
      </c>
      <c r="AS27" s="25">
        <v>20.32</v>
      </c>
      <c r="AT27" s="25">
        <v>80.244345599999946</v>
      </c>
      <c r="AU27" s="25">
        <v>8.7132159999999921</v>
      </c>
      <c r="AV27" s="25">
        <v>2.4094167209855981</v>
      </c>
      <c r="AW27" s="25">
        <v>0.2007089305599998</v>
      </c>
      <c r="AX27" s="26">
        <v>0.10858355108824017</v>
      </c>
      <c r="AY27" s="30">
        <v>0.155</v>
      </c>
      <c r="AZ27" s="24">
        <v>5</v>
      </c>
      <c r="BA27" s="27">
        <v>0.77500000000000002</v>
      </c>
      <c r="BB27" s="27">
        <v>0.7</v>
      </c>
      <c r="BC27" s="27">
        <v>0.18751298670710714</v>
      </c>
      <c r="BD27" s="28">
        <v>5.86</v>
      </c>
      <c r="BE27" s="25">
        <v>168.23599999999999</v>
      </c>
      <c r="BF27" s="25">
        <v>14.169</v>
      </c>
      <c r="BG27" s="25">
        <v>66.986768457142801</v>
      </c>
      <c r="BH27" s="25">
        <v>5.6416909714285675</v>
      </c>
      <c r="BI27" s="25">
        <v>2.0113447096941699</v>
      </c>
      <c r="BJ27" s="25">
        <v>0.12995635152685706</v>
      </c>
      <c r="BK27" s="26">
        <v>8.4220975296607159E-2</v>
      </c>
    </row>
    <row r="28" spans="1:63" x14ac:dyDescent="0.3">
      <c r="A28" s="284"/>
      <c r="B28" s="32">
        <v>18</v>
      </c>
      <c r="C28" s="32" t="s">
        <v>35</v>
      </c>
      <c r="D28" s="32" t="s">
        <v>21</v>
      </c>
      <c r="E28" s="33">
        <v>226</v>
      </c>
      <c r="F28" s="37">
        <v>9.4166666666666661</v>
      </c>
      <c r="G28" s="167">
        <v>0.82166666666666666</v>
      </c>
      <c r="H28" s="35">
        <v>9.5699181466370589E-2</v>
      </c>
      <c r="I28" s="36">
        <v>5.503333333333333</v>
      </c>
      <c r="J28" s="36">
        <v>5.7735026918961348E-3</v>
      </c>
      <c r="K28" s="35">
        <v>0.19880409128301893</v>
      </c>
      <c r="L28" s="35">
        <v>2.3154631409270422E-2</v>
      </c>
      <c r="M28" s="33">
        <v>166.518</v>
      </c>
      <c r="N28" s="33">
        <v>13.791789115267088</v>
      </c>
      <c r="O28" s="33">
        <v>30.682666666666666</v>
      </c>
      <c r="P28" s="33">
        <v>11.715823374109622</v>
      </c>
      <c r="Q28" s="33">
        <v>71.117614533333281</v>
      </c>
      <c r="R28" s="33">
        <v>14.316307932646344</v>
      </c>
      <c r="S28" s="33">
        <v>13.514203733333323</v>
      </c>
      <c r="T28" s="33">
        <v>6.5724642432656486</v>
      </c>
      <c r="U28" s="33">
        <v>2.1353774939778649</v>
      </c>
      <c r="V28" s="33">
        <v>0.4298614619856404</v>
      </c>
      <c r="W28" s="33">
        <v>0.31129968299733313</v>
      </c>
      <c r="X28" s="34">
        <v>0.15139671384362438</v>
      </c>
      <c r="Y28" s="243">
        <v>0.182</v>
      </c>
      <c r="Z28" s="32">
        <v>5</v>
      </c>
      <c r="AA28" s="32">
        <v>0.90999999999999992</v>
      </c>
      <c r="AB28" s="35">
        <v>0.6</v>
      </c>
      <c r="AC28" s="35">
        <v>0.2201765392302806</v>
      </c>
      <c r="AD28" s="36">
        <v>5.51</v>
      </c>
      <c r="AE28" s="33">
        <v>156.27500000000001</v>
      </c>
      <c r="AF28" s="33">
        <v>42.515999999999998</v>
      </c>
      <c r="AG28" s="33">
        <v>72.594946666666615</v>
      </c>
      <c r="AH28" s="33">
        <v>19.750099199999983</v>
      </c>
      <c r="AI28" s="33">
        <v>2.1797358686133315</v>
      </c>
      <c r="AJ28" s="33">
        <v>0.45494353507199969</v>
      </c>
      <c r="AK28" s="37">
        <v>0.27205887058070705</v>
      </c>
      <c r="AL28" s="31">
        <v>0.16700000000000001</v>
      </c>
      <c r="AM28" s="32">
        <v>5</v>
      </c>
      <c r="AN28" s="32">
        <v>0.83500000000000008</v>
      </c>
      <c r="AO28" s="35">
        <v>0.6</v>
      </c>
      <c r="AP28" s="35">
        <v>0.20203012116185093</v>
      </c>
      <c r="AQ28" s="36">
        <v>5.5</v>
      </c>
      <c r="AR28" s="33">
        <v>182.2</v>
      </c>
      <c r="AS28" s="33">
        <v>30.443999999999999</v>
      </c>
      <c r="AT28" s="33">
        <v>84.637973333333264</v>
      </c>
      <c r="AU28" s="33">
        <v>14.142252799999987</v>
      </c>
      <c r="AV28" s="33">
        <v>2.541339787306665</v>
      </c>
      <c r="AW28" s="33">
        <v>0.32576679324799973</v>
      </c>
      <c r="AX28" s="34">
        <v>0.16709110867178925</v>
      </c>
      <c r="AY28" s="38">
        <v>0.14399999999999999</v>
      </c>
      <c r="AZ28" s="32">
        <v>5</v>
      </c>
      <c r="BA28" s="35">
        <v>0.72</v>
      </c>
      <c r="BB28" s="35">
        <v>0.8</v>
      </c>
      <c r="BC28" s="35">
        <v>0.17420561345692534</v>
      </c>
      <c r="BD28" s="36">
        <v>5.5</v>
      </c>
      <c r="BE28" s="33">
        <v>161.07900000000001</v>
      </c>
      <c r="BF28" s="33">
        <v>19.088000000000001</v>
      </c>
      <c r="BG28" s="33">
        <v>56.119923599999957</v>
      </c>
      <c r="BH28" s="33">
        <v>6.6502591999999945</v>
      </c>
      <c r="BI28" s="33">
        <v>1.6850568260135987</v>
      </c>
      <c r="BJ28" s="33">
        <v>0.1531887206719999</v>
      </c>
      <c r="BK28" s="34">
        <v>0.11850085982654474</v>
      </c>
    </row>
    <row r="29" spans="1:63" x14ac:dyDescent="0.3">
      <c r="A29" s="284"/>
      <c r="B29" s="32">
        <v>19</v>
      </c>
      <c r="C29" s="32" t="s">
        <v>35</v>
      </c>
      <c r="D29" s="32" t="s">
        <v>36</v>
      </c>
      <c r="E29" s="33">
        <v>228</v>
      </c>
      <c r="F29" s="37">
        <v>9.5</v>
      </c>
      <c r="G29" s="252">
        <v>0.79333333333333345</v>
      </c>
      <c r="H29" s="183">
        <v>0.10420332688226989</v>
      </c>
      <c r="I29" s="182">
        <v>5.5</v>
      </c>
      <c r="J29" s="182">
        <v>0</v>
      </c>
      <c r="K29" s="183">
        <v>0.19194877779050104</v>
      </c>
      <c r="L29" s="183">
        <v>2.5212228449692498E-2</v>
      </c>
      <c r="M29" s="184" t="s">
        <v>113</v>
      </c>
      <c r="N29" s="184" t="s">
        <v>113</v>
      </c>
      <c r="O29" s="184" t="s">
        <v>113</v>
      </c>
      <c r="P29" s="184" t="s">
        <v>113</v>
      </c>
      <c r="Q29" s="184" t="s">
        <v>113</v>
      </c>
      <c r="R29" s="184" t="s">
        <v>113</v>
      </c>
      <c r="S29" s="184" t="s">
        <v>113</v>
      </c>
      <c r="T29" s="184" t="s">
        <v>113</v>
      </c>
      <c r="U29" s="184" t="s">
        <v>113</v>
      </c>
      <c r="V29" s="184" t="s">
        <v>113</v>
      </c>
      <c r="W29" s="184" t="s">
        <v>113</v>
      </c>
      <c r="X29" s="187" t="s">
        <v>113</v>
      </c>
      <c r="Y29" s="244">
        <v>0.17699999999999999</v>
      </c>
      <c r="Z29" s="184">
        <v>5</v>
      </c>
      <c r="AA29" s="184">
        <v>0.88500000000000001</v>
      </c>
      <c r="AB29" s="183">
        <v>0.55000000000000004</v>
      </c>
      <c r="AC29" s="183">
        <v>0.21412773320747072</v>
      </c>
      <c r="AD29" s="182">
        <v>5.5</v>
      </c>
      <c r="AE29" s="184" t="s">
        <v>113</v>
      </c>
      <c r="AF29" s="184" t="s">
        <v>113</v>
      </c>
      <c r="AG29" s="184" t="s">
        <v>113</v>
      </c>
      <c r="AH29" s="184" t="s">
        <v>113</v>
      </c>
      <c r="AI29" s="184" t="s">
        <v>113</v>
      </c>
      <c r="AJ29" s="184" t="s">
        <v>113</v>
      </c>
      <c r="AK29" s="253" t="s">
        <v>113</v>
      </c>
      <c r="AL29" s="255">
        <v>0.16300000000000001</v>
      </c>
      <c r="AM29" s="184">
        <v>5</v>
      </c>
      <c r="AN29" s="184">
        <v>0.81500000000000006</v>
      </c>
      <c r="AO29" s="183">
        <v>0.6</v>
      </c>
      <c r="AP29" s="183">
        <v>0.197191076343603</v>
      </c>
      <c r="AQ29" s="182">
        <v>5.5</v>
      </c>
      <c r="AR29" s="184" t="s">
        <v>113</v>
      </c>
      <c r="AS29" s="184" t="s">
        <v>113</v>
      </c>
      <c r="AT29" s="184" t="s">
        <v>113</v>
      </c>
      <c r="AU29" s="184" t="s">
        <v>113</v>
      </c>
      <c r="AV29" s="184" t="s">
        <v>113</v>
      </c>
      <c r="AW29" s="184" t="s">
        <v>113</v>
      </c>
      <c r="AX29" s="187" t="s">
        <v>113</v>
      </c>
      <c r="AY29" s="254">
        <v>0.13600000000000001</v>
      </c>
      <c r="AZ29" s="184">
        <v>5</v>
      </c>
      <c r="BA29" s="183">
        <v>0.68</v>
      </c>
      <c r="BB29" s="183">
        <v>0.75</v>
      </c>
      <c r="BC29" s="183">
        <v>0.16452752382042948</v>
      </c>
      <c r="BD29" s="182">
        <v>5.5</v>
      </c>
      <c r="BE29" s="184" t="s">
        <v>113</v>
      </c>
      <c r="BF29" s="184" t="s">
        <v>113</v>
      </c>
      <c r="BG29" s="184" t="s">
        <v>113</v>
      </c>
      <c r="BH29" s="184" t="s">
        <v>113</v>
      </c>
      <c r="BI29" s="184" t="s">
        <v>113</v>
      </c>
      <c r="BJ29" s="184" t="s">
        <v>113</v>
      </c>
      <c r="BK29" s="187" t="s">
        <v>113</v>
      </c>
    </row>
    <row r="30" spans="1:63" x14ac:dyDescent="0.3">
      <c r="A30" s="284"/>
      <c r="B30" s="32">
        <v>20</v>
      </c>
      <c r="C30" s="32" t="s">
        <v>35</v>
      </c>
      <c r="D30" s="32" t="s">
        <v>34</v>
      </c>
      <c r="E30" s="33">
        <v>231.5</v>
      </c>
      <c r="F30" s="37">
        <v>9.6458333333333339</v>
      </c>
      <c r="G30" s="167">
        <v>0.76000000000000012</v>
      </c>
      <c r="H30" s="35">
        <v>5.2915026221291801E-2</v>
      </c>
      <c r="I30" s="36">
        <v>5.5</v>
      </c>
      <c r="J30" s="36">
        <v>0</v>
      </c>
      <c r="K30" s="35">
        <v>0.18388370309342117</v>
      </c>
      <c r="L30" s="35">
        <v>1.2802909172179765E-2</v>
      </c>
      <c r="M30" s="33">
        <v>164.435</v>
      </c>
      <c r="N30" s="33">
        <v>14.968148716524693</v>
      </c>
      <c r="O30" s="33">
        <v>33.134999999999998</v>
      </c>
      <c r="P30" s="33">
        <v>12.250143631811012</v>
      </c>
      <c r="Q30" s="33">
        <v>78.534934399999941</v>
      </c>
      <c r="R30" s="33">
        <v>5.19892289731572</v>
      </c>
      <c r="S30" s="33">
        <v>16.032199628282818</v>
      </c>
      <c r="T30" s="33">
        <v>6.6782788924442311</v>
      </c>
      <c r="U30" s="33">
        <v>2.358089940294398</v>
      </c>
      <c r="V30" s="33">
        <v>0.1561028589148018</v>
      </c>
      <c r="W30" s="33">
        <v>0.36930171843749465</v>
      </c>
      <c r="X30" s="34">
        <v>0.15383415428745309</v>
      </c>
      <c r="Y30" s="243">
        <v>0.16</v>
      </c>
      <c r="Z30" s="32">
        <v>5</v>
      </c>
      <c r="AA30" s="32">
        <v>0.8</v>
      </c>
      <c r="AB30" s="35">
        <v>0.55000000000000004</v>
      </c>
      <c r="AC30" s="35">
        <v>0.19356179272991705</v>
      </c>
      <c r="AD30" s="36">
        <v>5.5</v>
      </c>
      <c r="AE30" s="33">
        <v>152.691</v>
      </c>
      <c r="AF30" s="33">
        <v>45.457000000000001</v>
      </c>
      <c r="AG30" s="33">
        <v>77.378246399999938</v>
      </c>
      <c r="AH30" s="33">
        <v>23.035954618181801</v>
      </c>
      <c r="AI30" s="33">
        <v>2.323359226406398</v>
      </c>
      <c r="AJ30" s="33">
        <v>0.53063321462981772</v>
      </c>
      <c r="AK30" s="37">
        <v>0.297705824180862</v>
      </c>
      <c r="AL30" s="256">
        <v>0.156</v>
      </c>
      <c r="AM30" s="32">
        <v>5</v>
      </c>
      <c r="AN30" s="32">
        <v>0.78</v>
      </c>
      <c r="AO30" s="35">
        <v>0.6</v>
      </c>
      <c r="AP30" s="35">
        <v>0.1887227479116691</v>
      </c>
      <c r="AQ30" s="36">
        <v>5.5</v>
      </c>
      <c r="AR30" s="33">
        <v>181.28899999999999</v>
      </c>
      <c r="AS30" s="33">
        <v>32.99</v>
      </c>
      <c r="AT30" s="33">
        <v>84.214783466666603</v>
      </c>
      <c r="AU30" s="33">
        <v>15.324954666666656</v>
      </c>
      <c r="AV30" s="33">
        <v>2.5286330883701313</v>
      </c>
      <c r="AW30" s="33">
        <v>0.35301033074666643</v>
      </c>
      <c r="AX30" s="34">
        <v>0.18197463718151682</v>
      </c>
      <c r="AY30" s="38">
        <v>0.14000000000000001</v>
      </c>
      <c r="AZ30" s="32">
        <v>5</v>
      </c>
      <c r="BA30" s="35">
        <v>0.70000000000000007</v>
      </c>
      <c r="BB30" s="35">
        <v>0.6</v>
      </c>
      <c r="BC30" s="35">
        <v>0.16936656863867741</v>
      </c>
      <c r="BD30" s="36">
        <v>5.5</v>
      </c>
      <c r="BE30" s="33">
        <v>159.32499999999999</v>
      </c>
      <c r="BF30" s="33">
        <v>20.957999999999998</v>
      </c>
      <c r="BG30" s="33">
        <v>74.011773333333267</v>
      </c>
      <c r="BH30" s="33">
        <v>9.7356895999999917</v>
      </c>
      <c r="BI30" s="33">
        <v>2.2222775061066646</v>
      </c>
      <c r="BJ30" s="33">
        <v>0.22426160993599981</v>
      </c>
      <c r="BK30" s="34">
        <v>0.13154244468852974</v>
      </c>
    </row>
    <row r="31" spans="1:63" x14ac:dyDescent="0.3">
      <c r="A31" s="284"/>
      <c r="B31" s="32">
        <v>21</v>
      </c>
      <c r="C31" s="32" t="s">
        <v>37</v>
      </c>
      <c r="D31" s="32" t="s">
        <v>21</v>
      </c>
      <c r="E31" s="33">
        <v>250</v>
      </c>
      <c r="F31" s="37">
        <v>10.416666666666666</v>
      </c>
      <c r="G31" s="167">
        <v>0.76000000000000012</v>
      </c>
      <c r="H31" s="35">
        <v>3.5000000000000031E-2</v>
      </c>
      <c r="I31" s="36">
        <v>5.5</v>
      </c>
      <c r="J31" s="36">
        <v>0</v>
      </c>
      <c r="K31" s="35">
        <v>0.1838837030934212</v>
      </c>
      <c r="L31" s="35">
        <v>8.4683284319338747E-3</v>
      </c>
      <c r="M31" s="33">
        <v>152.74366666666666</v>
      </c>
      <c r="N31" s="33">
        <v>19.293082499521301</v>
      </c>
      <c r="O31" s="33">
        <v>42.024000000000001</v>
      </c>
      <c r="P31" s="33">
        <v>15.39290502147011</v>
      </c>
      <c r="Q31" s="33">
        <v>71.627823659682491</v>
      </c>
      <c r="R31" s="33">
        <v>9.0277292710405881</v>
      </c>
      <c r="S31" s="33">
        <v>20.714129742222209</v>
      </c>
      <c r="T31" s="33">
        <v>10.89796124723237</v>
      </c>
      <c r="U31" s="33">
        <v>2.1506970332056263</v>
      </c>
      <c r="V31" s="33">
        <v>0.27106659909226383</v>
      </c>
      <c r="W31" s="33">
        <v>0.47714997861208852</v>
      </c>
      <c r="X31" s="34">
        <v>0.25103453732999753</v>
      </c>
      <c r="Y31" s="243">
        <v>0.155</v>
      </c>
      <c r="Z31" s="32">
        <v>5</v>
      </c>
      <c r="AA31" s="32">
        <v>0.77500000000000002</v>
      </c>
      <c r="AB31" s="35">
        <v>0.5</v>
      </c>
      <c r="AC31" s="35">
        <v>0.18751298670710714</v>
      </c>
      <c r="AD31" s="36">
        <v>5.5</v>
      </c>
      <c r="AE31" s="33">
        <v>132.434</v>
      </c>
      <c r="AF31" s="33">
        <v>58.369</v>
      </c>
      <c r="AG31" s="33">
        <v>73.824008959999944</v>
      </c>
      <c r="AH31" s="33">
        <v>32.537215359999976</v>
      </c>
      <c r="AI31" s="33">
        <v>2.2166396930329579</v>
      </c>
      <c r="AJ31" s="33">
        <v>0.74949475581759939</v>
      </c>
      <c r="AK31" s="37">
        <v>0.44074029327816122</v>
      </c>
      <c r="AL31" s="256">
        <v>0.157</v>
      </c>
      <c r="AM31" s="32">
        <v>5</v>
      </c>
      <c r="AN31" s="32">
        <v>0.78500000000000003</v>
      </c>
      <c r="AO31" s="35">
        <v>0.6</v>
      </c>
      <c r="AP31" s="35">
        <v>0.18993250911623111</v>
      </c>
      <c r="AQ31" s="36">
        <v>5.5</v>
      </c>
      <c r="AR31" s="33">
        <v>170.827</v>
      </c>
      <c r="AS31" s="33">
        <v>39.899000000000001</v>
      </c>
      <c r="AT31" s="33">
        <v>79.354835733333275</v>
      </c>
      <c r="AU31" s="33">
        <v>18.534415466666655</v>
      </c>
      <c r="AV31" s="33">
        <v>2.3827082977290646</v>
      </c>
      <c r="AW31" s="33">
        <v>0.42694026027466636</v>
      </c>
      <c r="AX31" s="34">
        <v>0.2335637809011456</v>
      </c>
      <c r="AY31" s="38">
        <v>0.14399999999999999</v>
      </c>
      <c r="AZ31" s="32">
        <v>5</v>
      </c>
      <c r="BA31" s="35">
        <v>0.72</v>
      </c>
      <c r="BB31" s="35">
        <v>0.7</v>
      </c>
      <c r="BC31" s="35">
        <v>0.17420561345692534</v>
      </c>
      <c r="BD31" s="36">
        <v>5.5</v>
      </c>
      <c r="BE31" s="33">
        <v>154.97</v>
      </c>
      <c r="BF31" s="33">
        <v>27.803999999999998</v>
      </c>
      <c r="BG31" s="33">
        <v>61.704626285714248</v>
      </c>
      <c r="BH31" s="33">
        <v>11.070758399999992</v>
      </c>
      <c r="BI31" s="33">
        <v>1.852743108854856</v>
      </c>
      <c r="BJ31" s="33">
        <v>0.25501491974399981</v>
      </c>
      <c r="BK31" s="34">
        <v>0.17941537071691294</v>
      </c>
    </row>
    <row r="32" spans="1:63" x14ac:dyDescent="0.3">
      <c r="A32" s="284"/>
      <c r="B32" s="32">
        <v>22</v>
      </c>
      <c r="C32" s="32" t="s">
        <v>37</v>
      </c>
      <c r="D32" s="32" t="s">
        <v>22</v>
      </c>
      <c r="E32" s="33">
        <v>257.5</v>
      </c>
      <c r="F32" s="37">
        <v>10.729166666666666</v>
      </c>
      <c r="G32" s="167">
        <v>0.68666666666666665</v>
      </c>
      <c r="H32" s="35">
        <v>7.4218146927374398E-2</v>
      </c>
      <c r="I32" s="36">
        <v>5.5</v>
      </c>
      <c r="J32" s="36">
        <v>0</v>
      </c>
      <c r="K32" s="35">
        <v>0.16614053875984544</v>
      </c>
      <c r="L32" s="35">
        <v>1.7957246965443711E-2</v>
      </c>
      <c r="M32" s="33">
        <v>151.37633333333335</v>
      </c>
      <c r="N32" s="33">
        <v>23.353197646860551</v>
      </c>
      <c r="O32" s="33">
        <v>44.140333333333331</v>
      </c>
      <c r="P32" s="33">
        <v>14.857907569147599</v>
      </c>
      <c r="Q32" s="33">
        <v>68.038834045057413</v>
      </c>
      <c r="R32" s="33">
        <v>7.5290912748054684</v>
      </c>
      <c r="S32" s="33">
        <v>21.050489416091935</v>
      </c>
      <c r="T32" s="33">
        <v>11.199167068496802</v>
      </c>
      <c r="U32" s="33">
        <v>2.0429340310368942</v>
      </c>
      <c r="V32" s="33">
        <v>0.22606849461730899</v>
      </c>
      <c r="W32" s="33">
        <v>0.48489802369967777</v>
      </c>
      <c r="X32" s="34">
        <v>0.25797281342282369</v>
      </c>
      <c r="Y32" s="243">
        <v>0.14099999999999999</v>
      </c>
      <c r="Z32" s="32">
        <v>5</v>
      </c>
      <c r="AA32" s="32">
        <v>0.70499999999999996</v>
      </c>
      <c r="AB32" s="35">
        <v>0.5</v>
      </c>
      <c r="AC32" s="35">
        <v>0.17057632984323937</v>
      </c>
      <c r="AD32" s="36">
        <v>5.5</v>
      </c>
      <c r="AE32" s="33">
        <v>126.417</v>
      </c>
      <c r="AF32" s="33">
        <v>60.104999999999997</v>
      </c>
      <c r="AG32" s="33">
        <v>70.469892479999942</v>
      </c>
      <c r="AH32" s="33">
        <v>33.504931199999973</v>
      </c>
      <c r="AI32" s="33">
        <v>2.1159289916044783</v>
      </c>
      <c r="AJ32" s="33">
        <v>0.77178609019199929</v>
      </c>
      <c r="AK32" s="37">
        <v>0.47545029545077006</v>
      </c>
      <c r="AL32" s="256">
        <v>0.15</v>
      </c>
      <c r="AM32" s="32">
        <v>5</v>
      </c>
      <c r="AN32" s="32">
        <v>0.75</v>
      </c>
      <c r="AO32" s="35">
        <v>0.65</v>
      </c>
      <c r="AP32" s="35">
        <v>0.1814641806842972</v>
      </c>
      <c r="AQ32" s="36">
        <v>5.5</v>
      </c>
      <c r="AR32" s="33">
        <v>172.696</v>
      </c>
      <c r="AS32" s="33">
        <v>41.598999999999997</v>
      </c>
      <c r="AT32" s="33">
        <v>74.052044799999948</v>
      </c>
      <c r="AU32" s="33">
        <v>17.837651199999982</v>
      </c>
      <c r="AV32" s="33">
        <v>2.2234866971647986</v>
      </c>
      <c r="AW32" s="33">
        <v>0.41089029539199967</v>
      </c>
      <c r="AX32" s="34">
        <v>0.24087992773428452</v>
      </c>
      <c r="AY32" s="38">
        <v>0.121</v>
      </c>
      <c r="AZ32" s="32">
        <v>5</v>
      </c>
      <c r="BA32" s="35">
        <v>0.60499999999999998</v>
      </c>
      <c r="BB32" s="35">
        <v>0.72499999999999998</v>
      </c>
      <c r="BC32" s="35">
        <v>0.14638110575199975</v>
      </c>
      <c r="BD32" s="36">
        <v>5.5</v>
      </c>
      <c r="BE32" s="33">
        <v>155.01599999999999</v>
      </c>
      <c r="BF32" s="33">
        <v>30.716999999999999</v>
      </c>
      <c r="BG32" s="33">
        <v>59.594564855172365</v>
      </c>
      <c r="BH32" s="33">
        <v>11.808885848275851</v>
      </c>
      <c r="BI32" s="33">
        <v>1.7893864043414056</v>
      </c>
      <c r="BJ32" s="33">
        <v>0.27201768551503425</v>
      </c>
      <c r="BK32" s="34">
        <v>0.19815373896888064</v>
      </c>
    </row>
    <row r="33" spans="1:63" x14ac:dyDescent="0.3">
      <c r="A33" s="284"/>
      <c r="B33" s="32">
        <v>23</v>
      </c>
      <c r="C33" s="32" t="s">
        <v>38</v>
      </c>
      <c r="D33" s="32" t="s">
        <v>29</v>
      </c>
      <c r="E33" s="33">
        <v>274.5</v>
      </c>
      <c r="F33" s="37">
        <v>11.4375</v>
      </c>
      <c r="G33" s="167">
        <v>0.69666666666666666</v>
      </c>
      <c r="H33" s="35">
        <v>8.578072821638591E-2</v>
      </c>
      <c r="I33" s="36">
        <v>5.5</v>
      </c>
      <c r="J33" s="36">
        <v>0</v>
      </c>
      <c r="K33" s="35">
        <v>0.16856006116896941</v>
      </c>
      <c r="L33" s="35">
        <v>2.0754839419051898E-2</v>
      </c>
      <c r="M33" s="33">
        <v>145.17433333333332</v>
      </c>
      <c r="N33" s="33">
        <v>25.687108154351165</v>
      </c>
      <c r="O33" s="33">
        <v>46.528666666666673</v>
      </c>
      <c r="P33" s="33">
        <v>11.508172588788065</v>
      </c>
      <c r="Q33" s="33">
        <v>65.718071771428512</v>
      </c>
      <c r="R33" s="33">
        <v>5.6963297737461964</v>
      </c>
      <c r="S33" s="33">
        <v>22.118588251428559</v>
      </c>
      <c r="T33" s="33">
        <v>9.6909626891561444</v>
      </c>
      <c r="U33" s="33">
        <v>1.9732508230089127</v>
      </c>
      <c r="V33" s="33">
        <v>0.17103799778650308</v>
      </c>
      <c r="W33" s="33">
        <v>0.50950168037165677</v>
      </c>
      <c r="X33" s="34">
        <v>0.22323132554471214</v>
      </c>
      <c r="Y33" s="243">
        <v>0.121</v>
      </c>
      <c r="Z33" s="32">
        <v>5</v>
      </c>
      <c r="AA33" s="32">
        <v>0.60499999999999998</v>
      </c>
      <c r="AB33" s="35">
        <v>0.5</v>
      </c>
      <c r="AC33" s="35">
        <v>0.14638110575199975</v>
      </c>
      <c r="AD33" s="36">
        <v>5.5</v>
      </c>
      <c r="AE33" s="33">
        <v>116.925</v>
      </c>
      <c r="AF33" s="33">
        <v>59.411000000000001</v>
      </c>
      <c r="AG33" s="33">
        <v>65.178671999999949</v>
      </c>
      <c r="AH33" s="33">
        <v>33.118067839999974</v>
      </c>
      <c r="AI33" s="33">
        <v>1.9570548054719987</v>
      </c>
      <c r="AJ33" s="33">
        <v>0.76287469269439945</v>
      </c>
      <c r="AK33" s="37">
        <v>0.50811203763096002</v>
      </c>
      <c r="AL33" s="256">
        <v>0.155</v>
      </c>
      <c r="AM33" s="32">
        <v>5</v>
      </c>
      <c r="AN33" s="32">
        <v>0.77500000000000002</v>
      </c>
      <c r="AO33" s="35">
        <v>0.65</v>
      </c>
      <c r="AP33" s="35">
        <v>0.18751298670710714</v>
      </c>
      <c r="AQ33" s="36">
        <v>5.5</v>
      </c>
      <c r="AR33" s="33">
        <v>167.12899999999999</v>
      </c>
      <c r="AS33" s="33">
        <v>42.911000000000001</v>
      </c>
      <c r="AT33" s="33">
        <v>71.664915199999939</v>
      </c>
      <c r="AU33" s="33">
        <v>18.400236799999988</v>
      </c>
      <c r="AV33" s="33">
        <v>2.1518107437951981</v>
      </c>
      <c r="AW33" s="33">
        <v>0.42384945468799973</v>
      </c>
      <c r="AX33" s="34">
        <v>0.25675376505573544</v>
      </c>
      <c r="AY33" s="38">
        <v>0.14199999999999999</v>
      </c>
      <c r="AZ33" s="32">
        <v>5</v>
      </c>
      <c r="BA33" s="35">
        <v>0.71</v>
      </c>
      <c r="BB33" s="35">
        <v>0.7</v>
      </c>
      <c r="BC33" s="35">
        <v>0.17178609104780138</v>
      </c>
      <c r="BD33" s="36">
        <v>5.5</v>
      </c>
      <c r="BE33" s="33">
        <v>151.46899999999999</v>
      </c>
      <c r="BF33" s="33">
        <v>37.264000000000003</v>
      </c>
      <c r="BG33" s="33">
        <v>60.310628114285663</v>
      </c>
      <c r="BH33" s="33">
        <v>14.837460114285705</v>
      </c>
      <c r="BI33" s="33">
        <v>1.8108869197595416</v>
      </c>
      <c r="BJ33" s="33">
        <v>0.3417808937325712</v>
      </c>
      <c r="BK33" s="34">
        <v>0.24601733688081392</v>
      </c>
    </row>
    <row r="34" spans="1:63" x14ac:dyDescent="0.3">
      <c r="A34" s="284"/>
      <c r="B34" s="32">
        <v>24</v>
      </c>
      <c r="C34" s="32" t="s">
        <v>39</v>
      </c>
      <c r="D34" s="32" t="s">
        <v>40</v>
      </c>
      <c r="E34" s="33">
        <v>309.5</v>
      </c>
      <c r="F34" s="37">
        <v>12.895833333333334</v>
      </c>
      <c r="G34" s="167">
        <v>0.67166666666666675</v>
      </c>
      <c r="H34" s="35">
        <v>1.6072751268321604E-2</v>
      </c>
      <c r="I34" s="36">
        <v>5.5</v>
      </c>
      <c r="J34" s="36">
        <v>0</v>
      </c>
      <c r="K34" s="35">
        <v>0.16251125514615952</v>
      </c>
      <c r="L34" s="35">
        <v>3.8888381869979709E-3</v>
      </c>
      <c r="M34" s="33">
        <v>138.39800000000002</v>
      </c>
      <c r="N34" s="33">
        <v>34.243145284859466</v>
      </c>
      <c r="O34" s="33">
        <v>49.44133333333334</v>
      </c>
      <c r="P34" s="33">
        <v>11.941798287248536</v>
      </c>
      <c r="Q34" s="33">
        <v>60.018872726021449</v>
      </c>
      <c r="R34" s="33">
        <v>7.8943888667831512</v>
      </c>
      <c r="S34" s="33">
        <v>22.858285047741916</v>
      </c>
      <c r="T34" s="33">
        <v>10.599160191703465</v>
      </c>
      <c r="U34" s="33">
        <v>1.8021266724715199</v>
      </c>
      <c r="V34" s="33">
        <v>0.23703692011403271</v>
      </c>
      <c r="W34" s="33">
        <v>0.52654059607473502</v>
      </c>
      <c r="X34" s="34">
        <v>0.24415165501588931</v>
      </c>
      <c r="Y34" s="243">
        <v>0.13200000000000001</v>
      </c>
      <c r="Z34" s="32">
        <v>5</v>
      </c>
      <c r="AA34" s="32">
        <v>0.66</v>
      </c>
      <c r="AB34" s="35">
        <v>0.5</v>
      </c>
      <c r="AC34" s="35">
        <v>0.15968847900218155</v>
      </c>
      <c r="AD34" s="36">
        <v>5.5</v>
      </c>
      <c r="AE34" s="33">
        <v>99.022999999999996</v>
      </c>
      <c r="AF34" s="33">
        <v>62.936</v>
      </c>
      <c r="AG34" s="33">
        <v>55.199381119999956</v>
      </c>
      <c r="AH34" s="33">
        <v>35.083043839999974</v>
      </c>
      <c r="AI34" s="33">
        <v>1.6574166175091187</v>
      </c>
      <c r="AJ34" s="33">
        <v>0.80813791485439945</v>
      </c>
      <c r="AK34" s="37">
        <v>0.63556951415327756</v>
      </c>
      <c r="AL34" s="256">
        <v>0.13300000000000001</v>
      </c>
      <c r="AM34" s="32">
        <v>5</v>
      </c>
      <c r="AN34" s="32">
        <v>0.66500000000000004</v>
      </c>
      <c r="AO34" s="35">
        <v>0.65</v>
      </c>
      <c r="AP34" s="35">
        <v>0.16089824020674354</v>
      </c>
      <c r="AQ34" s="36">
        <v>5.5</v>
      </c>
      <c r="AR34" s="33">
        <v>161.21600000000001</v>
      </c>
      <c r="AS34" s="33">
        <v>40.238999999999997</v>
      </c>
      <c r="AT34" s="33">
        <v>69.129420799999934</v>
      </c>
      <c r="AU34" s="33">
        <v>17.254483199999985</v>
      </c>
      <c r="AV34" s="33">
        <v>2.0756799889407982</v>
      </c>
      <c r="AW34" s="33">
        <v>0.39745702051199971</v>
      </c>
      <c r="AX34" s="34">
        <v>0.24959681421198884</v>
      </c>
      <c r="AY34" s="38">
        <v>0.13800000000000001</v>
      </c>
      <c r="AZ34" s="32">
        <v>5</v>
      </c>
      <c r="BA34" s="35">
        <v>0.69000000000000006</v>
      </c>
      <c r="BB34" s="35">
        <v>0.77500000000000002</v>
      </c>
      <c r="BC34" s="35">
        <v>0.16694704622955345</v>
      </c>
      <c r="BD34" s="36">
        <v>5.5</v>
      </c>
      <c r="BE34" s="33">
        <v>154.95500000000001</v>
      </c>
      <c r="BF34" s="33">
        <v>45.149000000000001</v>
      </c>
      <c r="BG34" s="33">
        <v>55.727816258064465</v>
      </c>
      <c r="BH34" s="33">
        <v>16.237328103225796</v>
      </c>
      <c r="BI34" s="33">
        <v>1.6732834109646435</v>
      </c>
      <c r="BJ34" s="33">
        <v>0.37402685285780618</v>
      </c>
      <c r="BK34" s="34">
        <v>0.29136846181149362</v>
      </c>
    </row>
    <row r="35" spans="1:63" x14ac:dyDescent="0.3">
      <c r="A35" s="284"/>
      <c r="B35" s="32">
        <v>25</v>
      </c>
      <c r="C35" s="32" t="s">
        <v>41</v>
      </c>
      <c r="D35" s="32" t="s">
        <v>42</v>
      </c>
      <c r="E35" s="33">
        <v>320.5</v>
      </c>
      <c r="F35" s="37">
        <v>13.354166666666666</v>
      </c>
      <c r="G35" s="167">
        <v>0.70666666666666667</v>
      </c>
      <c r="H35" s="35">
        <v>6.2915286960589581E-2</v>
      </c>
      <c r="I35" s="36">
        <v>5.5</v>
      </c>
      <c r="J35" s="36">
        <v>0</v>
      </c>
      <c r="K35" s="35">
        <v>0.17097958357809337</v>
      </c>
      <c r="L35" s="35">
        <v>1.5222494667761108E-2</v>
      </c>
      <c r="M35" s="33">
        <v>134.91800000000001</v>
      </c>
      <c r="N35" s="33">
        <v>36.424217891397369</v>
      </c>
      <c r="O35" s="33">
        <v>49.287666666666667</v>
      </c>
      <c r="P35" s="33">
        <v>11.411062979991572</v>
      </c>
      <c r="Q35" s="33">
        <v>59.538207227586156</v>
      </c>
      <c r="R35" s="33">
        <v>7.6852780228700031</v>
      </c>
      <c r="S35" s="33">
        <v>23.106874732873546</v>
      </c>
      <c r="T35" s="33">
        <v>9.8906123383587943</v>
      </c>
      <c r="U35" s="33">
        <v>1.787694210215502</v>
      </c>
      <c r="V35" s="33">
        <v>0.2307581579146962</v>
      </c>
      <c r="W35" s="33">
        <v>0.53226685947174213</v>
      </c>
      <c r="X35" s="34">
        <v>0.22783025521409472</v>
      </c>
      <c r="Y35" s="243">
        <v>0.128</v>
      </c>
      <c r="Z35" s="32">
        <v>5</v>
      </c>
      <c r="AA35" s="32">
        <v>0.64</v>
      </c>
      <c r="AB35" s="35">
        <v>0.5</v>
      </c>
      <c r="AC35" s="35">
        <v>0.15484943418393363</v>
      </c>
      <c r="AD35" s="36">
        <v>5.5</v>
      </c>
      <c r="AE35" s="33">
        <v>92.864999999999995</v>
      </c>
      <c r="AF35" s="33">
        <v>61.926000000000002</v>
      </c>
      <c r="AG35" s="33">
        <v>51.766665599999953</v>
      </c>
      <c r="AH35" s="33">
        <v>34.520029439999973</v>
      </c>
      <c r="AI35" s="33">
        <v>1.5543459013055985</v>
      </c>
      <c r="AJ35" s="33">
        <v>0.79516887815039938</v>
      </c>
      <c r="AK35" s="37">
        <v>0.66683895978032637</v>
      </c>
      <c r="AL35" s="256">
        <v>0.14299999999999999</v>
      </c>
      <c r="AM35" s="32">
        <v>5</v>
      </c>
      <c r="AN35" s="32">
        <v>0.71499999999999997</v>
      </c>
      <c r="AO35" s="35">
        <v>0.65</v>
      </c>
      <c r="AP35" s="35">
        <v>0.17299585225236333</v>
      </c>
      <c r="AQ35" s="36">
        <v>5.5</v>
      </c>
      <c r="AR35" s="33">
        <v>156.56299999999999</v>
      </c>
      <c r="AS35" s="33">
        <v>39.741</v>
      </c>
      <c r="AT35" s="33">
        <v>67.134214399999934</v>
      </c>
      <c r="AU35" s="33">
        <v>17.040940799999987</v>
      </c>
      <c r="AV35" s="33">
        <v>2.0157719215743981</v>
      </c>
      <c r="AW35" s="33">
        <v>0.39253807132799967</v>
      </c>
      <c r="AX35" s="34">
        <v>0.25383391989167303</v>
      </c>
      <c r="AY35" s="38">
        <v>0.153</v>
      </c>
      <c r="AZ35" s="32">
        <v>5</v>
      </c>
      <c r="BA35" s="35">
        <v>0.76500000000000001</v>
      </c>
      <c r="BB35" s="35">
        <v>0.72499999999999998</v>
      </c>
      <c r="BC35" s="35">
        <v>0.18509346429798315</v>
      </c>
      <c r="BD35" s="36">
        <v>5.5</v>
      </c>
      <c r="BE35" s="33">
        <v>155.32599999999999</v>
      </c>
      <c r="BF35" s="33">
        <v>46.195999999999998</v>
      </c>
      <c r="BG35" s="33">
        <v>59.713741682758567</v>
      </c>
      <c r="BH35" s="33">
        <v>17.759653958620678</v>
      </c>
      <c r="BI35" s="33">
        <v>1.792964807766509</v>
      </c>
      <c r="BJ35" s="33">
        <v>0.40909362893682732</v>
      </c>
      <c r="BK35" s="34">
        <v>0.29741318259660326</v>
      </c>
    </row>
    <row r="36" spans="1:63" x14ac:dyDescent="0.3">
      <c r="A36" s="284"/>
      <c r="B36" s="32">
        <v>26</v>
      </c>
      <c r="C36" s="32" t="s">
        <v>41</v>
      </c>
      <c r="D36" s="32" t="s">
        <v>19</v>
      </c>
      <c r="E36" s="33">
        <v>329</v>
      </c>
      <c r="F36" s="37">
        <v>13.708333333333334</v>
      </c>
      <c r="G36" s="167">
        <v>0.69166666666666676</v>
      </c>
      <c r="H36" s="35">
        <v>0.11060440015357982</v>
      </c>
      <c r="I36" s="36">
        <v>5.5</v>
      </c>
      <c r="J36" s="36">
        <v>0</v>
      </c>
      <c r="K36" s="35">
        <v>0.16735029996440742</v>
      </c>
      <c r="L36" s="35">
        <v>2.6760982471930407E-2</v>
      </c>
      <c r="M36" s="33">
        <v>134.05499999999998</v>
      </c>
      <c r="N36" s="33">
        <v>38.281295915890929</v>
      </c>
      <c r="O36" s="33">
        <v>48.911666666666669</v>
      </c>
      <c r="P36" s="33">
        <v>10.287004147628847</v>
      </c>
      <c r="Q36" s="33">
        <v>58.339007075555514</v>
      </c>
      <c r="R36" s="33">
        <v>8.1862939181148047</v>
      </c>
      <c r="S36" s="33">
        <v>22.652108017777763</v>
      </c>
      <c r="T36" s="33">
        <v>9.3645006827965087</v>
      </c>
      <c r="U36" s="33">
        <v>1.7516870264506299</v>
      </c>
      <c r="V36" s="33">
        <v>0.24580166118531613</v>
      </c>
      <c r="W36" s="33">
        <v>0.52179130818951081</v>
      </c>
      <c r="X36" s="34">
        <v>0.21571127322821768</v>
      </c>
      <c r="Y36" s="243">
        <v>0.115</v>
      </c>
      <c r="Z36" s="32">
        <v>5</v>
      </c>
      <c r="AA36" s="32">
        <v>0.57500000000000007</v>
      </c>
      <c r="AB36" s="35">
        <v>0.5</v>
      </c>
      <c r="AC36" s="35">
        <v>0.13912253852462789</v>
      </c>
      <c r="AD36" s="36">
        <v>5.5</v>
      </c>
      <c r="AE36" s="33">
        <v>89.870999999999995</v>
      </c>
      <c r="AF36" s="33">
        <v>60.029000000000003</v>
      </c>
      <c r="AG36" s="33">
        <v>50.097690239999956</v>
      </c>
      <c r="AH36" s="33">
        <v>33.462565759999976</v>
      </c>
      <c r="AI36" s="33">
        <v>1.5042332471462387</v>
      </c>
      <c r="AJ36" s="33">
        <v>0.77081020228159958</v>
      </c>
      <c r="AK36" s="37">
        <v>0.66794627855481759</v>
      </c>
      <c r="AL36" s="256">
        <v>0.14099999999999999</v>
      </c>
      <c r="AM36" s="32">
        <v>5</v>
      </c>
      <c r="AN36" s="32">
        <v>0.70499999999999996</v>
      </c>
      <c r="AO36" s="35">
        <v>0.65</v>
      </c>
      <c r="AP36" s="35">
        <v>0.17057632984323937</v>
      </c>
      <c r="AQ36" s="36">
        <v>5.5</v>
      </c>
      <c r="AR36" s="33">
        <v>155.012</v>
      </c>
      <c r="AS36" s="33">
        <v>39.729999999999997</v>
      </c>
      <c r="AT36" s="33">
        <v>66.469145599999948</v>
      </c>
      <c r="AU36" s="33">
        <v>17.036223999999986</v>
      </c>
      <c r="AV36" s="33">
        <v>1.9958025657855987</v>
      </c>
      <c r="AW36" s="33">
        <v>0.39242941983999968</v>
      </c>
      <c r="AX36" s="34">
        <v>0.25630273785255331</v>
      </c>
      <c r="AY36" s="38">
        <v>0.159</v>
      </c>
      <c r="AZ36" s="32">
        <v>5</v>
      </c>
      <c r="BA36" s="35">
        <v>0.79500000000000004</v>
      </c>
      <c r="BB36" s="35">
        <v>0.75</v>
      </c>
      <c r="BC36" s="35">
        <v>0.19235203152535507</v>
      </c>
      <c r="BD36" s="36">
        <v>5.5</v>
      </c>
      <c r="BE36" s="33">
        <v>157.28200000000001</v>
      </c>
      <c r="BF36" s="33">
        <v>46.975999999999999</v>
      </c>
      <c r="BG36" s="33">
        <v>58.450185386666632</v>
      </c>
      <c r="BH36" s="33">
        <v>17.457534293333321</v>
      </c>
      <c r="BI36" s="33">
        <v>1.7550252664200521</v>
      </c>
      <c r="BJ36" s="33">
        <v>0.40213430244693305</v>
      </c>
      <c r="BK36" s="34">
        <v>0.29867371981536345</v>
      </c>
    </row>
    <row r="37" spans="1:63" ht="15" thickBot="1" x14ac:dyDescent="0.35">
      <c r="A37" s="285"/>
      <c r="B37" s="41">
        <v>27</v>
      </c>
      <c r="C37" s="41" t="s">
        <v>43</v>
      </c>
      <c r="D37" s="41" t="s">
        <v>44</v>
      </c>
      <c r="E37" s="42">
        <v>344</v>
      </c>
      <c r="F37" s="46">
        <v>14.333333333333334</v>
      </c>
      <c r="G37" s="168">
        <v>0.70666666666666667</v>
      </c>
      <c r="H37" s="44">
        <v>0.15283433296656013</v>
      </c>
      <c r="I37" s="45">
        <v>5.5</v>
      </c>
      <c r="J37" s="45">
        <v>0</v>
      </c>
      <c r="K37" s="44">
        <v>0.1709795835780934</v>
      </c>
      <c r="L37" s="44">
        <v>3.6978609349610399E-2</v>
      </c>
      <c r="M37" s="42">
        <v>130.75966666666667</v>
      </c>
      <c r="N37" s="42">
        <v>39.56215363618788</v>
      </c>
      <c r="O37" s="42">
        <v>47.662333333333329</v>
      </c>
      <c r="P37" s="42">
        <v>7.0854612646837687</v>
      </c>
      <c r="Q37" s="42">
        <v>56.773405866666621</v>
      </c>
      <c r="R37" s="42">
        <v>9.0315848948605275</v>
      </c>
      <c r="S37" s="42">
        <v>21.859333048888871</v>
      </c>
      <c r="T37" s="42">
        <v>7.397805798039351</v>
      </c>
      <c r="U37" s="42">
        <v>1.7046782845525319</v>
      </c>
      <c r="V37" s="42">
        <v>0.27118236805308277</v>
      </c>
      <c r="W37" s="42">
        <v>0.5035297367811552</v>
      </c>
      <c r="X37" s="43">
        <v>0.17040845655783632</v>
      </c>
      <c r="Y37" s="245">
        <v>0.112</v>
      </c>
      <c r="Z37" s="41">
        <v>5</v>
      </c>
      <c r="AA37" s="41">
        <v>0.56000000000000005</v>
      </c>
      <c r="AB37" s="44">
        <v>0.5</v>
      </c>
      <c r="AC37" s="44">
        <v>0.13549325491094194</v>
      </c>
      <c r="AD37" s="45">
        <v>5.5</v>
      </c>
      <c r="AE37" s="42">
        <v>85.09</v>
      </c>
      <c r="AF37" s="42">
        <v>54.527000000000001</v>
      </c>
      <c r="AG37" s="42">
        <v>47.432569599999965</v>
      </c>
      <c r="AH37" s="42">
        <v>30.395530879999981</v>
      </c>
      <c r="AI37" s="42">
        <v>1.4242103348095987</v>
      </c>
      <c r="AJ37" s="42">
        <v>0.70016105382079952</v>
      </c>
      <c r="AK37" s="46">
        <v>0.64081560700434836</v>
      </c>
      <c r="AL37" s="257">
        <v>0.13900000000000001</v>
      </c>
      <c r="AM37" s="41">
        <v>5</v>
      </c>
      <c r="AN37" s="41">
        <v>0.69500000000000006</v>
      </c>
      <c r="AO37" s="44">
        <v>0.65</v>
      </c>
      <c r="AP37" s="44">
        <v>0.16815680743411546</v>
      </c>
      <c r="AQ37" s="45">
        <v>5.5</v>
      </c>
      <c r="AR37" s="42">
        <v>152.65899999999999</v>
      </c>
      <c r="AS37" s="42">
        <v>40.375</v>
      </c>
      <c r="AT37" s="42">
        <v>65.460179199999942</v>
      </c>
      <c r="AU37" s="42">
        <v>17.312799999999985</v>
      </c>
      <c r="AV37" s="42">
        <v>1.9655073406591983</v>
      </c>
      <c r="AW37" s="42">
        <v>0.39880034799999969</v>
      </c>
      <c r="AX37" s="43">
        <v>0.26447834716590574</v>
      </c>
      <c r="AY37" s="47">
        <v>0.17299999999999999</v>
      </c>
      <c r="AZ37" s="41">
        <v>5</v>
      </c>
      <c r="BA37" s="44">
        <v>0.86499999999999999</v>
      </c>
      <c r="BB37" s="44">
        <v>0.75</v>
      </c>
      <c r="BC37" s="44">
        <v>0.20928868838922279</v>
      </c>
      <c r="BD37" s="45">
        <v>5.5</v>
      </c>
      <c r="BE37" s="42">
        <v>154.53</v>
      </c>
      <c r="BF37" s="42">
        <v>48.085000000000001</v>
      </c>
      <c r="BG37" s="42">
        <v>57.427468799999957</v>
      </c>
      <c r="BH37" s="42">
        <v>17.869668266666654</v>
      </c>
      <c r="BI37" s="42">
        <v>1.7243171781887987</v>
      </c>
      <c r="BJ37" s="42">
        <v>0.41162780852266639</v>
      </c>
      <c r="BK37" s="43">
        <v>0.31116935222934056</v>
      </c>
    </row>
    <row r="38" spans="1:63" x14ac:dyDescent="0.3">
      <c r="A38" s="286" t="s">
        <v>108</v>
      </c>
      <c r="B38" s="49">
        <v>28</v>
      </c>
      <c r="C38" s="49" t="s">
        <v>43</v>
      </c>
      <c r="D38" s="49" t="s">
        <v>24</v>
      </c>
      <c r="E38" s="50">
        <v>352.5</v>
      </c>
      <c r="F38" s="54">
        <v>14.6875</v>
      </c>
      <c r="G38" s="169">
        <v>0.63666666666666671</v>
      </c>
      <c r="H38" s="52">
        <v>0.11514483632943885</v>
      </c>
      <c r="I38" s="53">
        <v>5.38</v>
      </c>
      <c r="J38" s="53">
        <v>9.9999999999997868E-3</v>
      </c>
      <c r="K38" s="52">
        <v>0.15404292671422562</v>
      </c>
      <c r="L38" s="52">
        <v>2.7859551179398975E-2</v>
      </c>
      <c r="M38" s="50">
        <v>131.61933333333332</v>
      </c>
      <c r="N38" s="50">
        <v>39.88307598886194</v>
      </c>
      <c r="O38" s="50">
        <v>47.277333333333331</v>
      </c>
      <c r="P38" s="50">
        <v>6.2076929960601293</v>
      </c>
      <c r="Q38" s="50">
        <v>57.093152497777737</v>
      </c>
      <c r="R38" s="50">
        <v>8.4600955462498941</v>
      </c>
      <c r="S38" s="50">
        <v>21.573561671111094</v>
      </c>
      <c r="T38" s="50">
        <v>6.5564727379862608</v>
      </c>
      <c r="U38" s="50">
        <v>1.7142789968982741</v>
      </c>
      <c r="V38" s="50">
        <v>0.2540228288717033</v>
      </c>
      <c r="W38" s="50">
        <v>0.49694699309404405</v>
      </c>
      <c r="X38" s="51">
        <v>0.1510283495195133</v>
      </c>
      <c r="Y38" s="246">
        <v>0.105</v>
      </c>
      <c r="Z38" s="49">
        <v>5</v>
      </c>
      <c r="AA38" s="49">
        <v>0.52500000000000002</v>
      </c>
      <c r="AB38" s="52">
        <v>0.5</v>
      </c>
      <c r="AC38" s="52">
        <v>0.12702492647900807</v>
      </c>
      <c r="AD38" s="53">
        <v>5.39</v>
      </c>
      <c r="AE38" s="50">
        <v>85.826999999999998</v>
      </c>
      <c r="AF38" s="50">
        <v>52.241</v>
      </c>
      <c r="AG38" s="50">
        <v>47.843402879999964</v>
      </c>
      <c r="AH38" s="50">
        <v>29.121223039999975</v>
      </c>
      <c r="AI38" s="50">
        <v>1.436546014874879</v>
      </c>
      <c r="AJ38" s="50">
        <v>0.67080737272639945</v>
      </c>
      <c r="AK38" s="54">
        <v>0.6086779218660795</v>
      </c>
      <c r="AL38" s="258">
        <v>0.126</v>
      </c>
      <c r="AM38" s="49">
        <v>5</v>
      </c>
      <c r="AN38" s="49">
        <v>0.63</v>
      </c>
      <c r="AO38" s="52">
        <v>0.65</v>
      </c>
      <c r="AP38" s="52">
        <v>0.15242991177480966</v>
      </c>
      <c r="AQ38" s="53">
        <v>5.37</v>
      </c>
      <c r="AR38" s="50">
        <v>150.27799999999999</v>
      </c>
      <c r="AS38" s="50">
        <v>40.317</v>
      </c>
      <c r="AT38" s="50">
        <v>64.439206399999946</v>
      </c>
      <c r="AU38" s="50">
        <v>17.287929599999984</v>
      </c>
      <c r="AV38" s="50">
        <v>1.9348516113663985</v>
      </c>
      <c r="AW38" s="50">
        <v>0.39822745833599971</v>
      </c>
      <c r="AX38" s="51">
        <v>0.26828278257629196</v>
      </c>
      <c r="AY38" s="55">
        <v>0.151</v>
      </c>
      <c r="AZ38" s="49">
        <v>5</v>
      </c>
      <c r="BA38" s="52">
        <v>0.755</v>
      </c>
      <c r="BB38" s="52">
        <v>0.75</v>
      </c>
      <c r="BC38" s="52">
        <v>0.18267394188885919</v>
      </c>
      <c r="BD38" s="53">
        <v>5.38</v>
      </c>
      <c r="BE38" s="50">
        <v>158.75299999999999</v>
      </c>
      <c r="BF38" s="50">
        <v>49.274000000000001</v>
      </c>
      <c r="BG38" s="50">
        <v>58.99684821333328</v>
      </c>
      <c r="BH38" s="50">
        <v>18.311532373333321</v>
      </c>
      <c r="BI38" s="50">
        <v>1.7714393644535449</v>
      </c>
      <c r="BJ38" s="50">
        <v>0.421806148219733</v>
      </c>
      <c r="BK38" s="51">
        <v>0.31038153609695568</v>
      </c>
    </row>
    <row r="39" spans="1:63" x14ac:dyDescent="0.3">
      <c r="A39" s="287"/>
      <c r="B39" s="57">
        <v>29</v>
      </c>
      <c r="C39" s="57" t="s">
        <v>45</v>
      </c>
      <c r="D39" s="57" t="s">
        <v>18</v>
      </c>
      <c r="E39" s="58">
        <v>369.5</v>
      </c>
      <c r="F39" s="62">
        <v>15.395833333333334</v>
      </c>
      <c r="G39" s="170">
        <v>0.62533333333333341</v>
      </c>
      <c r="H39" s="60">
        <v>0.10861552989022023</v>
      </c>
      <c r="I39" s="61">
        <v>5.0966666666666667</v>
      </c>
      <c r="J39" s="61">
        <v>5.8594652770822916E-2</v>
      </c>
      <c r="K39" s="60">
        <v>0.15130080131721849</v>
      </c>
      <c r="L39" s="60">
        <v>2.6279770854826089E-2</v>
      </c>
      <c r="M39" s="58">
        <v>127.00599999999999</v>
      </c>
      <c r="N39" s="58">
        <v>36.95313253298022</v>
      </c>
      <c r="O39" s="58">
        <v>48.491666666666667</v>
      </c>
      <c r="P39" s="58">
        <v>6.3213825492002682</v>
      </c>
      <c r="Q39" s="58">
        <v>57.742203987836206</v>
      </c>
      <c r="R39" s="58">
        <v>8.879917841590462</v>
      </c>
      <c r="S39" s="58">
        <v>22.76714540350876</v>
      </c>
      <c r="T39" s="58">
        <v>4.5943549225485354</v>
      </c>
      <c r="U39" s="58">
        <v>1.73376741693877</v>
      </c>
      <c r="V39" s="58">
        <v>0.26662841311159369</v>
      </c>
      <c r="W39" s="58">
        <v>0.52444119436982428</v>
      </c>
      <c r="X39" s="59">
        <v>0.10583096564090558</v>
      </c>
      <c r="Y39" s="247">
        <v>0.26200000000000001</v>
      </c>
      <c r="Z39" s="57">
        <v>2</v>
      </c>
      <c r="AA39" s="57">
        <v>0.52400000000000002</v>
      </c>
      <c r="AB39" s="60">
        <v>0.47499999999999998</v>
      </c>
      <c r="AC39" s="60">
        <v>0.12678297423809567</v>
      </c>
      <c r="AD39" s="61">
        <v>5.14</v>
      </c>
      <c r="AE39" s="58">
        <v>84.534000000000006</v>
      </c>
      <c r="AF39" s="58">
        <v>47.813000000000002</v>
      </c>
      <c r="AG39" s="58">
        <v>49.60277153684207</v>
      </c>
      <c r="AH39" s="58">
        <v>28.055661810526296</v>
      </c>
      <c r="AI39" s="58">
        <v>1.4893728181652199</v>
      </c>
      <c r="AJ39" s="58">
        <v>0.64626216980547324</v>
      </c>
      <c r="AK39" s="62">
        <v>0.5656067381172073</v>
      </c>
      <c r="AL39" s="259">
        <v>0.30599999999999999</v>
      </c>
      <c r="AM39" s="57">
        <v>2</v>
      </c>
      <c r="AN39" s="57">
        <v>0.61199999999999999</v>
      </c>
      <c r="AO39" s="60">
        <v>0.6</v>
      </c>
      <c r="AP39" s="60">
        <v>0.14807477143838654</v>
      </c>
      <c r="AQ39" s="61">
        <v>5.12</v>
      </c>
      <c r="AR39" s="58">
        <v>144.68799999999999</v>
      </c>
      <c r="AS39" s="58">
        <v>42.536999999999999</v>
      </c>
      <c r="AT39" s="58">
        <v>67.212398933333276</v>
      </c>
      <c r="AU39" s="58">
        <v>19.759854399999988</v>
      </c>
      <c r="AV39" s="58">
        <v>2.018119490372265</v>
      </c>
      <c r="AW39" s="58">
        <v>0.4551682461039997</v>
      </c>
      <c r="AX39" s="59">
        <v>0.29399120866968925</v>
      </c>
      <c r="AY39" s="63">
        <v>0.37</v>
      </c>
      <c r="AZ39" s="57">
        <v>2</v>
      </c>
      <c r="BA39" s="60">
        <v>0.74</v>
      </c>
      <c r="BB39" s="60">
        <v>0.75</v>
      </c>
      <c r="BC39" s="60">
        <v>0.17904465827517324</v>
      </c>
      <c r="BD39" s="61">
        <v>5.03</v>
      </c>
      <c r="BE39" s="58">
        <v>151.79599999999999</v>
      </c>
      <c r="BF39" s="58">
        <v>55.125</v>
      </c>
      <c r="BG39" s="58">
        <v>56.411441493333285</v>
      </c>
      <c r="BH39" s="58">
        <v>20.485919999999986</v>
      </c>
      <c r="BI39" s="58">
        <v>1.6938099422788251</v>
      </c>
      <c r="BJ39" s="58">
        <v>0.47189316719999969</v>
      </c>
      <c r="BK39" s="59">
        <v>0.36315186170913594</v>
      </c>
    </row>
    <row r="40" spans="1:63" x14ac:dyDescent="0.3">
      <c r="A40" s="287"/>
      <c r="B40" s="57">
        <v>30</v>
      </c>
      <c r="C40" s="57" t="s">
        <v>45</v>
      </c>
      <c r="D40" s="57" t="s">
        <v>19</v>
      </c>
      <c r="E40" s="58">
        <v>377</v>
      </c>
      <c r="F40" s="62">
        <v>15.708333333333334</v>
      </c>
      <c r="G40" s="170">
        <v>0.64333333333333342</v>
      </c>
      <c r="H40" s="60">
        <v>0.11498405686586861</v>
      </c>
      <c r="I40" s="61">
        <v>5.0599999999999996</v>
      </c>
      <c r="J40" s="61">
        <v>5.291502622129169E-2</v>
      </c>
      <c r="K40" s="60">
        <v>0.15565594165364163</v>
      </c>
      <c r="L40" s="60">
        <v>2.7820650227895354E-2</v>
      </c>
      <c r="M40" s="58">
        <v>123.61733333333332</v>
      </c>
      <c r="N40" s="58">
        <v>35.49262518232959</v>
      </c>
      <c r="O40" s="58">
        <v>49.26</v>
      </c>
      <c r="P40" s="58">
        <v>6.1203101228613885</v>
      </c>
      <c r="Q40" s="58">
        <v>56.265286267134456</v>
      </c>
      <c r="R40" s="58">
        <v>8.8437184747704052</v>
      </c>
      <c r="S40" s="58">
        <v>23.058645774970742</v>
      </c>
      <c r="T40" s="58">
        <v>3.9224540632559779</v>
      </c>
      <c r="U40" s="58">
        <v>1.6894214854569791</v>
      </c>
      <c r="V40" s="58">
        <v>0.2655414909234548</v>
      </c>
      <c r="W40" s="58">
        <v>0.53115590542645108</v>
      </c>
      <c r="X40" s="59">
        <v>9.0353729347100564E-2</v>
      </c>
      <c r="Y40" s="247">
        <v>0.26900000000000002</v>
      </c>
      <c r="Z40" s="57">
        <v>2</v>
      </c>
      <c r="AA40" s="57">
        <v>0.53800000000000003</v>
      </c>
      <c r="AB40" s="60">
        <v>0.47499999999999998</v>
      </c>
      <c r="AC40" s="60">
        <v>0.1301703056108692</v>
      </c>
      <c r="AD40" s="61">
        <v>5.0999999999999996</v>
      </c>
      <c r="AE40" s="58">
        <v>82.712000000000003</v>
      </c>
      <c r="AF40" s="58">
        <v>47.014000000000003</v>
      </c>
      <c r="AG40" s="58">
        <v>48.533660294736805</v>
      </c>
      <c r="AH40" s="58">
        <v>27.58682543157893</v>
      </c>
      <c r="AI40" s="58">
        <v>1.4572716840097673</v>
      </c>
      <c r="AJ40" s="58">
        <v>0.63546252381642065</v>
      </c>
      <c r="AK40" s="62">
        <v>0.56840603539994194</v>
      </c>
      <c r="AL40" s="259">
        <v>0.313</v>
      </c>
      <c r="AM40" s="57">
        <v>2</v>
      </c>
      <c r="AN40" s="57">
        <v>0.626</v>
      </c>
      <c r="AO40" s="60">
        <v>0.6</v>
      </c>
      <c r="AP40" s="60">
        <v>0.15146210281116007</v>
      </c>
      <c r="AQ40" s="61">
        <v>5.08</v>
      </c>
      <c r="AR40" s="58">
        <v>141.881</v>
      </c>
      <c r="AS40" s="58">
        <v>44.58</v>
      </c>
      <c r="AT40" s="58">
        <v>65.908453866666619</v>
      </c>
      <c r="AU40" s="58">
        <v>20.708895999999985</v>
      </c>
      <c r="AV40" s="58">
        <v>1.9789672358005319</v>
      </c>
      <c r="AW40" s="58">
        <v>0.47702941935999965</v>
      </c>
      <c r="AX40" s="59">
        <v>0.31420697626884503</v>
      </c>
      <c r="AY40" s="63">
        <v>0.38300000000000001</v>
      </c>
      <c r="AZ40" s="57">
        <v>2</v>
      </c>
      <c r="BA40" s="60">
        <v>0.76600000000000001</v>
      </c>
      <c r="BB40" s="60">
        <v>0.75</v>
      </c>
      <c r="BC40" s="60">
        <v>0.18533541653889557</v>
      </c>
      <c r="BD40" s="61">
        <v>5</v>
      </c>
      <c r="BE40" s="58">
        <v>146.25899999999999</v>
      </c>
      <c r="BF40" s="58">
        <v>56.186</v>
      </c>
      <c r="BG40" s="58">
        <v>54.353744639999945</v>
      </c>
      <c r="BH40" s="58">
        <v>20.880215893333318</v>
      </c>
      <c r="BI40" s="58">
        <v>1.6320255365606382</v>
      </c>
      <c r="BJ40" s="58">
        <v>0.48097577310293299</v>
      </c>
      <c r="BK40" s="59">
        <v>0.38415413752316102</v>
      </c>
    </row>
    <row r="41" spans="1:63" x14ac:dyDescent="0.3">
      <c r="A41" s="287"/>
      <c r="B41" s="57">
        <v>31</v>
      </c>
      <c r="C41" s="57" t="s">
        <v>46</v>
      </c>
      <c r="D41" s="57" t="s">
        <v>36</v>
      </c>
      <c r="E41" s="58">
        <v>396</v>
      </c>
      <c r="F41" s="62">
        <v>16.5</v>
      </c>
      <c r="G41" s="170">
        <v>0.58199999999999996</v>
      </c>
      <c r="H41" s="60">
        <v>0.16851112722903552</v>
      </c>
      <c r="I41" s="61">
        <v>5.0166666666666666</v>
      </c>
      <c r="J41" s="61">
        <v>2.8867513459481187E-2</v>
      </c>
      <c r="K41" s="60">
        <v>0.14081620421101462</v>
      </c>
      <c r="L41" s="60">
        <v>4.0771644851739008E-2</v>
      </c>
      <c r="M41" s="58">
        <v>115.657</v>
      </c>
      <c r="N41" s="58">
        <v>39.975277409919201</v>
      </c>
      <c r="O41" s="58">
        <v>49.178666666666665</v>
      </c>
      <c r="P41" s="58">
        <v>7.3460494371691656</v>
      </c>
      <c r="Q41" s="58">
        <v>50.97553477192978</v>
      </c>
      <c r="R41" s="58">
        <v>10.109993704515869</v>
      </c>
      <c r="S41" s="58">
        <v>22.376719398830392</v>
      </c>
      <c r="T41" s="58">
        <v>2.6312256357196473</v>
      </c>
      <c r="U41" s="58">
        <v>1.5305914070619637</v>
      </c>
      <c r="V41" s="58">
        <v>0.30356267097179263</v>
      </c>
      <c r="W41" s="58">
        <v>0.51544773135205812</v>
      </c>
      <c r="X41" s="59">
        <v>6.0610282518802044E-2</v>
      </c>
      <c r="Y41" s="247">
        <v>0.214</v>
      </c>
      <c r="Z41" s="57">
        <v>2</v>
      </c>
      <c r="AA41" s="57">
        <v>0.42799999999999999</v>
      </c>
      <c r="AB41" s="60">
        <v>0.47499999999999998</v>
      </c>
      <c r="AC41" s="60">
        <v>0.10355555911050561</v>
      </c>
      <c r="AD41" s="61">
        <v>5.05</v>
      </c>
      <c r="AE41" s="58">
        <v>70.094999999999999</v>
      </c>
      <c r="AF41" s="58">
        <v>42.899000000000001</v>
      </c>
      <c r="AG41" s="58">
        <v>41.130270315789438</v>
      </c>
      <c r="AH41" s="58">
        <v>25.172230063157876</v>
      </c>
      <c r="AI41" s="58">
        <v>1.2349774965018938</v>
      </c>
      <c r="AJ41" s="58">
        <v>0.57984231950484166</v>
      </c>
      <c r="AK41" s="62">
        <v>0.61201226906341399</v>
      </c>
      <c r="AL41" s="259">
        <v>0.27800000000000002</v>
      </c>
      <c r="AM41" s="57">
        <v>2</v>
      </c>
      <c r="AN41" s="57">
        <v>0.55600000000000005</v>
      </c>
      <c r="AO41" s="60">
        <v>0.6</v>
      </c>
      <c r="AP41" s="60">
        <v>0.13452544594729235</v>
      </c>
      <c r="AQ41" s="61">
        <v>5</v>
      </c>
      <c r="AR41" s="58">
        <v>132.02699999999999</v>
      </c>
      <c r="AS41" s="58">
        <v>47.38</v>
      </c>
      <c r="AT41" s="58">
        <v>61.330942399999955</v>
      </c>
      <c r="AU41" s="58">
        <v>22.00958933333332</v>
      </c>
      <c r="AV41" s="58">
        <v>1.8415228765023988</v>
      </c>
      <c r="AW41" s="58">
        <v>0.506990890293333</v>
      </c>
      <c r="AX41" s="59">
        <v>0.3588659895324442</v>
      </c>
      <c r="AY41" s="63">
        <v>0.38100000000000001</v>
      </c>
      <c r="AZ41" s="57">
        <v>2</v>
      </c>
      <c r="BA41" s="60">
        <v>0.76200000000000001</v>
      </c>
      <c r="BB41" s="60">
        <v>0.8</v>
      </c>
      <c r="BC41" s="60">
        <v>0.18436760757524598</v>
      </c>
      <c r="BD41" s="61">
        <v>5</v>
      </c>
      <c r="BE41" s="58">
        <v>144.84899999999999</v>
      </c>
      <c r="BF41" s="58">
        <v>57.256999999999998</v>
      </c>
      <c r="BG41" s="58">
        <v>50.465391599999954</v>
      </c>
      <c r="BH41" s="58">
        <v>19.948338799999981</v>
      </c>
      <c r="BI41" s="58">
        <v>1.5152738481815984</v>
      </c>
      <c r="BJ41" s="58">
        <v>0.4595099842579996</v>
      </c>
      <c r="BK41" s="59">
        <v>0.3952875062996638</v>
      </c>
    </row>
    <row r="42" spans="1:63" x14ac:dyDescent="0.3">
      <c r="A42" s="287"/>
      <c r="B42" s="57">
        <v>32</v>
      </c>
      <c r="C42" s="57" t="s">
        <v>46</v>
      </c>
      <c r="D42" s="57" t="s">
        <v>19</v>
      </c>
      <c r="E42" s="58">
        <v>401</v>
      </c>
      <c r="F42" s="62">
        <v>16.708333333333332</v>
      </c>
      <c r="G42" s="170">
        <v>0.59799999999999998</v>
      </c>
      <c r="H42" s="60">
        <v>0.10665833300778679</v>
      </c>
      <c r="I42" s="61">
        <v>5</v>
      </c>
      <c r="J42" s="61">
        <v>0</v>
      </c>
      <c r="K42" s="60">
        <v>0.14468744006561296</v>
      </c>
      <c r="L42" s="60">
        <v>2.5806222683214929E-2</v>
      </c>
      <c r="M42" s="58">
        <v>117.34466666666667</v>
      </c>
      <c r="N42" s="58">
        <v>37.839318391500314</v>
      </c>
      <c r="O42" s="58">
        <v>49.812333333333335</v>
      </c>
      <c r="P42" s="58">
        <v>5.9775755397429613</v>
      </c>
      <c r="Q42" s="58">
        <v>57.542811611695868</v>
      </c>
      <c r="R42" s="58">
        <v>12.455704007540277</v>
      </c>
      <c r="S42" s="58">
        <v>24.995544402339164</v>
      </c>
      <c r="T42" s="58">
        <v>2.6491159113270908</v>
      </c>
      <c r="U42" s="58">
        <v>1.7277804614527801</v>
      </c>
      <c r="V42" s="58">
        <v>0.37399496853040393</v>
      </c>
      <c r="W42" s="58">
        <v>0.57577236530788267</v>
      </c>
      <c r="X42" s="59">
        <v>6.102238501741953E-2</v>
      </c>
      <c r="Y42" s="247">
        <v>0.23899999999999999</v>
      </c>
      <c r="Z42" s="57">
        <v>2</v>
      </c>
      <c r="AA42" s="57">
        <v>0.47799999999999998</v>
      </c>
      <c r="AB42" s="60">
        <v>0.47499999999999998</v>
      </c>
      <c r="AC42" s="60">
        <v>0.11565317115612542</v>
      </c>
      <c r="AD42" s="61">
        <v>5</v>
      </c>
      <c r="AE42" s="58">
        <v>74.415000000000006</v>
      </c>
      <c r="AF42" s="58">
        <v>45.548999999999999</v>
      </c>
      <c r="AG42" s="58">
        <v>43.665155368421026</v>
      </c>
      <c r="AH42" s="58">
        <v>26.727194273684191</v>
      </c>
      <c r="AI42" s="58">
        <v>1.3110899550922097</v>
      </c>
      <c r="AJ42" s="58">
        <v>0.61566092009431539</v>
      </c>
      <c r="AK42" s="62">
        <v>0.61209433581939121</v>
      </c>
      <c r="AL42" s="259">
        <v>0.317</v>
      </c>
      <c r="AM42" s="57">
        <v>2</v>
      </c>
      <c r="AN42" s="57">
        <v>0.63400000000000001</v>
      </c>
      <c r="AO42" s="60">
        <v>0.6</v>
      </c>
      <c r="AP42" s="60">
        <v>0.15339772073845925</v>
      </c>
      <c r="AQ42" s="61">
        <v>5</v>
      </c>
      <c r="AR42" s="58">
        <v>131.767</v>
      </c>
      <c r="AS42" s="58">
        <v>47.243000000000002</v>
      </c>
      <c r="AT42" s="58">
        <v>61.210163733333289</v>
      </c>
      <c r="AU42" s="58">
        <v>21.945948266666655</v>
      </c>
      <c r="AV42" s="58">
        <v>1.837896376257065</v>
      </c>
      <c r="AW42" s="58">
        <v>0.50552491832266644</v>
      </c>
      <c r="AX42" s="59">
        <v>0.35853438266030191</v>
      </c>
      <c r="AY42" s="63">
        <v>0.34100000000000003</v>
      </c>
      <c r="AZ42" s="57">
        <v>2</v>
      </c>
      <c r="BA42" s="60">
        <v>0.68200000000000005</v>
      </c>
      <c r="BB42" s="60">
        <v>0.6</v>
      </c>
      <c r="BC42" s="60">
        <v>0.16501142830225426</v>
      </c>
      <c r="BD42" s="61">
        <v>5</v>
      </c>
      <c r="BE42" s="58">
        <v>145.852</v>
      </c>
      <c r="BF42" s="58">
        <v>56.645000000000003</v>
      </c>
      <c r="BG42" s="58">
        <v>67.753115733333289</v>
      </c>
      <c r="BH42" s="58">
        <v>26.313490666666649</v>
      </c>
      <c r="BI42" s="58">
        <v>2.0343550530090653</v>
      </c>
      <c r="BJ42" s="58">
        <v>0.6061312575066663</v>
      </c>
      <c r="BK42" s="59">
        <v>0.38837314538024847</v>
      </c>
    </row>
    <row r="43" spans="1:63" x14ac:dyDescent="0.3">
      <c r="A43" s="287"/>
      <c r="B43" s="57">
        <v>33</v>
      </c>
      <c r="C43" s="57" t="s">
        <v>47</v>
      </c>
      <c r="D43" s="57" t="s">
        <v>48</v>
      </c>
      <c r="E43" s="58">
        <v>423</v>
      </c>
      <c r="F43" s="62">
        <v>17.625</v>
      </c>
      <c r="G43" s="170">
        <v>0.50466666666666671</v>
      </c>
      <c r="H43" s="60">
        <v>0.13460064388157034</v>
      </c>
      <c r="I43" s="61">
        <v>5</v>
      </c>
      <c r="J43" s="61">
        <v>0</v>
      </c>
      <c r="K43" s="60">
        <v>0.12210523091378933</v>
      </c>
      <c r="L43" s="60">
        <v>3.2566927415397379E-2</v>
      </c>
      <c r="M43" s="58">
        <v>111.88466666666666</v>
      </c>
      <c r="N43" s="58">
        <v>37.336690136290009</v>
      </c>
      <c r="O43" s="58">
        <v>45.207333333333338</v>
      </c>
      <c r="P43" s="58">
        <v>3.3400894199606888</v>
      </c>
      <c r="Q43" s="58">
        <v>51.248287691851822</v>
      </c>
      <c r="R43" s="58">
        <v>8.156954562918024</v>
      </c>
      <c r="S43" s="58">
        <v>21.702770228148136</v>
      </c>
      <c r="T43" s="58">
        <v>4.4062014811261347</v>
      </c>
      <c r="U43" s="58">
        <v>1.5387810862355427</v>
      </c>
      <c r="V43" s="58">
        <v>0.24492071770617715</v>
      </c>
      <c r="W43" s="58">
        <v>0.49992331220539232</v>
      </c>
      <c r="X43" s="59">
        <v>0.10149685111774057</v>
      </c>
      <c r="Y43" s="247">
        <v>0.189</v>
      </c>
      <c r="Z43" s="57">
        <v>2</v>
      </c>
      <c r="AA43" s="57">
        <v>0.378</v>
      </c>
      <c r="AB43" s="60">
        <v>0.45</v>
      </c>
      <c r="AC43" s="60">
        <v>9.1457947064885803E-2</v>
      </c>
      <c r="AD43" s="61">
        <v>5</v>
      </c>
      <c r="AE43" s="58">
        <v>69.281000000000006</v>
      </c>
      <c r="AF43" s="58">
        <v>43.042000000000002</v>
      </c>
      <c r="AG43" s="58">
        <v>42.911111822222189</v>
      </c>
      <c r="AH43" s="58">
        <v>26.659258311111092</v>
      </c>
      <c r="AI43" s="58">
        <v>1.2884490435740434</v>
      </c>
      <c r="AJ43" s="58">
        <v>0.61409601519644408</v>
      </c>
      <c r="AK43" s="62">
        <v>0.62126701404425455</v>
      </c>
      <c r="AL43" s="259">
        <v>0.245</v>
      </c>
      <c r="AM43" s="57">
        <v>2</v>
      </c>
      <c r="AN43" s="57">
        <v>0.49</v>
      </c>
      <c r="AO43" s="60">
        <v>0.6</v>
      </c>
      <c r="AP43" s="60">
        <v>0.11855659804707418</v>
      </c>
      <c r="AQ43" s="61">
        <v>5</v>
      </c>
      <c r="AR43" s="58">
        <v>127.46599999999999</v>
      </c>
      <c r="AS43" s="58">
        <v>43.526000000000003</v>
      </c>
      <c r="AT43" s="58">
        <v>59.212205866666622</v>
      </c>
      <c r="AU43" s="58">
        <v>20.219277866666655</v>
      </c>
      <c r="AV43" s="58">
        <v>1.7779056933525319</v>
      </c>
      <c r="AW43" s="58">
        <v>0.46575106565866642</v>
      </c>
      <c r="AX43" s="59">
        <v>0.34147145121051892</v>
      </c>
      <c r="AY43" s="63">
        <v>0.32300000000000001</v>
      </c>
      <c r="AZ43" s="57">
        <v>2</v>
      </c>
      <c r="BA43" s="60">
        <v>0.64600000000000002</v>
      </c>
      <c r="BB43" s="60">
        <v>0.75</v>
      </c>
      <c r="BC43" s="60">
        <v>0.156301147629408</v>
      </c>
      <c r="BD43" s="61">
        <v>5</v>
      </c>
      <c r="BE43" s="58">
        <v>138.90700000000001</v>
      </c>
      <c r="BF43" s="58">
        <v>49.054000000000002</v>
      </c>
      <c r="BG43" s="58">
        <v>51.621545386666639</v>
      </c>
      <c r="BH43" s="58">
        <v>18.229774506666654</v>
      </c>
      <c r="BI43" s="58">
        <v>1.5499885217800526</v>
      </c>
      <c r="BJ43" s="58">
        <v>0.41992285576106636</v>
      </c>
      <c r="BK43" s="59">
        <v>0.35314275018537583</v>
      </c>
    </row>
    <row r="44" spans="1:63" x14ac:dyDescent="0.3">
      <c r="A44" s="287"/>
      <c r="B44" s="57">
        <v>34</v>
      </c>
      <c r="C44" s="57" t="s">
        <v>49</v>
      </c>
      <c r="D44" s="57" t="s">
        <v>48</v>
      </c>
      <c r="E44" s="58">
        <v>447</v>
      </c>
      <c r="F44" s="62">
        <v>18.625</v>
      </c>
      <c r="G44" s="170">
        <v>0.48799999999999999</v>
      </c>
      <c r="H44" s="60">
        <v>0.10172511980823627</v>
      </c>
      <c r="I44" s="61">
        <v>5</v>
      </c>
      <c r="J44" s="61">
        <v>0</v>
      </c>
      <c r="K44" s="60">
        <v>0.1180726935652494</v>
      </c>
      <c r="L44" s="60">
        <v>2.4612620694684766E-2</v>
      </c>
      <c r="M44" s="58">
        <v>114.05233333333332</v>
      </c>
      <c r="N44" s="58">
        <v>39.848296379310035</v>
      </c>
      <c r="O44" s="58">
        <v>39.665333333333336</v>
      </c>
      <c r="P44" s="58">
        <v>2.9128057493305888</v>
      </c>
      <c r="Q44" s="58">
        <v>49.413211433650758</v>
      </c>
      <c r="R44" s="58">
        <v>7.5747128099146908</v>
      </c>
      <c r="S44" s="58">
        <v>18.381687229629616</v>
      </c>
      <c r="T44" s="58">
        <v>5.5086103068558003</v>
      </c>
      <c r="U44" s="58">
        <v>1.4836810865067978</v>
      </c>
      <c r="V44" s="58">
        <v>0.22743832683049681</v>
      </c>
      <c r="W44" s="58">
        <v>0.42342216533451821</v>
      </c>
      <c r="X44" s="59">
        <v>0.12689083841842341</v>
      </c>
      <c r="Y44" s="247">
        <v>0.19700000000000001</v>
      </c>
      <c r="Z44" s="57">
        <v>2</v>
      </c>
      <c r="AA44" s="57">
        <v>0.39400000000000002</v>
      </c>
      <c r="AB44" s="60">
        <v>0.45</v>
      </c>
      <c r="AC44" s="60">
        <v>9.532918291948414E-2</v>
      </c>
      <c r="AD44" s="61">
        <v>5</v>
      </c>
      <c r="AE44" s="58">
        <v>69.977999999999994</v>
      </c>
      <c r="AF44" s="58">
        <v>39.404000000000003</v>
      </c>
      <c r="AG44" s="58">
        <v>43.342818133333296</v>
      </c>
      <c r="AH44" s="58">
        <v>24.405961955555536</v>
      </c>
      <c r="AI44" s="58">
        <v>1.3014114572714657</v>
      </c>
      <c r="AJ44" s="58">
        <v>0.56219133364622176</v>
      </c>
      <c r="AK44" s="62">
        <v>0.56309125725227938</v>
      </c>
      <c r="AL44" s="259">
        <v>0.23699999999999999</v>
      </c>
      <c r="AM44" s="57">
        <v>2</v>
      </c>
      <c r="AN44" s="57">
        <v>0.47399999999999998</v>
      </c>
      <c r="AO44" s="60">
        <v>0.6</v>
      </c>
      <c r="AP44" s="60">
        <v>0.11468536219247584</v>
      </c>
      <c r="AQ44" s="61">
        <v>5</v>
      </c>
      <c r="AR44" s="58">
        <v>124.645</v>
      </c>
      <c r="AS44" s="58">
        <v>36.892000000000003</v>
      </c>
      <c r="AT44" s="58">
        <v>57.901757333333286</v>
      </c>
      <c r="AU44" s="58">
        <v>17.137563733333323</v>
      </c>
      <c r="AV44" s="58">
        <v>1.738558165690665</v>
      </c>
      <c r="AW44" s="58">
        <v>0.39476378059733308</v>
      </c>
      <c r="AX44" s="59">
        <v>0.29597657346865103</v>
      </c>
      <c r="AY44" s="63">
        <v>0.29799999999999999</v>
      </c>
      <c r="AZ44" s="57">
        <v>2</v>
      </c>
      <c r="BA44" s="60">
        <v>0.59599999999999997</v>
      </c>
      <c r="BB44" s="60">
        <v>0.875</v>
      </c>
      <c r="BC44" s="60">
        <v>0.14420353558378818</v>
      </c>
      <c r="BD44" s="61">
        <v>5</v>
      </c>
      <c r="BE44" s="58">
        <v>147.53399999999999</v>
      </c>
      <c r="BF44" s="58">
        <v>42.7</v>
      </c>
      <c r="BG44" s="58">
        <v>46.995058834285672</v>
      </c>
      <c r="BH44" s="58">
        <v>13.601535999999991</v>
      </c>
      <c r="BI44" s="58">
        <v>1.4110736365582617</v>
      </c>
      <c r="BJ44" s="58">
        <v>0.31331138175999979</v>
      </c>
      <c r="BK44" s="59">
        <v>0.28942481055214397</v>
      </c>
    </row>
    <row r="45" spans="1:63" x14ac:dyDescent="0.3">
      <c r="A45" s="287"/>
      <c r="B45" s="57">
        <v>35</v>
      </c>
      <c r="C45" s="57" t="s">
        <v>50</v>
      </c>
      <c r="D45" s="57" t="s">
        <v>51</v>
      </c>
      <c r="E45" s="58">
        <v>474</v>
      </c>
      <c r="F45" s="62">
        <v>19.75</v>
      </c>
      <c r="G45" s="170">
        <v>0.46666666666666673</v>
      </c>
      <c r="H45" s="60">
        <v>0.11993887332025971</v>
      </c>
      <c r="I45" s="61">
        <v>5</v>
      </c>
      <c r="J45" s="61">
        <v>0</v>
      </c>
      <c r="K45" s="60">
        <v>0.1129110457591183</v>
      </c>
      <c r="L45" s="60">
        <v>2.9019479172344823E-2</v>
      </c>
      <c r="M45" s="58">
        <v>116.67266666666667</v>
      </c>
      <c r="N45" s="58">
        <v>38.453536148621353</v>
      </c>
      <c r="O45" s="58">
        <v>32.167000000000002</v>
      </c>
      <c r="P45" s="58">
        <v>2.9363502856437265</v>
      </c>
      <c r="Q45" s="58">
        <v>54.69838259323668</v>
      </c>
      <c r="R45" s="58">
        <v>17.037879366637153</v>
      </c>
      <c r="S45" s="58">
        <v>15.175038314975836</v>
      </c>
      <c r="T45" s="58">
        <v>1.6686333658837789</v>
      </c>
      <c r="U45" s="58">
        <v>1.6423736357445244</v>
      </c>
      <c r="V45" s="58">
        <v>0.51157936586264763</v>
      </c>
      <c r="W45" s="58">
        <v>0.34955700758546837</v>
      </c>
      <c r="X45" s="59">
        <v>3.84369695831328E-2</v>
      </c>
      <c r="Y45" s="247">
        <v>0.16600000000000001</v>
      </c>
      <c r="Z45" s="57">
        <v>2</v>
      </c>
      <c r="AA45" s="57">
        <v>0.33200000000000002</v>
      </c>
      <c r="AB45" s="60">
        <v>0.57499999999999996</v>
      </c>
      <c r="AC45" s="60">
        <v>8.0328143982915573E-2</v>
      </c>
      <c r="AD45" s="61">
        <v>5</v>
      </c>
      <c r="AE45" s="58">
        <v>74.274000000000001</v>
      </c>
      <c r="AF45" s="58">
        <v>34.518999999999998</v>
      </c>
      <c r="AG45" s="58">
        <v>36.00286831304345</v>
      </c>
      <c r="AH45" s="58">
        <v>16.73240987826086</v>
      </c>
      <c r="AI45" s="58">
        <v>1.0810221239674427</v>
      </c>
      <c r="AJ45" s="58">
        <v>0.38543106154573886</v>
      </c>
      <c r="AK45" s="62">
        <v>0.46475213399035997</v>
      </c>
      <c r="AL45" s="259">
        <v>0.253</v>
      </c>
      <c r="AM45" s="57">
        <v>2</v>
      </c>
      <c r="AN45" s="57">
        <v>0.50600000000000001</v>
      </c>
      <c r="AO45" s="60">
        <v>0.6</v>
      </c>
      <c r="AP45" s="60">
        <v>0.12242783390167253</v>
      </c>
      <c r="AQ45" s="61">
        <v>5</v>
      </c>
      <c r="AR45" s="58">
        <v>126.45099999999999</v>
      </c>
      <c r="AS45" s="58">
        <v>28.876000000000001</v>
      </c>
      <c r="AT45" s="58">
        <v>58.740704533333286</v>
      </c>
      <c r="AU45" s="58">
        <v>13.413864533333324</v>
      </c>
      <c r="AV45" s="58">
        <v>1.7637483943178653</v>
      </c>
      <c r="AW45" s="58">
        <v>0.30898836952533315</v>
      </c>
      <c r="AX45" s="59">
        <v>0.22835722928248889</v>
      </c>
      <c r="AY45" s="63">
        <v>0.28100000000000003</v>
      </c>
      <c r="AZ45" s="57">
        <v>2</v>
      </c>
      <c r="BA45" s="60">
        <v>0.56200000000000006</v>
      </c>
      <c r="BB45" s="60">
        <v>0.6</v>
      </c>
      <c r="BC45" s="60">
        <v>0.13597715939276675</v>
      </c>
      <c r="BD45" s="61">
        <v>5</v>
      </c>
      <c r="BE45" s="58">
        <v>149.29300000000001</v>
      </c>
      <c r="BF45" s="58">
        <v>33.106000000000002</v>
      </c>
      <c r="BG45" s="58">
        <v>69.351574933333282</v>
      </c>
      <c r="BH45" s="58">
        <v>15.378840533333323</v>
      </c>
      <c r="BI45" s="58">
        <v>2.0823503889482651</v>
      </c>
      <c r="BJ45" s="58">
        <v>0.35425159168533304</v>
      </c>
      <c r="BK45" s="59">
        <v>0.22175185708640058</v>
      </c>
    </row>
    <row r="46" spans="1:63" ht="15" thickBot="1" x14ac:dyDescent="0.35">
      <c r="A46" s="288"/>
      <c r="B46" s="65">
        <v>36</v>
      </c>
      <c r="C46" s="65" t="s">
        <v>52</v>
      </c>
      <c r="D46" s="65" t="s">
        <v>21</v>
      </c>
      <c r="E46" s="66">
        <v>490</v>
      </c>
      <c r="F46" s="70">
        <v>20.416666666666668</v>
      </c>
      <c r="G46" s="171">
        <v>0.47199999999999998</v>
      </c>
      <c r="H46" s="68">
        <v>9.9458534073250907E-2</v>
      </c>
      <c r="I46" s="69">
        <v>5</v>
      </c>
      <c r="J46" s="69">
        <v>0</v>
      </c>
      <c r="K46" s="68">
        <v>0.11420145771065104</v>
      </c>
      <c r="L46" s="68">
        <v>2.4064215196884956E-2</v>
      </c>
      <c r="M46" s="66">
        <v>118.48</v>
      </c>
      <c r="N46" s="66">
        <v>34.216447930783261</v>
      </c>
      <c r="O46" s="66">
        <v>27.722999999999999</v>
      </c>
      <c r="P46" s="66">
        <v>2.7684636533644436</v>
      </c>
      <c r="Q46" s="66">
        <v>55.583688873429914</v>
      </c>
      <c r="R46" s="66">
        <v>15.00263282131186</v>
      </c>
      <c r="S46" s="66">
        <v>13.081359652173902</v>
      </c>
      <c r="T46" s="66">
        <v>1.5715278495418681</v>
      </c>
      <c r="U46" s="66">
        <v>1.6689558421136066</v>
      </c>
      <c r="V46" s="66">
        <v>0.45046905309271035</v>
      </c>
      <c r="W46" s="66">
        <v>0.30132911958782588</v>
      </c>
      <c r="X46" s="67">
        <v>3.6200144014196932E-2</v>
      </c>
      <c r="Y46" s="248">
        <v>0.19700000000000001</v>
      </c>
      <c r="Z46" s="65">
        <v>2</v>
      </c>
      <c r="AA46" s="65">
        <v>0.39400000000000002</v>
      </c>
      <c r="AB46" s="68">
        <v>0.57499999999999996</v>
      </c>
      <c r="AC46" s="68">
        <v>9.532918291948414E-2</v>
      </c>
      <c r="AD46" s="69">
        <v>5</v>
      </c>
      <c r="AE46" s="66">
        <v>81.067999999999998</v>
      </c>
      <c r="AF46" s="66">
        <v>30.167999999999999</v>
      </c>
      <c r="AG46" s="66">
        <v>39.296126886956493</v>
      </c>
      <c r="AH46" s="66">
        <v>14.623347756521728</v>
      </c>
      <c r="AI46" s="66">
        <v>1.1799055059077557</v>
      </c>
      <c r="AJ46" s="66">
        <v>0.33684881557147806</v>
      </c>
      <c r="AK46" s="70">
        <v>0.37213203730201805</v>
      </c>
      <c r="AL46" s="260">
        <v>0.219</v>
      </c>
      <c r="AM46" s="65">
        <v>2</v>
      </c>
      <c r="AN46" s="65">
        <v>0.438</v>
      </c>
      <c r="AO46" s="68">
        <v>0.6</v>
      </c>
      <c r="AP46" s="68">
        <v>0.10597508151962957</v>
      </c>
      <c r="AQ46" s="69">
        <v>5</v>
      </c>
      <c r="AR46" s="66">
        <v>126.185</v>
      </c>
      <c r="AS46" s="66">
        <v>24.716999999999999</v>
      </c>
      <c r="AT46" s="66">
        <v>58.617138666666619</v>
      </c>
      <c r="AU46" s="66">
        <v>11.481870399999991</v>
      </c>
      <c r="AV46" s="66">
        <v>1.7600382056053321</v>
      </c>
      <c r="AW46" s="66">
        <v>0.26448488466399983</v>
      </c>
      <c r="AX46" s="67">
        <v>0.19587906645005349</v>
      </c>
      <c r="AY46" s="71">
        <v>0.29199999999999998</v>
      </c>
      <c r="AZ46" s="65">
        <v>2</v>
      </c>
      <c r="BA46" s="68">
        <v>0.58399999999999996</v>
      </c>
      <c r="BB46" s="68">
        <v>0.6</v>
      </c>
      <c r="BC46" s="68">
        <v>0.1413001086928394</v>
      </c>
      <c r="BD46" s="69">
        <v>5</v>
      </c>
      <c r="BE46" s="66">
        <v>148.18700000000001</v>
      </c>
      <c r="BF46" s="66">
        <v>28.283999999999999</v>
      </c>
      <c r="BG46" s="66">
        <v>68.837801066666628</v>
      </c>
      <c r="BH46" s="66">
        <v>13.138860799999989</v>
      </c>
      <c r="BI46" s="66">
        <v>2.066923814827732</v>
      </c>
      <c r="BJ46" s="66">
        <v>0.30265365852799975</v>
      </c>
      <c r="BK46" s="67">
        <v>0.19086694514363606</v>
      </c>
    </row>
    <row r="47" spans="1:63" x14ac:dyDescent="0.3">
      <c r="A47" s="289" t="s">
        <v>109</v>
      </c>
      <c r="B47" s="72">
        <v>37</v>
      </c>
      <c r="C47" s="72" t="s">
        <v>52</v>
      </c>
      <c r="D47" s="72" t="s">
        <v>22</v>
      </c>
      <c r="E47" s="73">
        <v>497.5</v>
      </c>
      <c r="F47" s="77">
        <v>20.729166666666668</v>
      </c>
      <c r="G47" s="172">
        <v>0.5126666666666666</v>
      </c>
      <c r="H47" s="75">
        <v>7.5055534994652021E-2</v>
      </c>
      <c r="I47" s="76">
        <v>4.956666666666667</v>
      </c>
      <c r="J47" s="76">
        <v>3.7859388972001841E-2</v>
      </c>
      <c r="K47" s="75">
        <v>0.1240408488410885</v>
      </c>
      <c r="L47" s="75">
        <v>1.8159854884834549E-2</v>
      </c>
      <c r="M47" s="73">
        <v>120.13900000000001</v>
      </c>
      <c r="N47" s="73">
        <v>25.317077457716071</v>
      </c>
      <c r="O47" s="73">
        <v>26.323666666666668</v>
      </c>
      <c r="P47" s="73">
        <v>0.41767491345941821</v>
      </c>
      <c r="Q47" s="73">
        <v>56.514014492753581</v>
      </c>
      <c r="R47" s="73">
        <v>11.167348662779021</v>
      </c>
      <c r="S47" s="73">
        <v>12.407348714975834</v>
      </c>
      <c r="T47" s="73">
        <v>0.45236625295465638</v>
      </c>
      <c r="U47" s="73">
        <v>1.696889799159419</v>
      </c>
      <c r="V47" s="73">
        <v>0.33531081094860538</v>
      </c>
      <c r="W47" s="73">
        <v>0.28580327764946839</v>
      </c>
      <c r="X47" s="74">
        <v>1.0420256636810505E-2</v>
      </c>
      <c r="Y47" s="249">
        <v>0.218</v>
      </c>
      <c r="Z47" s="72">
        <v>2</v>
      </c>
      <c r="AA47" s="72">
        <v>0.436</v>
      </c>
      <c r="AB47" s="75">
        <v>0.57499999999999996</v>
      </c>
      <c r="AC47" s="75">
        <v>0.10549117703780479</v>
      </c>
      <c r="AD47" s="76">
        <v>4.93</v>
      </c>
      <c r="AE47" s="73">
        <v>104.78400000000001</v>
      </c>
      <c r="AF47" s="73">
        <v>26.606999999999999</v>
      </c>
      <c r="AG47" s="73">
        <v>50.79199387826084</v>
      </c>
      <c r="AH47" s="73">
        <v>12.897222678260858</v>
      </c>
      <c r="AI47" s="73">
        <v>1.52508040818866</v>
      </c>
      <c r="AJ47" s="73">
        <v>0.29708752439373887</v>
      </c>
      <c r="AK47" s="77">
        <v>0.25392235455794776</v>
      </c>
      <c r="AL47" s="261">
        <v>0.25800000000000001</v>
      </c>
      <c r="AM47" s="72">
        <v>2</v>
      </c>
      <c r="AN47" s="72">
        <v>0.51600000000000001</v>
      </c>
      <c r="AO47" s="75">
        <v>0.6</v>
      </c>
      <c r="AP47" s="75">
        <v>0.12484735631079648</v>
      </c>
      <c r="AQ47" s="76">
        <v>4.9400000000000004</v>
      </c>
      <c r="AR47" s="73">
        <v>106.273</v>
      </c>
      <c r="AS47" s="73">
        <v>25.844000000000001</v>
      </c>
      <c r="AT47" s="73">
        <v>49.367350933333292</v>
      </c>
      <c r="AU47" s="73">
        <v>12.005399466666658</v>
      </c>
      <c r="AV47" s="73">
        <v>1.4823040791242654</v>
      </c>
      <c r="AW47" s="73">
        <v>0.27654437671466647</v>
      </c>
      <c r="AX47" s="74">
        <v>0.24318500465781526</v>
      </c>
      <c r="AY47" s="78">
        <v>0.29299999999999998</v>
      </c>
      <c r="AZ47" s="72">
        <v>2</v>
      </c>
      <c r="BA47" s="75">
        <v>0.58599999999999997</v>
      </c>
      <c r="BB47" s="75">
        <v>0.6</v>
      </c>
      <c r="BC47" s="75">
        <v>0.14178401317466421</v>
      </c>
      <c r="BD47" s="76">
        <v>5</v>
      </c>
      <c r="BE47" s="73">
        <v>149.36000000000001</v>
      </c>
      <c r="BF47" s="73">
        <v>26.52</v>
      </c>
      <c r="BG47" s="73">
        <v>69.382698666666613</v>
      </c>
      <c r="BH47" s="73">
        <v>12.319423999999991</v>
      </c>
      <c r="BI47" s="73">
        <v>2.0832849101653319</v>
      </c>
      <c r="BJ47" s="73">
        <v>0.28377793183999978</v>
      </c>
      <c r="BK47" s="74">
        <v>0.1775575790037493</v>
      </c>
    </row>
    <row r="48" spans="1:63" x14ac:dyDescent="0.3">
      <c r="A48" s="290"/>
      <c r="B48" s="80">
        <v>38</v>
      </c>
      <c r="C48" s="80" t="s">
        <v>53</v>
      </c>
      <c r="D48" s="80" t="s">
        <v>21</v>
      </c>
      <c r="E48" s="81">
        <v>513</v>
      </c>
      <c r="F48" s="85">
        <v>21.375</v>
      </c>
      <c r="G48" s="173">
        <v>0.48799999999999999</v>
      </c>
      <c r="H48" s="83">
        <v>4.5033320996790818E-2</v>
      </c>
      <c r="I48" s="84">
        <v>4.7966666666666669</v>
      </c>
      <c r="J48" s="84">
        <v>5.7735026918961348E-3</v>
      </c>
      <c r="K48" s="83">
        <v>0.1180726935652494</v>
      </c>
      <c r="L48" s="83">
        <v>1.0895912930900802E-2</v>
      </c>
      <c r="M48" s="81">
        <v>120.53800000000001</v>
      </c>
      <c r="N48" s="81">
        <v>28.535728622202679</v>
      </c>
      <c r="O48" s="81">
        <v>21.948333333333334</v>
      </c>
      <c r="P48" s="81">
        <v>2.6956797534821044</v>
      </c>
      <c r="Q48" s="81">
        <v>57.259054351515111</v>
      </c>
      <c r="R48" s="81">
        <v>11.245193882735771</v>
      </c>
      <c r="S48" s="81">
        <v>10.543864985858578</v>
      </c>
      <c r="T48" s="81">
        <v>1.8115485557923741</v>
      </c>
      <c r="U48" s="81">
        <v>1.7192603659585928</v>
      </c>
      <c r="V48" s="81">
        <v>0.33764819152302161</v>
      </c>
      <c r="W48" s="81">
        <v>0.24287792994925236</v>
      </c>
      <c r="X48" s="82">
        <v>4.1729020982677244E-2</v>
      </c>
      <c r="Y48" s="250">
        <v>0.218</v>
      </c>
      <c r="Z48" s="80">
        <v>2</v>
      </c>
      <c r="AA48" s="80">
        <v>0.436</v>
      </c>
      <c r="AB48" s="83">
        <v>0.55000000000000004</v>
      </c>
      <c r="AC48" s="83">
        <v>0.10549117703780479</v>
      </c>
      <c r="AD48" s="84">
        <v>4.79</v>
      </c>
      <c r="AE48" s="81">
        <v>89.873999999999995</v>
      </c>
      <c r="AF48" s="81">
        <v>24.731000000000002</v>
      </c>
      <c r="AG48" s="81">
        <v>45.544875054545415</v>
      </c>
      <c r="AH48" s="81">
        <v>12.532771490909083</v>
      </c>
      <c r="AI48" s="81">
        <v>1.3675304183877808</v>
      </c>
      <c r="AJ48" s="81">
        <v>0.28869239129309071</v>
      </c>
      <c r="AK48" s="85">
        <v>0.27517413267463342</v>
      </c>
      <c r="AL48" s="262">
        <v>0.25700000000000001</v>
      </c>
      <c r="AM48" s="80">
        <v>2</v>
      </c>
      <c r="AN48" s="80">
        <v>0.51400000000000001</v>
      </c>
      <c r="AO48" s="83">
        <v>0.6</v>
      </c>
      <c r="AP48" s="83">
        <v>0.1243634518289717</v>
      </c>
      <c r="AQ48" s="84">
        <v>4.8</v>
      </c>
      <c r="AR48" s="81">
        <v>125.426</v>
      </c>
      <c r="AS48" s="81">
        <v>19.349</v>
      </c>
      <c r="AT48" s="81">
        <v>58.264557866666635</v>
      </c>
      <c r="AU48" s="81">
        <v>8.9882554666666614</v>
      </c>
      <c r="AV48" s="81">
        <v>1.7494516145045322</v>
      </c>
      <c r="AW48" s="81">
        <v>0.20704446467466653</v>
      </c>
      <c r="AX48" s="82">
        <v>0.15426626058392998</v>
      </c>
      <c r="AY48" s="86">
        <v>0.25700000000000001</v>
      </c>
      <c r="AZ48" s="80">
        <v>2</v>
      </c>
      <c r="BA48" s="83">
        <v>0.51400000000000001</v>
      </c>
      <c r="BB48" s="83">
        <v>0.6</v>
      </c>
      <c r="BC48" s="83">
        <v>0.1243634518289717</v>
      </c>
      <c r="BD48" s="84">
        <v>4.8</v>
      </c>
      <c r="BE48" s="81">
        <v>146.31399999999999</v>
      </c>
      <c r="BF48" s="81">
        <v>21.765000000000001</v>
      </c>
      <c r="BG48" s="81">
        <v>67.967730133333291</v>
      </c>
      <c r="BH48" s="81">
        <v>10.110567999999994</v>
      </c>
      <c r="BI48" s="81">
        <v>2.0407990649834651</v>
      </c>
      <c r="BJ48" s="81">
        <v>0.23289693387999985</v>
      </c>
      <c r="BK48" s="82">
        <v>0.14875541643315063</v>
      </c>
    </row>
    <row r="49" spans="1:63" x14ac:dyDescent="0.3">
      <c r="A49" s="290"/>
      <c r="B49" s="80">
        <v>39</v>
      </c>
      <c r="C49" s="80" t="s">
        <v>53</v>
      </c>
      <c r="D49" s="80" t="s">
        <v>19</v>
      </c>
      <c r="E49" s="81">
        <v>521</v>
      </c>
      <c r="F49" s="85">
        <v>21.708333333333332</v>
      </c>
      <c r="G49" s="173">
        <v>0.42799999999999999</v>
      </c>
      <c r="H49" s="83">
        <v>6.415605972938182E-2</v>
      </c>
      <c r="I49" s="84">
        <v>4.7433333333333332</v>
      </c>
      <c r="J49" s="84">
        <v>5.7735026918961348E-3</v>
      </c>
      <c r="K49" s="83">
        <v>0.10355555911050561</v>
      </c>
      <c r="L49" s="83">
        <v>1.5522702419633444E-2</v>
      </c>
      <c r="M49" s="81">
        <v>119.62533333333333</v>
      </c>
      <c r="N49" s="81">
        <v>21.566856663253741</v>
      </c>
      <c r="O49" s="81">
        <v>20.36333333333333</v>
      </c>
      <c r="P49" s="81">
        <v>0.1946184300967746</v>
      </c>
      <c r="Q49" s="81">
        <v>57.076520905050451</v>
      </c>
      <c r="R49" s="81">
        <v>8.9847096586699475</v>
      </c>
      <c r="S49" s="81">
        <v>9.7475140848484774</v>
      </c>
      <c r="T49" s="81">
        <v>0.54546656272652527</v>
      </c>
      <c r="U49" s="81">
        <v>1.7137796166950452</v>
      </c>
      <c r="V49" s="81">
        <v>0.26977489221121881</v>
      </c>
      <c r="W49" s="81">
        <v>0.22453398694448468</v>
      </c>
      <c r="X49" s="82">
        <v>1.2564822272405478E-2</v>
      </c>
      <c r="Y49" s="250">
        <v>0.19700000000000001</v>
      </c>
      <c r="Z49" s="80">
        <v>2</v>
      </c>
      <c r="AA49" s="80">
        <v>0.39400000000000002</v>
      </c>
      <c r="AB49" s="83">
        <v>0.55000000000000004</v>
      </c>
      <c r="AC49" s="83">
        <v>9.532918291948414E-2</v>
      </c>
      <c r="AD49" s="84">
        <v>4.74</v>
      </c>
      <c r="AE49" s="81">
        <v>107.02500000000001</v>
      </c>
      <c r="AF49" s="81">
        <v>20.463999999999999</v>
      </c>
      <c r="AG49" s="81">
        <v>54.236378181818139</v>
      </c>
      <c r="AH49" s="81">
        <v>10.370411054545446</v>
      </c>
      <c r="AI49" s="81">
        <v>1.6285014912872715</v>
      </c>
      <c r="AJ49" s="81">
        <v>0.23888241864145432</v>
      </c>
      <c r="AK49" s="85">
        <v>0.19120766176127071</v>
      </c>
      <c r="AL49" s="262">
        <v>0.19400000000000001</v>
      </c>
      <c r="AM49" s="80">
        <v>2</v>
      </c>
      <c r="AN49" s="80">
        <v>0.38800000000000001</v>
      </c>
      <c r="AO49" s="83">
        <v>0.6</v>
      </c>
      <c r="AP49" s="83">
        <v>9.3877469474009753E-2</v>
      </c>
      <c r="AQ49" s="84">
        <v>4.75</v>
      </c>
      <c r="AR49" s="81">
        <v>107.32299999999999</v>
      </c>
      <c r="AS49" s="81">
        <v>20.486999999999998</v>
      </c>
      <c r="AT49" s="81">
        <v>49.8551109333333</v>
      </c>
      <c r="AU49" s="81">
        <v>9.5168943999999911</v>
      </c>
      <c r="AV49" s="81">
        <v>1.4969495608842656</v>
      </c>
      <c r="AW49" s="81">
        <v>0.21922166250399983</v>
      </c>
      <c r="AX49" s="82">
        <v>0.19089104851709326</v>
      </c>
      <c r="AY49" s="86">
        <v>0.251</v>
      </c>
      <c r="AZ49" s="80">
        <v>2</v>
      </c>
      <c r="BA49" s="83">
        <v>0.502</v>
      </c>
      <c r="BB49" s="83">
        <v>0.6</v>
      </c>
      <c r="BC49" s="83">
        <v>0.12146002493802294</v>
      </c>
      <c r="BD49" s="84">
        <v>4.74</v>
      </c>
      <c r="BE49" s="81">
        <v>144.52799999999999</v>
      </c>
      <c r="BF49" s="81">
        <v>20.138999999999999</v>
      </c>
      <c r="BG49" s="81">
        <v>67.138073599999942</v>
      </c>
      <c r="BH49" s="81">
        <v>9.355236799999993</v>
      </c>
      <c r="BI49" s="81">
        <v>2.0158877979135981</v>
      </c>
      <c r="BJ49" s="81">
        <v>0.21549787968799985</v>
      </c>
      <c r="BK49" s="82">
        <v>0.1393432414480239</v>
      </c>
    </row>
    <row r="50" spans="1:63" x14ac:dyDescent="0.3">
      <c r="A50" s="290"/>
      <c r="B50" s="80">
        <v>40</v>
      </c>
      <c r="C50" s="80" t="s">
        <v>54</v>
      </c>
      <c r="D50" s="80" t="s">
        <v>29</v>
      </c>
      <c r="E50" s="81">
        <v>537.5</v>
      </c>
      <c r="F50" s="85">
        <v>22.395833333333332</v>
      </c>
      <c r="G50" s="173">
        <v>0.39733333333333332</v>
      </c>
      <c r="H50" s="83">
        <v>6.4694152234443469E-2</v>
      </c>
      <c r="I50" s="84">
        <v>4.6533333333333333</v>
      </c>
      <c r="J50" s="84">
        <v>1.1547005383792781E-2</v>
      </c>
      <c r="K50" s="83">
        <v>9.6135690389192119E-2</v>
      </c>
      <c r="L50" s="83">
        <v>1.5652895107051371E-2</v>
      </c>
      <c r="M50" s="81">
        <v>113.01466666666666</v>
      </c>
      <c r="N50" s="81">
        <v>23.182538522201131</v>
      </c>
      <c r="O50" s="81">
        <v>16.627666666666666</v>
      </c>
      <c r="P50" s="81">
        <v>1.9978168918430279</v>
      </c>
      <c r="Q50" s="81">
        <v>55.624938698989858</v>
      </c>
      <c r="R50" s="81">
        <v>11.670912243776657</v>
      </c>
      <c r="S50" s="81">
        <v>8.2179043555555484</v>
      </c>
      <c r="T50" s="81">
        <v>1.3164525709564634</v>
      </c>
      <c r="U50" s="81">
        <v>1.6701944093758694</v>
      </c>
      <c r="V50" s="81">
        <v>0.35043081103164031</v>
      </c>
      <c r="W50" s="81">
        <v>0.18929942683022208</v>
      </c>
      <c r="X50" s="82">
        <v>3.0324484971981817E-2</v>
      </c>
      <c r="Y50" s="250">
        <v>0.17299999999999999</v>
      </c>
      <c r="Z50" s="80">
        <v>2</v>
      </c>
      <c r="AA50" s="80">
        <v>0.34599999999999997</v>
      </c>
      <c r="AB50" s="83">
        <v>0.55000000000000004</v>
      </c>
      <c r="AC50" s="83">
        <v>8.3715475355689115E-2</v>
      </c>
      <c r="AD50" s="84">
        <v>4.66</v>
      </c>
      <c r="AE50" s="81">
        <v>88.102999999999994</v>
      </c>
      <c r="AF50" s="81">
        <v>18.763000000000002</v>
      </c>
      <c r="AG50" s="81">
        <v>44.64739665454541</v>
      </c>
      <c r="AH50" s="81">
        <v>9.5084061090909024</v>
      </c>
      <c r="AI50" s="81">
        <v>1.3405827319493806</v>
      </c>
      <c r="AJ50" s="81">
        <v>0.21902613472290894</v>
      </c>
      <c r="AK50" s="85">
        <v>0.2129666413175488</v>
      </c>
      <c r="AL50" s="262">
        <v>0.188</v>
      </c>
      <c r="AM50" s="80">
        <v>2</v>
      </c>
      <c r="AN50" s="80">
        <v>0.376</v>
      </c>
      <c r="AO50" s="83">
        <v>0.6</v>
      </c>
      <c r="AP50" s="83">
        <v>9.0974042583061007E-2</v>
      </c>
      <c r="AQ50" s="84">
        <v>4.66</v>
      </c>
      <c r="AR50" s="81">
        <v>116.986</v>
      </c>
      <c r="AS50" s="81">
        <v>14.804</v>
      </c>
      <c r="AT50" s="81">
        <v>54.343896533333293</v>
      </c>
      <c r="AU50" s="81">
        <v>6.8769514666666618</v>
      </c>
      <c r="AV50" s="81">
        <v>1.6317298373098654</v>
      </c>
      <c r="AW50" s="81">
        <v>0.15841057703466654</v>
      </c>
      <c r="AX50" s="82">
        <v>0.12654505667344809</v>
      </c>
      <c r="AY50" s="86">
        <v>0.23499999999999999</v>
      </c>
      <c r="AZ50" s="80">
        <v>2</v>
      </c>
      <c r="BA50" s="83">
        <v>0.47</v>
      </c>
      <c r="BB50" s="83">
        <v>0.55000000000000004</v>
      </c>
      <c r="BC50" s="83">
        <v>0.11371755322882625</v>
      </c>
      <c r="BD50" s="84">
        <v>4.6399999999999997</v>
      </c>
      <c r="BE50" s="81">
        <v>133.95500000000001</v>
      </c>
      <c r="BF50" s="81">
        <v>16.315999999999999</v>
      </c>
      <c r="BG50" s="81">
        <v>67.883522909090857</v>
      </c>
      <c r="BH50" s="81">
        <v>8.2683554909090837</v>
      </c>
      <c r="BI50" s="81">
        <v>2.0382706588683623</v>
      </c>
      <c r="BJ50" s="81">
        <v>0.19046156873309075</v>
      </c>
      <c r="BK50" s="82">
        <v>0.12180209771938336</v>
      </c>
    </row>
    <row r="51" spans="1:63" x14ac:dyDescent="0.3">
      <c r="A51" s="290"/>
      <c r="B51" s="80">
        <v>41</v>
      </c>
      <c r="C51" s="80" t="s">
        <v>54</v>
      </c>
      <c r="D51" s="80" t="s">
        <v>19</v>
      </c>
      <c r="E51" s="81">
        <v>544</v>
      </c>
      <c r="F51" s="85">
        <v>22.666666666666668</v>
      </c>
      <c r="G51" s="173">
        <v>0.36533333333333329</v>
      </c>
      <c r="H51" s="83">
        <v>4.5092497528229226E-2</v>
      </c>
      <c r="I51" s="84">
        <v>4.623333333333334</v>
      </c>
      <c r="J51" s="84">
        <v>1.154700538379227E-2</v>
      </c>
      <c r="K51" s="83">
        <v>8.8393218679995444E-2</v>
      </c>
      <c r="L51" s="83">
        <v>1.0910230825291781E-2</v>
      </c>
      <c r="M51" s="81">
        <v>106.562</v>
      </c>
      <c r="N51" s="81">
        <v>21.87078587979866</v>
      </c>
      <c r="O51" s="81">
        <v>14.964666666666666</v>
      </c>
      <c r="P51" s="81">
        <v>1.5360228947946488</v>
      </c>
      <c r="Q51" s="81">
        <v>54.571371713096141</v>
      </c>
      <c r="R51" s="81">
        <v>8.7274386858492203</v>
      </c>
      <c r="S51" s="81">
        <v>7.7645678056389933</v>
      </c>
      <c r="T51" s="81">
        <v>1.3696097955282569</v>
      </c>
      <c r="U51" s="81">
        <v>1.6385600070574242</v>
      </c>
      <c r="V51" s="81">
        <v>0.26205007398130992</v>
      </c>
      <c r="W51" s="81">
        <v>0.17885681940289422</v>
      </c>
      <c r="X51" s="82">
        <v>3.1548961639993434E-2</v>
      </c>
      <c r="Y51" s="250">
        <v>0.161</v>
      </c>
      <c r="Z51" s="80">
        <v>2</v>
      </c>
      <c r="AA51" s="80">
        <v>0.32200000000000001</v>
      </c>
      <c r="AB51" s="83">
        <v>0.5</v>
      </c>
      <c r="AC51" s="83">
        <v>7.7908621573791609E-2</v>
      </c>
      <c r="AD51" s="84">
        <v>4.63</v>
      </c>
      <c r="AE51" s="81">
        <v>82.456999999999994</v>
      </c>
      <c r="AF51" s="81">
        <v>16.634</v>
      </c>
      <c r="AG51" s="81">
        <v>45.964830079999963</v>
      </c>
      <c r="AH51" s="81">
        <v>9.2724569599999924</v>
      </c>
      <c r="AI51" s="81">
        <v>1.3801399879820788</v>
      </c>
      <c r="AJ51" s="81">
        <v>0.21359104607359986</v>
      </c>
      <c r="AK51" s="85">
        <v>0.20172938622554787</v>
      </c>
      <c r="AL51" s="262">
        <v>0.18099999999999999</v>
      </c>
      <c r="AM51" s="80">
        <v>2</v>
      </c>
      <c r="AN51" s="80">
        <v>0.36199999999999999</v>
      </c>
      <c r="AO51" s="83">
        <v>0.57499999999999996</v>
      </c>
      <c r="AP51" s="83">
        <v>8.7586711210287466E-2</v>
      </c>
      <c r="AQ51" s="84">
        <v>4.63</v>
      </c>
      <c r="AR51" s="81">
        <v>112.092</v>
      </c>
      <c r="AS51" s="81">
        <v>13.611000000000001</v>
      </c>
      <c r="AT51" s="81">
        <v>54.334403895652137</v>
      </c>
      <c r="AU51" s="81">
        <v>6.5976659478260835</v>
      </c>
      <c r="AV51" s="81">
        <v>1.6314448113708508</v>
      </c>
      <c r="AW51" s="81">
        <v>0.15197723510817385</v>
      </c>
      <c r="AX51" s="82">
        <v>0.12142704207258324</v>
      </c>
      <c r="AY51" s="86">
        <v>0.20599999999999999</v>
      </c>
      <c r="AZ51" s="80">
        <v>2</v>
      </c>
      <c r="BA51" s="83">
        <v>0.41199999999999998</v>
      </c>
      <c r="BB51" s="83">
        <v>0.55000000000000004</v>
      </c>
      <c r="BC51" s="83">
        <v>9.9684323255907273E-2</v>
      </c>
      <c r="BD51" s="84">
        <v>4.6100000000000003</v>
      </c>
      <c r="BE51" s="81">
        <v>125.137</v>
      </c>
      <c r="BF51" s="81">
        <v>14.648999999999999</v>
      </c>
      <c r="BG51" s="81">
        <v>63.414881163636309</v>
      </c>
      <c r="BH51" s="81">
        <v>7.4235805090909031</v>
      </c>
      <c r="BI51" s="81">
        <v>1.9040952218193437</v>
      </c>
      <c r="BJ51" s="81">
        <v>0.17100217702690895</v>
      </c>
      <c r="BK51" s="82">
        <v>0.11706369818678727</v>
      </c>
    </row>
    <row r="52" spans="1:63" x14ac:dyDescent="0.3">
      <c r="A52" s="290"/>
      <c r="B52" s="80">
        <v>42</v>
      </c>
      <c r="C52" s="80" t="s">
        <v>55</v>
      </c>
      <c r="D52" s="80" t="s">
        <v>29</v>
      </c>
      <c r="E52" s="81">
        <v>561.5</v>
      </c>
      <c r="F52" s="85">
        <v>23.395833333333332</v>
      </c>
      <c r="G52" s="173">
        <v>0.3126666666666667</v>
      </c>
      <c r="H52" s="83">
        <v>6.3002645447102656E-2</v>
      </c>
      <c r="I52" s="84">
        <v>4.5999999999999996</v>
      </c>
      <c r="J52" s="84">
        <v>2.6457513110645845E-2</v>
      </c>
      <c r="K52" s="83">
        <v>7.5650400658609243E-2</v>
      </c>
      <c r="L52" s="83">
        <v>1.5243631249335641E-2</v>
      </c>
      <c r="M52" s="81">
        <v>93.808666666666682</v>
      </c>
      <c r="N52" s="81">
        <v>19.505588489797738</v>
      </c>
      <c r="O52" s="81">
        <v>12.232666666666667</v>
      </c>
      <c r="P52" s="81">
        <v>1.2973759414037758</v>
      </c>
      <c r="Q52" s="81">
        <v>49.846389824927506</v>
      </c>
      <c r="R52" s="81">
        <v>10.345325447382823</v>
      </c>
      <c r="S52" s="81">
        <v>6.5461471814492711</v>
      </c>
      <c r="T52" s="81">
        <v>1.0915579310462886</v>
      </c>
      <c r="U52" s="81">
        <v>1.4966877008832731</v>
      </c>
      <c r="V52" s="81">
        <v>0.31062874188311718</v>
      </c>
      <c r="W52" s="81">
        <v>0.15079050032468391</v>
      </c>
      <c r="X52" s="82">
        <v>2.5144036941651217E-2</v>
      </c>
      <c r="Y52" s="250">
        <v>0.125</v>
      </c>
      <c r="Z52" s="80">
        <v>2</v>
      </c>
      <c r="AA52" s="80">
        <v>0.25</v>
      </c>
      <c r="AB52" s="83">
        <v>0.5</v>
      </c>
      <c r="AC52" s="83">
        <v>6.0488060228099071E-2</v>
      </c>
      <c r="AD52" s="84">
        <v>4.63</v>
      </c>
      <c r="AE52" s="81">
        <v>71.742000000000004</v>
      </c>
      <c r="AF52" s="81">
        <v>13.705</v>
      </c>
      <c r="AG52" s="81">
        <v>39.991860479999971</v>
      </c>
      <c r="AH52" s="81">
        <v>7.6397151999999942</v>
      </c>
      <c r="AI52" s="81">
        <v>1.2007956027724791</v>
      </c>
      <c r="AJ52" s="81">
        <v>0.17598083963199987</v>
      </c>
      <c r="AK52" s="85">
        <v>0.19103175266928715</v>
      </c>
      <c r="AL52" s="262">
        <v>0.156</v>
      </c>
      <c r="AM52" s="80">
        <v>2</v>
      </c>
      <c r="AN52" s="80">
        <v>0.312</v>
      </c>
      <c r="AO52" s="83">
        <v>0.57499999999999996</v>
      </c>
      <c r="AP52" s="83">
        <v>7.5489099164667645E-2</v>
      </c>
      <c r="AQ52" s="84">
        <v>4.59</v>
      </c>
      <c r="AR52" s="81">
        <v>100.935</v>
      </c>
      <c r="AS52" s="81">
        <v>11.257</v>
      </c>
      <c r="AT52" s="81">
        <v>48.926266434782576</v>
      </c>
      <c r="AU52" s="81">
        <v>5.4566105043478217</v>
      </c>
      <c r="AV52" s="81">
        <v>1.4690600759707817</v>
      </c>
      <c r="AW52" s="81">
        <v>0.12569302296765206</v>
      </c>
      <c r="AX52" s="82">
        <v>0.11152722048843314</v>
      </c>
      <c r="AY52" s="86">
        <v>0.188</v>
      </c>
      <c r="AZ52" s="80">
        <v>2</v>
      </c>
      <c r="BA52" s="83">
        <v>0.376</v>
      </c>
      <c r="BB52" s="83">
        <v>0.5</v>
      </c>
      <c r="BC52" s="83">
        <v>9.0974042583061007E-2</v>
      </c>
      <c r="BD52" s="84">
        <v>4.58</v>
      </c>
      <c r="BE52" s="81">
        <v>108.749</v>
      </c>
      <c r="BF52" s="81">
        <v>11.736000000000001</v>
      </c>
      <c r="BG52" s="81">
        <v>60.62104255999995</v>
      </c>
      <c r="BH52" s="81">
        <v>6.5421158399999957</v>
      </c>
      <c r="BI52" s="81">
        <v>1.8202074239065587</v>
      </c>
      <c r="BJ52" s="81">
        <v>0.15069763837439987</v>
      </c>
      <c r="BK52" s="82">
        <v>0.1079182337308849</v>
      </c>
    </row>
    <row r="53" spans="1:63" x14ac:dyDescent="0.3">
      <c r="A53" s="290"/>
      <c r="B53" s="80">
        <v>43</v>
      </c>
      <c r="C53" s="80" t="s">
        <v>55</v>
      </c>
      <c r="D53" s="80" t="s">
        <v>19</v>
      </c>
      <c r="E53" s="81">
        <v>568</v>
      </c>
      <c r="F53" s="85">
        <v>23.666666666666668</v>
      </c>
      <c r="G53" s="173">
        <v>0.28600000000000003</v>
      </c>
      <c r="H53" s="83">
        <v>4.7623523599162547E-2</v>
      </c>
      <c r="I53" s="84">
        <v>4.6066666666666665</v>
      </c>
      <c r="J53" s="84">
        <v>2.8867513459481187E-2</v>
      </c>
      <c r="K53" s="83">
        <v>6.9198340900945343E-2</v>
      </c>
      <c r="L53" s="83">
        <v>1.1522618254961757E-2</v>
      </c>
      <c r="M53" s="81">
        <v>88.487666666666669</v>
      </c>
      <c r="N53" s="81">
        <v>19.24668195646543</v>
      </c>
      <c r="O53" s="81">
        <v>11.347333333333333</v>
      </c>
      <c r="P53" s="81">
        <v>1.1726488533799597</v>
      </c>
      <c r="Q53" s="81">
        <v>47.028894172753589</v>
      </c>
      <c r="R53" s="81">
        <v>10.32879860948036</v>
      </c>
      <c r="S53" s="81">
        <v>6.0739793437681113</v>
      </c>
      <c r="T53" s="81">
        <v>1.0126792376490152</v>
      </c>
      <c r="U53" s="81">
        <v>1.4120895764310992</v>
      </c>
      <c r="V53" s="81">
        <v>0.31013250704825873</v>
      </c>
      <c r="W53" s="81">
        <v>0.13991411418369845</v>
      </c>
      <c r="X53" s="82">
        <v>2.3327066239245287E-2</v>
      </c>
      <c r="Y53" s="250">
        <v>0.11600000000000001</v>
      </c>
      <c r="Z53" s="80">
        <v>2</v>
      </c>
      <c r="AA53" s="80">
        <v>0.23200000000000001</v>
      </c>
      <c r="AB53" s="83">
        <v>0.5</v>
      </c>
      <c r="AC53" s="83">
        <v>5.6132919891675938E-2</v>
      </c>
      <c r="AD53" s="84">
        <v>4.6399999999999997</v>
      </c>
      <c r="AE53" s="81">
        <v>66.876999999999995</v>
      </c>
      <c r="AF53" s="81">
        <v>12.65</v>
      </c>
      <c r="AG53" s="81">
        <v>37.279914879999964</v>
      </c>
      <c r="AH53" s="81">
        <v>7.0516159999999939</v>
      </c>
      <c r="AI53" s="81">
        <v>1.1193667241868792</v>
      </c>
      <c r="AJ53" s="81">
        <v>0.16243397455999986</v>
      </c>
      <c r="AK53" s="85">
        <v>0.18915322158589651</v>
      </c>
      <c r="AL53" s="262">
        <v>0.152</v>
      </c>
      <c r="AM53" s="80">
        <v>2</v>
      </c>
      <c r="AN53" s="80">
        <v>0.30399999999999999</v>
      </c>
      <c r="AO53" s="83">
        <v>0.57499999999999996</v>
      </c>
      <c r="AP53" s="83">
        <v>7.3553481237368476E-2</v>
      </c>
      <c r="AQ53" s="84">
        <v>4.59</v>
      </c>
      <c r="AR53" s="81">
        <v>94.802000000000007</v>
      </c>
      <c r="AS53" s="81">
        <v>10.375999999999999</v>
      </c>
      <c r="AT53" s="81">
        <v>45.953414678260842</v>
      </c>
      <c r="AU53" s="81">
        <v>5.0295629913043438</v>
      </c>
      <c r="AV53" s="81">
        <v>1.3797972291294598</v>
      </c>
      <c r="AW53" s="81">
        <v>0.11585598350469557</v>
      </c>
      <c r="AX53" s="82">
        <v>0.10944916773907722</v>
      </c>
      <c r="AY53" s="86">
        <v>0.161</v>
      </c>
      <c r="AZ53" s="80">
        <v>2</v>
      </c>
      <c r="BA53" s="83">
        <v>0.32200000000000001</v>
      </c>
      <c r="BB53" s="83">
        <v>0.5</v>
      </c>
      <c r="BC53" s="83">
        <v>7.7908621573791609E-2</v>
      </c>
      <c r="BD53" s="84">
        <v>4.59</v>
      </c>
      <c r="BE53" s="81">
        <v>103.78400000000001</v>
      </c>
      <c r="BF53" s="81">
        <v>11.016</v>
      </c>
      <c r="BG53" s="81">
        <v>57.853352959999953</v>
      </c>
      <c r="BH53" s="81">
        <v>6.1407590399999954</v>
      </c>
      <c r="BI53" s="81">
        <v>1.7371047759769587</v>
      </c>
      <c r="BJ53" s="81">
        <v>0.14145238448639991</v>
      </c>
      <c r="BK53" s="82">
        <v>0.10614352886764819</v>
      </c>
    </row>
    <row r="54" spans="1:63" x14ac:dyDescent="0.3">
      <c r="A54" s="290"/>
      <c r="B54" s="80">
        <v>44</v>
      </c>
      <c r="C54" s="80" t="s">
        <v>56</v>
      </c>
      <c r="D54" s="80" t="s">
        <v>29</v>
      </c>
      <c r="E54" s="81">
        <v>585.5</v>
      </c>
      <c r="F54" s="85">
        <v>24.395833333333332</v>
      </c>
      <c r="G54" s="173">
        <v>0.23666666666666666</v>
      </c>
      <c r="H54" s="83">
        <v>2.8378395538390361E-2</v>
      </c>
      <c r="I54" s="84">
        <v>4.6099999999999994</v>
      </c>
      <c r="J54" s="84">
        <v>2.6457513110645845E-2</v>
      </c>
      <c r="K54" s="83">
        <v>5.7262030349267128E-2</v>
      </c>
      <c r="L54" s="83">
        <v>6.8662163940118983E-3</v>
      </c>
      <c r="M54" s="81">
        <v>73.157333333333327</v>
      </c>
      <c r="N54" s="81">
        <v>15.984341379404194</v>
      </c>
      <c r="O54" s="81">
        <v>9.0526666666666671</v>
      </c>
      <c r="P54" s="81">
        <v>0.84345499781158051</v>
      </c>
      <c r="Q54" s="81">
        <v>39.420602724848457</v>
      </c>
      <c r="R54" s="81">
        <v>8.2575486857311073</v>
      </c>
      <c r="S54" s="81">
        <v>4.902819936969693</v>
      </c>
      <c r="T54" s="81">
        <v>0.64549742284475287</v>
      </c>
      <c r="U54" s="81">
        <v>1.1836430174162995</v>
      </c>
      <c r="V54" s="81">
        <v>0.24794115683776177</v>
      </c>
      <c r="W54" s="81">
        <v>0.11293645724809691</v>
      </c>
      <c r="X54" s="82">
        <v>1.4869033135228738E-2</v>
      </c>
      <c r="Y54" s="250">
        <v>0.10299999999999999</v>
      </c>
      <c r="Z54" s="80">
        <v>2</v>
      </c>
      <c r="AA54" s="80">
        <v>0.20599999999999999</v>
      </c>
      <c r="AB54" s="83">
        <v>0.5</v>
      </c>
      <c r="AC54" s="83">
        <v>4.9842161627953636E-2</v>
      </c>
      <c r="AD54" s="84">
        <v>4.6399999999999997</v>
      </c>
      <c r="AE54" s="81">
        <v>54.817999999999998</v>
      </c>
      <c r="AF54" s="81">
        <v>10.023</v>
      </c>
      <c r="AG54" s="81">
        <v>30.557745919999974</v>
      </c>
      <c r="AH54" s="81">
        <v>5.5872211199999953</v>
      </c>
      <c r="AI54" s="81">
        <v>0.91752687899391916</v>
      </c>
      <c r="AJ54" s="81">
        <v>0.12870163849919991</v>
      </c>
      <c r="AK54" s="85">
        <v>0.18284140245904629</v>
      </c>
      <c r="AL54" s="262">
        <v>0.121</v>
      </c>
      <c r="AM54" s="80">
        <v>2</v>
      </c>
      <c r="AN54" s="80">
        <v>0.24199999999999999</v>
      </c>
      <c r="AO54" s="83">
        <v>0.55000000000000004</v>
      </c>
      <c r="AP54" s="83">
        <v>5.8552442300799902E-2</v>
      </c>
      <c r="AQ54" s="84">
        <v>4.5999999999999996</v>
      </c>
      <c r="AR54" s="81">
        <v>80.524000000000001</v>
      </c>
      <c r="AS54" s="81">
        <v>8.4949999999999992</v>
      </c>
      <c r="AT54" s="81">
        <v>40.806635054545424</v>
      </c>
      <c r="AU54" s="81">
        <v>4.3049570909090873</v>
      </c>
      <c r="AV54" s="81">
        <v>1.2252600241477807</v>
      </c>
      <c r="AW54" s="81">
        <v>9.916468658909082E-2</v>
      </c>
      <c r="AX54" s="82">
        <v>0.1054964979385028</v>
      </c>
      <c r="AY54" s="86">
        <v>0.13100000000000001</v>
      </c>
      <c r="AZ54" s="80">
        <v>2</v>
      </c>
      <c r="BA54" s="83">
        <v>0.26200000000000001</v>
      </c>
      <c r="BB54" s="83">
        <v>0.5</v>
      </c>
      <c r="BC54" s="83">
        <v>6.3391487119047837E-2</v>
      </c>
      <c r="BD54" s="84">
        <v>4.59</v>
      </c>
      <c r="BE54" s="81">
        <v>84.13</v>
      </c>
      <c r="BF54" s="81">
        <v>8.64</v>
      </c>
      <c r="BG54" s="81">
        <v>46.89742719999996</v>
      </c>
      <c r="BH54" s="81">
        <v>4.8162815999999964</v>
      </c>
      <c r="BI54" s="81">
        <v>1.4081421491071988</v>
      </c>
      <c r="BJ54" s="81">
        <v>0.11094304665599994</v>
      </c>
      <c r="BK54" s="82">
        <v>0.102698205158683</v>
      </c>
    </row>
    <row r="55" spans="1:63" x14ac:dyDescent="0.3">
      <c r="A55" s="290"/>
      <c r="B55" s="80">
        <v>45</v>
      </c>
      <c r="C55" s="80" t="s">
        <v>56</v>
      </c>
      <c r="D55" s="80" t="s">
        <v>19</v>
      </c>
      <c r="E55" s="81">
        <v>592</v>
      </c>
      <c r="F55" s="85">
        <v>24.666666666666668</v>
      </c>
      <c r="G55" s="173">
        <v>0.22233333333333336</v>
      </c>
      <c r="H55" s="83">
        <v>3.7072002014098521E-2</v>
      </c>
      <c r="I55" s="84">
        <v>4.6033333333333335</v>
      </c>
      <c r="J55" s="84">
        <v>3.2145502536643007E-2</v>
      </c>
      <c r="K55" s="83">
        <v>5.3794048229522773E-2</v>
      </c>
      <c r="L55" s="83">
        <v>8.9696539624200336E-3</v>
      </c>
      <c r="M55" s="81">
        <v>68.198999999999998</v>
      </c>
      <c r="N55" s="81">
        <v>14.909239651974232</v>
      </c>
      <c r="O55" s="81">
        <v>8.3826666666666672</v>
      </c>
      <c r="P55" s="81">
        <v>0.79530141036800239</v>
      </c>
      <c r="Q55" s="81">
        <v>36.738353473939362</v>
      </c>
      <c r="R55" s="81">
        <v>7.6137288615290766</v>
      </c>
      <c r="S55" s="81">
        <v>4.5390143224242383</v>
      </c>
      <c r="T55" s="81">
        <v>0.59444001048319861</v>
      </c>
      <c r="U55" s="81">
        <v>1.1031058014085033</v>
      </c>
      <c r="V55" s="81">
        <v>0.22860982279627104</v>
      </c>
      <c r="W55" s="81">
        <v>0.10455619491704234</v>
      </c>
      <c r="X55" s="82">
        <v>1.3692925641480308E-2</v>
      </c>
      <c r="Y55" s="250">
        <v>0.184</v>
      </c>
      <c r="Z55" s="80">
        <v>1</v>
      </c>
      <c r="AA55" s="80">
        <v>0.184</v>
      </c>
      <c r="AB55" s="83">
        <v>0.5</v>
      </c>
      <c r="AC55" s="83">
        <v>4.4519212327880912E-2</v>
      </c>
      <c r="AD55" s="84">
        <v>4.6399999999999997</v>
      </c>
      <c r="AE55" s="81">
        <v>51.03</v>
      </c>
      <c r="AF55" s="81">
        <v>9.3010000000000002</v>
      </c>
      <c r="AG55" s="81">
        <v>28.44616319999998</v>
      </c>
      <c r="AH55" s="81">
        <v>5.1847494399999956</v>
      </c>
      <c r="AI55" s="81">
        <v>0.85412449624319942</v>
      </c>
      <c r="AJ55" s="81">
        <v>0.1194307033503999</v>
      </c>
      <c r="AK55" s="85">
        <v>0.18226533411718596</v>
      </c>
      <c r="AL55" s="262">
        <v>0.22500000000000001</v>
      </c>
      <c r="AM55" s="80">
        <v>1</v>
      </c>
      <c r="AN55" s="80">
        <v>0.22500000000000001</v>
      </c>
      <c r="AO55" s="83">
        <v>0.55000000000000004</v>
      </c>
      <c r="AP55" s="83">
        <v>5.4439254205289167E-2</v>
      </c>
      <c r="AQ55" s="84">
        <v>4.59</v>
      </c>
      <c r="AR55" s="81">
        <v>75.686000000000007</v>
      </c>
      <c r="AS55" s="81">
        <v>7.9219999999999997</v>
      </c>
      <c r="AT55" s="81">
        <v>38.354912581818155</v>
      </c>
      <c r="AU55" s="81">
        <v>4.0145815272727239</v>
      </c>
      <c r="AV55" s="81">
        <v>1.1516446051816718</v>
      </c>
      <c r="AW55" s="81">
        <v>9.2475885480727188E-2</v>
      </c>
      <c r="AX55" s="82">
        <v>0.10466929154665326</v>
      </c>
      <c r="AY55" s="86">
        <v>0.25800000000000001</v>
      </c>
      <c r="AZ55" s="80">
        <v>1</v>
      </c>
      <c r="BA55" s="83">
        <v>0.25800000000000001</v>
      </c>
      <c r="BB55" s="83">
        <v>0.5</v>
      </c>
      <c r="BC55" s="83">
        <v>6.2423678155398239E-2</v>
      </c>
      <c r="BD55" s="84">
        <v>4.58</v>
      </c>
      <c r="BE55" s="81">
        <v>77.881</v>
      </c>
      <c r="BF55" s="81">
        <v>7.9249999999999998</v>
      </c>
      <c r="BG55" s="81">
        <v>43.413984639999967</v>
      </c>
      <c r="BH55" s="81">
        <v>4.4177119999999963</v>
      </c>
      <c r="BI55" s="81">
        <v>1.3035483028006389</v>
      </c>
      <c r="BJ55" s="81">
        <v>0.10176199591999992</v>
      </c>
      <c r="BK55" s="82">
        <v>0.10175780999216753</v>
      </c>
    </row>
    <row r="56" spans="1:63" x14ac:dyDescent="0.3">
      <c r="A56" s="290"/>
      <c r="B56" s="80">
        <v>46</v>
      </c>
      <c r="C56" s="80" t="s">
        <v>57</v>
      </c>
      <c r="D56" s="80" t="s">
        <v>58</v>
      </c>
      <c r="E56" s="81">
        <v>606</v>
      </c>
      <c r="F56" s="85">
        <v>25.25</v>
      </c>
      <c r="G56" s="173">
        <v>0.19599999999999998</v>
      </c>
      <c r="H56" s="83">
        <v>4.7031904065219524E-2</v>
      </c>
      <c r="I56" s="84">
        <v>4.62</v>
      </c>
      <c r="J56" s="84">
        <v>3.4641016151377831E-2</v>
      </c>
      <c r="K56" s="83">
        <v>4.7422639218829672E-2</v>
      </c>
      <c r="L56" s="83">
        <v>1.1379474582956663E-2</v>
      </c>
      <c r="M56" s="81">
        <v>57.921333333333337</v>
      </c>
      <c r="N56" s="81">
        <v>12.519761832132966</v>
      </c>
      <c r="O56" s="81">
        <v>6.761333333333333</v>
      </c>
      <c r="P56" s="81">
        <v>0.70890925606408428</v>
      </c>
      <c r="Q56" s="81">
        <v>32.539508920568061</v>
      </c>
      <c r="R56" s="81">
        <v>8.2470226548984034</v>
      </c>
      <c r="S56" s="81">
        <v>3.7628676261319938</v>
      </c>
      <c r="T56" s="81">
        <v>0.21767412011273568</v>
      </c>
      <c r="U56" s="81">
        <v>0.97703129484897655</v>
      </c>
      <c r="V56" s="81">
        <v>0.24762510223597894</v>
      </c>
      <c r="W56" s="81">
        <v>8.6677655767950459E-2</v>
      </c>
      <c r="X56" s="82">
        <v>5.0141233567968721E-3</v>
      </c>
      <c r="Y56" s="250">
        <v>7.3999999999999996E-2</v>
      </c>
      <c r="Z56" s="80">
        <v>2</v>
      </c>
      <c r="AA56" s="80">
        <v>0.14799999999999999</v>
      </c>
      <c r="AB56" s="83">
        <v>0.5</v>
      </c>
      <c r="AC56" s="83">
        <v>3.5808931655034647E-2</v>
      </c>
      <c r="AD56" s="84">
        <v>4.66</v>
      </c>
      <c r="AE56" s="81">
        <v>65.221999999999994</v>
      </c>
      <c r="AF56" s="81">
        <v>6.5129999999999999</v>
      </c>
      <c r="AG56" s="81">
        <v>36.357351679999965</v>
      </c>
      <c r="AH56" s="81">
        <v>3.6306067199999967</v>
      </c>
      <c r="AI56" s="81">
        <v>1.0916658415436791</v>
      </c>
      <c r="AJ56" s="81">
        <v>8.3631025795199918E-2</v>
      </c>
      <c r="AK56" s="85">
        <v>9.9858943301340042E-2</v>
      </c>
      <c r="AL56" s="262">
        <v>9.9000000000000005E-2</v>
      </c>
      <c r="AM56" s="80">
        <v>2</v>
      </c>
      <c r="AN56" s="80">
        <v>0.19800000000000001</v>
      </c>
      <c r="AO56" s="83">
        <v>0.52500000000000002</v>
      </c>
      <c r="AP56" s="83">
        <v>4.7906543700654468E-2</v>
      </c>
      <c r="AQ56" s="84">
        <v>4.5999999999999996</v>
      </c>
      <c r="AR56" s="81">
        <v>43.465000000000003</v>
      </c>
      <c r="AS56" s="81">
        <v>7.5609999999999999</v>
      </c>
      <c r="AT56" s="81">
        <v>23.075361523809505</v>
      </c>
      <c r="AU56" s="81">
        <v>4.0140988952380923</v>
      </c>
      <c r="AV56" s="81">
        <v>0.69286080511390424</v>
      </c>
      <c r="AW56" s="81">
        <v>9.2464768051809462E-2</v>
      </c>
      <c r="AX56" s="82">
        <v>0.17395605659726215</v>
      </c>
      <c r="AY56" s="86">
        <v>0.121</v>
      </c>
      <c r="AZ56" s="80">
        <v>2</v>
      </c>
      <c r="BA56" s="83">
        <v>0.24199999999999999</v>
      </c>
      <c r="BB56" s="83">
        <v>0.47499999999999998</v>
      </c>
      <c r="BC56" s="83">
        <v>5.8552442300799902E-2</v>
      </c>
      <c r="BD56" s="84">
        <v>4.5999999999999996</v>
      </c>
      <c r="BE56" s="81">
        <v>65.076999999999998</v>
      </c>
      <c r="BF56" s="81">
        <v>6.21</v>
      </c>
      <c r="BG56" s="81">
        <v>38.185813557894704</v>
      </c>
      <c r="BH56" s="81">
        <v>3.6438972631578919</v>
      </c>
      <c r="BI56" s="81">
        <v>1.1465672378893463</v>
      </c>
      <c r="BJ56" s="81">
        <v>8.393717345684204E-2</v>
      </c>
      <c r="BK56" s="82">
        <v>9.5425419118889937E-2</v>
      </c>
    </row>
    <row r="57" spans="1:63" x14ac:dyDescent="0.3">
      <c r="A57" s="290"/>
      <c r="B57" s="80">
        <v>47</v>
      </c>
      <c r="C57" s="80" t="s">
        <v>59</v>
      </c>
      <c r="D57" s="80" t="s">
        <v>60</v>
      </c>
      <c r="E57" s="81">
        <v>647.5</v>
      </c>
      <c r="F57" s="85">
        <v>26.979166666666668</v>
      </c>
      <c r="G57" s="173">
        <v>0.13333333333333333</v>
      </c>
      <c r="H57" s="83">
        <v>7.2341781380702418E-3</v>
      </c>
      <c r="I57" s="84">
        <v>4.6633333333333331</v>
      </c>
      <c r="J57" s="84">
        <v>3.2145502536643326E-2</v>
      </c>
      <c r="K57" s="83">
        <v>3.2260298788319507E-2</v>
      </c>
      <c r="L57" s="83">
        <v>1.7503256116655609E-3</v>
      </c>
      <c r="M57" s="81">
        <v>34.993333333333332</v>
      </c>
      <c r="N57" s="81">
        <v>8.0344790953324079</v>
      </c>
      <c r="O57" s="81">
        <v>3.7353333333333332</v>
      </c>
      <c r="P57" s="81">
        <v>0.54908135402081693</v>
      </c>
      <c r="Q57" s="81">
        <v>20.147894965859077</v>
      </c>
      <c r="R57" s="81">
        <v>4.1082031991794707</v>
      </c>
      <c r="S57" s="81">
        <v>2.1535765333333314</v>
      </c>
      <c r="T57" s="81">
        <v>0.27543653870120272</v>
      </c>
      <c r="U57" s="81">
        <v>0.60496069424488463</v>
      </c>
      <c r="V57" s="81">
        <v>0.12335290925856195</v>
      </c>
      <c r="W57" s="81">
        <v>4.9607635445333288E-2</v>
      </c>
      <c r="X57" s="82">
        <v>6.3446806689821424E-3</v>
      </c>
      <c r="Y57" s="250">
        <v>0.125</v>
      </c>
      <c r="Z57" s="80">
        <v>1</v>
      </c>
      <c r="AA57" s="80">
        <v>0.125</v>
      </c>
      <c r="AB57" s="83">
        <v>0.47499999999999998</v>
      </c>
      <c r="AC57" s="83">
        <v>3.0244030114049535E-2</v>
      </c>
      <c r="AD57" s="84">
        <v>4.7</v>
      </c>
      <c r="AE57" s="81">
        <v>26.26</v>
      </c>
      <c r="AF57" s="81">
        <v>4.1989999999999998</v>
      </c>
      <c r="AG57" s="81">
        <v>15.408815157894725</v>
      </c>
      <c r="AH57" s="81">
        <v>2.463884799999998</v>
      </c>
      <c r="AI57" s="81">
        <v>0.46266508393094707</v>
      </c>
      <c r="AJ57" s="81">
        <v>5.6755586367999954E-2</v>
      </c>
      <c r="AK57" s="85">
        <v>0.15990099009900988</v>
      </c>
      <c r="AL57" s="262">
        <v>0.13800000000000001</v>
      </c>
      <c r="AM57" s="80">
        <v>1</v>
      </c>
      <c r="AN57" s="80">
        <v>0.13800000000000001</v>
      </c>
      <c r="AO57" s="83">
        <v>0.52500000000000002</v>
      </c>
      <c r="AP57" s="83">
        <v>3.3389409245910689E-2</v>
      </c>
      <c r="AQ57" s="84">
        <v>4.6399999999999997</v>
      </c>
      <c r="AR57" s="81">
        <v>42.070999999999998</v>
      </c>
      <c r="AS57" s="81">
        <v>3.8780000000000001</v>
      </c>
      <c r="AT57" s="81">
        <v>22.335293561904741</v>
      </c>
      <c r="AU57" s="81">
        <v>2.0588117333333318</v>
      </c>
      <c r="AV57" s="81">
        <v>0.67063952448975184</v>
      </c>
      <c r="AW57" s="81">
        <v>4.7424728277333295E-2</v>
      </c>
      <c r="AX57" s="82">
        <v>9.2177509448313572E-2</v>
      </c>
      <c r="AY57" s="86">
        <v>0.13700000000000001</v>
      </c>
      <c r="AZ57" s="80">
        <v>1</v>
      </c>
      <c r="BA57" s="83">
        <v>0.13700000000000001</v>
      </c>
      <c r="BB57" s="83">
        <v>0.45</v>
      </c>
      <c r="BC57" s="83">
        <v>3.3147457004998292E-2</v>
      </c>
      <c r="BD57" s="84">
        <v>4.6500000000000004</v>
      </c>
      <c r="BE57" s="81">
        <v>36.649000000000001</v>
      </c>
      <c r="BF57" s="81">
        <v>3.129</v>
      </c>
      <c r="BG57" s="81">
        <v>22.699576177777757</v>
      </c>
      <c r="BH57" s="81">
        <v>1.9380330666666652</v>
      </c>
      <c r="BI57" s="81">
        <v>0.68157747431395488</v>
      </c>
      <c r="BJ57" s="81">
        <v>4.464259169066663E-2</v>
      </c>
      <c r="BK57" s="82">
        <v>8.5377500068214679E-2</v>
      </c>
    </row>
    <row r="58" spans="1:63" ht="15" thickBot="1" x14ac:dyDescent="0.35">
      <c r="A58" s="291"/>
      <c r="B58" s="88">
        <v>48</v>
      </c>
      <c r="C58" s="88" t="s">
        <v>61</v>
      </c>
      <c r="D58" s="88" t="s">
        <v>62</v>
      </c>
      <c r="E58" s="89">
        <v>661</v>
      </c>
      <c r="F58" s="93">
        <v>27.541666666666668</v>
      </c>
      <c r="G58" s="174">
        <v>0.11066666666666668</v>
      </c>
      <c r="H58" s="91">
        <v>5.1316014394468881E-3</v>
      </c>
      <c r="I58" s="92">
        <v>4.6933333333333342</v>
      </c>
      <c r="J58" s="92">
        <v>4.0414518843273822E-2</v>
      </c>
      <c r="K58" s="91">
        <v>2.6776047994305191E-2</v>
      </c>
      <c r="L58" s="91">
        <v>1.2416024677434528E-3</v>
      </c>
      <c r="M58" s="89">
        <v>29.419666666666668</v>
      </c>
      <c r="N58" s="89">
        <v>7.0888377984923121</v>
      </c>
      <c r="O58" s="89">
        <v>3.0463333333333331</v>
      </c>
      <c r="P58" s="89">
        <v>0.49535879252652321</v>
      </c>
      <c r="Q58" s="89">
        <v>17.096075284053256</v>
      </c>
      <c r="R58" s="89">
        <v>2.4121035918844225</v>
      </c>
      <c r="S58" s="89">
        <v>1.80501148463315</v>
      </c>
      <c r="T58" s="89">
        <v>0.39225877879640597</v>
      </c>
      <c r="U58" s="89">
        <v>0.51332675647898307</v>
      </c>
      <c r="V58" s="89">
        <v>7.2425822449921601E-2</v>
      </c>
      <c r="W58" s="89">
        <v>4.1578439548524609E-2</v>
      </c>
      <c r="X58" s="90">
        <v>9.0356809695751918E-3</v>
      </c>
      <c r="Y58" s="251">
        <v>0.105</v>
      </c>
      <c r="Z58" s="88">
        <v>1</v>
      </c>
      <c r="AA58" s="88">
        <v>0.105</v>
      </c>
      <c r="AB58" s="91">
        <v>0.47499999999999998</v>
      </c>
      <c r="AC58" s="91">
        <v>2.540498529580161E-2</v>
      </c>
      <c r="AD58" s="92">
        <v>4.7300000000000004</v>
      </c>
      <c r="AE58" s="89">
        <v>29.949000000000002</v>
      </c>
      <c r="AF58" s="89">
        <v>2.48</v>
      </c>
      <c r="AG58" s="89">
        <v>17.573442694736833</v>
      </c>
      <c r="AH58" s="89">
        <v>1.4552117894736831</v>
      </c>
      <c r="AI58" s="89">
        <v>0.52766019035216805</v>
      </c>
      <c r="AJ58" s="89">
        <v>3.3520803570526295E-2</v>
      </c>
      <c r="AK58" s="93">
        <v>8.2807439313499612E-2</v>
      </c>
      <c r="AL58" s="263">
        <v>0.115</v>
      </c>
      <c r="AM58" s="88">
        <v>1</v>
      </c>
      <c r="AN58" s="88">
        <v>0.115</v>
      </c>
      <c r="AO58" s="91">
        <v>0.52500000000000002</v>
      </c>
      <c r="AP58" s="91">
        <v>2.7824507704925575E-2</v>
      </c>
      <c r="AQ58" s="92">
        <v>4.6500000000000004</v>
      </c>
      <c r="AR58" s="89">
        <v>36.228999999999999</v>
      </c>
      <c r="AS58" s="89">
        <v>3.26</v>
      </c>
      <c r="AT58" s="89">
        <v>19.233803580952365</v>
      </c>
      <c r="AU58" s="89">
        <v>1.7307184761904746</v>
      </c>
      <c r="AV58" s="89">
        <v>0.57751418632167573</v>
      </c>
      <c r="AW58" s="89">
        <v>3.9867100099047578E-2</v>
      </c>
      <c r="AX58" s="90">
        <v>8.9983162659747706E-2</v>
      </c>
      <c r="AY58" s="94">
        <v>0.112</v>
      </c>
      <c r="AZ58" s="88">
        <v>1</v>
      </c>
      <c r="BA58" s="91">
        <v>0.112</v>
      </c>
      <c r="BB58" s="91">
        <v>0.42499999999999999</v>
      </c>
      <c r="BC58" s="91">
        <v>2.7098650982188385E-2</v>
      </c>
      <c r="BD58" s="92">
        <v>4.7</v>
      </c>
      <c r="BE58" s="89">
        <v>22.081</v>
      </c>
      <c r="BF58" s="89">
        <v>3.399</v>
      </c>
      <c r="BG58" s="89">
        <v>14.480979576470578</v>
      </c>
      <c r="BH58" s="89">
        <v>2.2291041882352927</v>
      </c>
      <c r="BI58" s="89">
        <v>0.43480589276310555</v>
      </c>
      <c r="BJ58" s="89">
        <v>5.1347414975999962E-2</v>
      </c>
      <c r="BK58" s="90">
        <v>0.15393324577691228</v>
      </c>
    </row>
  </sheetData>
  <mergeCells count="14">
    <mergeCell ref="Y8:AK8"/>
    <mergeCell ref="AL8:AX8"/>
    <mergeCell ref="AY8:BK8"/>
    <mergeCell ref="A10:A16"/>
    <mergeCell ref="B8:B9"/>
    <mergeCell ref="C8:C9"/>
    <mergeCell ref="D8:D9"/>
    <mergeCell ref="E8:E9"/>
    <mergeCell ref="F8:F9"/>
    <mergeCell ref="A17:A26"/>
    <mergeCell ref="A27:A37"/>
    <mergeCell ref="A38:A46"/>
    <mergeCell ref="A47:A58"/>
    <mergeCell ref="G8:X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BD03-CA5D-4FDA-8C5B-43703F968B45}">
  <dimension ref="A1:AY58"/>
  <sheetViews>
    <sheetView zoomScaleNormal="100" workbookViewId="0">
      <selection sqref="A1:XFD5"/>
    </sheetView>
  </sheetViews>
  <sheetFormatPr defaultRowHeight="14.4" x14ac:dyDescent="0.3"/>
  <cols>
    <col min="4" max="4" width="10" bestFit="1" customWidth="1"/>
    <col min="5" max="5" width="18.33203125" bestFit="1" customWidth="1"/>
    <col min="6" max="6" width="27.5546875" bestFit="1" customWidth="1"/>
    <col min="7" max="7" width="17.33203125" bestFit="1" customWidth="1"/>
    <col min="8" max="8" width="3.33203125" bestFit="1" customWidth="1"/>
    <col min="9" max="9" width="9.5546875" bestFit="1" customWidth="1"/>
    <col min="10" max="10" width="14.44140625" bestFit="1" customWidth="1"/>
    <col min="11" max="11" width="12" bestFit="1" customWidth="1"/>
    <col min="12" max="12" width="5.6640625" bestFit="1" customWidth="1"/>
    <col min="13" max="13" width="23.88671875" bestFit="1" customWidth="1"/>
    <col min="14" max="14" width="23.5546875" bestFit="1" customWidth="1"/>
    <col min="15" max="15" width="40.33203125" customWidth="1"/>
    <col min="16" max="16" width="40.109375" bestFit="1" customWidth="1"/>
    <col min="17" max="17" width="34" bestFit="1" customWidth="1"/>
    <col min="18" max="18" width="33.88671875" bestFit="1" customWidth="1"/>
    <col min="19" max="19" width="22.5546875" bestFit="1" customWidth="1"/>
    <col min="20" max="20" width="7.33203125" bestFit="1" customWidth="1"/>
    <col min="21" max="21" width="6.5546875" bestFit="1" customWidth="1"/>
    <col min="22" max="22" width="14.33203125" bestFit="1" customWidth="1"/>
    <col min="23" max="23" width="4" bestFit="1" customWidth="1"/>
    <col min="24" max="24" width="12" bestFit="1" customWidth="1"/>
    <col min="25" max="25" width="14.5546875" customWidth="1"/>
    <col min="26" max="26" width="12.5546875" customWidth="1"/>
    <col min="27" max="27" width="5.6640625" bestFit="1" customWidth="1"/>
    <col min="28" max="28" width="23.88671875" bestFit="1" customWidth="1"/>
    <col min="29" max="29" width="23.5546875" bestFit="1" customWidth="1"/>
    <col min="30" max="30" width="40.33203125" bestFit="1" customWidth="1"/>
    <col min="31" max="31" width="40.109375" bestFit="1" customWidth="1"/>
    <col min="32" max="32" width="34" bestFit="1" customWidth="1"/>
    <col min="33" max="33" width="33.88671875" bestFit="1" customWidth="1"/>
    <col min="34" max="34" width="22.5546875" bestFit="1" customWidth="1"/>
    <col min="35" max="35" width="7.33203125" bestFit="1" customWidth="1"/>
    <col min="36" max="36" width="6.5546875" bestFit="1" customWidth="1"/>
    <col min="37" max="37" width="14.33203125" bestFit="1" customWidth="1"/>
    <col min="38" max="38" width="4" bestFit="1" customWidth="1"/>
    <col min="39" max="39" width="11" bestFit="1" customWidth="1"/>
    <col min="40" max="40" width="14.5546875" bestFit="1" customWidth="1"/>
    <col min="41" max="41" width="12.5546875" bestFit="1" customWidth="1"/>
    <col min="42" max="42" width="5.6640625" bestFit="1" customWidth="1"/>
    <col min="43" max="43" width="23.88671875" bestFit="1" customWidth="1"/>
    <col min="44" max="44" width="23.5546875" bestFit="1" customWidth="1"/>
    <col min="45" max="45" width="40.33203125" bestFit="1" customWidth="1"/>
    <col min="46" max="46" width="40.109375" bestFit="1" customWidth="1"/>
    <col min="47" max="47" width="34" bestFit="1" customWidth="1"/>
    <col min="48" max="48" width="33.88671875" bestFit="1" customWidth="1"/>
    <col min="49" max="49" width="22.5546875" bestFit="1" customWidth="1"/>
  </cols>
  <sheetData>
    <row r="1" spans="1:51" s="334" customFormat="1" x14ac:dyDescent="0.3">
      <c r="A1" s="333" t="s">
        <v>142</v>
      </c>
      <c r="B1" s="333"/>
      <c r="C1" s="333"/>
      <c r="D1" s="333"/>
      <c r="E1" s="333"/>
      <c r="F1" s="333"/>
      <c r="G1" s="333"/>
    </row>
    <row r="2" spans="1:51" s="334" customFormat="1" x14ac:dyDescent="0.3">
      <c r="A2" s="333"/>
      <c r="B2" s="333"/>
      <c r="C2" s="333"/>
      <c r="D2" s="333"/>
      <c r="E2" s="333"/>
      <c r="F2" s="333"/>
      <c r="G2" s="333"/>
      <c r="J2" s="333" t="s">
        <v>87</v>
      </c>
      <c r="K2" s="333" t="s">
        <v>102</v>
      </c>
    </row>
    <row r="3" spans="1:51" s="334" customFormat="1" x14ac:dyDescent="0.3">
      <c r="A3" s="333" t="s">
        <v>86</v>
      </c>
      <c r="B3" s="333"/>
      <c r="C3" s="333"/>
      <c r="D3" s="333"/>
      <c r="E3" s="333"/>
      <c r="F3" s="333" t="s">
        <v>83</v>
      </c>
      <c r="G3" s="333">
        <v>9.8599999999999993E-2</v>
      </c>
      <c r="J3" s="333" t="s">
        <v>98</v>
      </c>
      <c r="K3" s="333" t="s">
        <v>102</v>
      </c>
    </row>
    <row r="4" spans="1:51" s="334" customFormat="1" x14ac:dyDescent="0.3">
      <c r="A4" s="333"/>
      <c r="B4" s="333"/>
      <c r="C4" s="333"/>
      <c r="D4" s="333"/>
      <c r="E4" s="333"/>
      <c r="F4" s="333" t="s">
        <v>84</v>
      </c>
      <c r="G4" s="333">
        <v>30</v>
      </c>
      <c r="J4" s="333" t="s">
        <v>99</v>
      </c>
      <c r="K4" s="333" t="s">
        <v>103</v>
      </c>
    </row>
    <row r="5" spans="1:51" s="334" customFormat="1" x14ac:dyDescent="0.3">
      <c r="A5" s="333" t="s">
        <v>146</v>
      </c>
      <c r="B5" s="333"/>
      <c r="C5" s="333"/>
      <c r="D5" s="333"/>
      <c r="E5" s="333"/>
      <c r="F5" s="333" t="s">
        <v>85</v>
      </c>
      <c r="G5" s="335">
        <v>0.28831000000000001</v>
      </c>
      <c r="J5" s="333" t="s">
        <v>100</v>
      </c>
      <c r="K5" s="333" t="s">
        <v>104</v>
      </c>
    </row>
    <row r="6" spans="1:51" x14ac:dyDescent="0.3">
      <c r="A6" s="196"/>
      <c r="B6" s="95"/>
      <c r="C6" s="95"/>
      <c r="D6" s="95"/>
      <c r="E6" s="95"/>
      <c r="F6" s="95" t="s">
        <v>92</v>
      </c>
      <c r="G6" s="96">
        <f>18.7*G3/1000</f>
        <v>1.8438199999999997E-3</v>
      </c>
      <c r="J6" s="95" t="s">
        <v>101</v>
      </c>
      <c r="K6" s="95" t="s">
        <v>105</v>
      </c>
      <c r="M6" t="s">
        <v>116</v>
      </c>
    </row>
    <row r="7" spans="1:51" ht="15" thickBot="1" x14ac:dyDescent="0.35"/>
    <row r="8" spans="1:51" ht="21" x14ac:dyDescent="0.4">
      <c r="B8" s="300" t="s">
        <v>78</v>
      </c>
      <c r="C8" s="302" t="s">
        <v>79</v>
      </c>
      <c r="D8" s="302" t="s">
        <v>63</v>
      </c>
      <c r="E8" s="302" t="s">
        <v>76</v>
      </c>
      <c r="F8" s="306" t="s">
        <v>77</v>
      </c>
      <c r="G8" s="292" t="s">
        <v>89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6"/>
      <c r="V8" s="292" t="s">
        <v>90</v>
      </c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4"/>
      <c r="AK8" s="295" t="s">
        <v>91</v>
      </c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4"/>
    </row>
    <row r="9" spans="1:51" ht="16.2" thickBot="1" x14ac:dyDescent="0.4">
      <c r="B9" s="301"/>
      <c r="C9" s="303"/>
      <c r="D9" s="303"/>
      <c r="E9" s="303"/>
      <c r="F9" s="307"/>
      <c r="G9" s="102" t="s">
        <v>0</v>
      </c>
      <c r="H9" s="103" t="s">
        <v>1</v>
      </c>
      <c r="I9" s="103" t="s">
        <v>2</v>
      </c>
      <c r="J9" s="103" t="s">
        <v>81</v>
      </c>
      <c r="K9" s="103" t="s">
        <v>128</v>
      </c>
      <c r="L9" s="103" t="s">
        <v>3</v>
      </c>
      <c r="M9" s="103" t="s">
        <v>4</v>
      </c>
      <c r="N9" s="103" t="s">
        <v>5</v>
      </c>
      <c r="O9" s="103" t="s">
        <v>6</v>
      </c>
      <c r="P9" s="103" t="s">
        <v>7</v>
      </c>
      <c r="Q9" s="103" t="s">
        <v>8</v>
      </c>
      <c r="R9" s="103" t="s">
        <v>9</v>
      </c>
      <c r="S9" s="103" t="s">
        <v>64</v>
      </c>
      <c r="T9" s="103" t="s">
        <v>96</v>
      </c>
      <c r="U9" s="197" t="s">
        <v>97</v>
      </c>
      <c r="V9" s="102" t="s">
        <v>0</v>
      </c>
      <c r="W9" s="103" t="s">
        <v>1</v>
      </c>
      <c r="X9" s="103" t="s">
        <v>2</v>
      </c>
      <c r="Y9" s="103" t="s">
        <v>81</v>
      </c>
      <c r="Z9" s="103" t="s">
        <v>128</v>
      </c>
      <c r="AA9" s="103" t="s">
        <v>3</v>
      </c>
      <c r="AB9" s="103" t="s">
        <v>4</v>
      </c>
      <c r="AC9" s="103" t="s">
        <v>5</v>
      </c>
      <c r="AD9" s="103" t="s">
        <v>6</v>
      </c>
      <c r="AE9" s="103" t="s">
        <v>7</v>
      </c>
      <c r="AF9" s="103" t="s">
        <v>8</v>
      </c>
      <c r="AG9" s="103" t="s">
        <v>9</v>
      </c>
      <c r="AH9" s="103" t="s">
        <v>64</v>
      </c>
      <c r="AI9" s="103" t="s">
        <v>96</v>
      </c>
      <c r="AJ9" s="159" t="s">
        <v>97</v>
      </c>
      <c r="AK9" s="158" t="s">
        <v>0</v>
      </c>
      <c r="AL9" s="103" t="s">
        <v>1</v>
      </c>
      <c r="AM9" s="103" t="s">
        <v>2</v>
      </c>
      <c r="AN9" s="103" t="s">
        <v>81</v>
      </c>
      <c r="AO9" s="103" t="s">
        <v>128</v>
      </c>
      <c r="AP9" s="103" t="s">
        <v>3</v>
      </c>
      <c r="AQ9" s="103" t="s">
        <v>4</v>
      </c>
      <c r="AR9" s="103" t="s">
        <v>5</v>
      </c>
      <c r="AS9" s="103" t="s">
        <v>6</v>
      </c>
      <c r="AT9" s="103" t="s">
        <v>7</v>
      </c>
      <c r="AU9" s="103" t="s">
        <v>8</v>
      </c>
      <c r="AV9" s="103" t="s">
        <v>9</v>
      </c>
      <c r="AW9" s="103" t="s">
        <v>64</v>
      </c>
      <c r="AX9" s="103" t="s">
        <v>96</v>
      </c>
      <c r="AY9" s="159" t="s">
        <v>97</v>
      </c>
    </row>
    <row r="10" spans="1:51" x14ac:dyDescent="0.3">
      <c r="A10" s="297" t="s">
        <v>87</v>
      </c>
      <c r="B10" s="2">
        <v>0</v>
      </c>
      <c r="C10" s="3" t="s">
        <v>11</v>
      </c>
      <c r="D10" s="3" t="s">
        <v>12</v>
      </c>
      <c r="E10" s="4">
        <v>0</v>
      </c>
      <c r="F10" s="154">
        <v>0</v>
      </c>
      <c r="G10" s="2">
        <v>0</v>
      </c>
      <c r="H10" s="3">
        <v>1</v>
      </c>
      <c r="I10" s="3">
        <v>0</v>
      </c>
      <c r="J10" s="5">
        <v>0.5</v>
      </c>
      <c r="K10" s="3">
        <v>0</v>
      </c>
      <c r="L10" s="6">
        <v>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 t="s">
        <v>126</v>
      </c>
      <c r="U10" s="198" t="s">
        <v>126</v>
      </c>
      <c r="V10" s="2">
        <v>0</v>
      </c>
      <c r="W10" s="3">
        <v>1</v>
      </c>
      <c r="X10" s="3">
        <v>0</v>
      </c>
      <c r="Y10" s="5">
        <v>0.5</v>
      </c>
      <c r="Z10" s="5">
        <v>0</v>
      </c>
      <c r="AA10" s="6">
        <v>6</v>
      </c>
      <c r="AB10" s="4">
        <v>2.496</v>
      </c>
      <c r="AC10" s="3">
        <v>0</v>
      </c>
      <c r="AD10" s="4">
        <v>0</v>
      </c>
      <c r="AE10" s="3">
        <v>0</v>
      </c>
      <c r="AF10" s="3">
        <v>0</v>
      </c>
      <c r="AG10" s="3">
        <v>0</v>
      </c>
      <c r="AH10" s="3">
        <v>0</v>
      </c>
      <c r="AI10" s="3" t="s">
        <v>126</v>
      </c>
      <c r="AJ10" s="7" t="s">
        <v>126</v>
      </c>
      <c r="AK10" s="8">
        <v>0</v>
      </c>
      <c r="AL10" s="3">
        <v>1</v>
      </c>
      <c r="AM10" s="3">
        <v>0</v>
      </c>
      <c r="AN10" s="5">
        <v>0.5</v>
      </c>
      <c r="AO10" s="5">
        <v>0</v>
      </c>
      <c r="AP10" s="6">
        <v>6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3" t="s">
        <v>126</v>
      </c>
      <c r="AY10" s="7" t="s">
        <v>126</v>
      </c>
    </row>
    <row r="11" spans="1:51" x14ac:dyDescent="0.3">
      <c r="A11" s="298"/>
      <c r="B11" s="9">
        <v>1</v>
      </c>
      <c r="C11" s="10" t="s">
        <v>11</v>
      </c>
      <c r="D11" s="10" t="s">
        <v>13</v>
      </c>
      <c r="E11" s="11">
        <v>0.25</v>
      </c>
      <c r="F11" s="97">
        <v>1.0416666666666666E-2</v>
      </c>
      <c r="G11" s="9">
        <v>7.4999999999999997E-2</v>
      </c>
      <c r="H11" s="10">
        <v>1</v>
      </c>
      <c r="I11" s="12">
        <v>7.4999999999999997E-2</v>
      </c>
      <c r="J11" s="12">
        <v>0.5</v>
      </c>
      <c r="K11" s="12">
        <v>2.1622888259661733E-2</v>
      </c>
      <c r="L11" s="13">
        <v>6</v>
      </c>
      <c r="M11" s="11">
        <v>1.8660000000000001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 t="s">
        <v>126</v>
      </c>
      <c r="U11" s="199" t="s">
        <v>126</v>
      </c>
      <c r="V11" s="9">
        <v>7.4999999999999997E-2</v>
      </c>
      <c r="W11" s="10">
        <v>1</v>
      </c>
      <c r="X11" s="12">
        <v>7.4999999999999997E-2</v>
      </c>
      <c r="Y11" s="12">
        <v>0.5</v>
      </c>
      <c r="Z11" s="12">
        <v>2.1622888259661733E-2</v>
      </c>
      <c r="AA11" s="13">
        <v>6</v>
      </c>
      <c r="AB11" s="11">
        <v>1.71</v>
      </c>
      <c r="AC11" s="10">
        <v>0</v>
      </c>
      <c r="AD11" s="11">
        <v>0</v>
      </c>
      <c r="AE11" s="10">
        <v>0</v>
      </c>
      <c r="AF11" s="10">
        <v>0</v>
      </c>
      <c r="AG11" s="10">
        <v>0</v>
      </c>
      <c r="AH11" s="10">
        <v>0</v>
      </c>
      <c r="AI11" s="10" t="s">
        <v>126</v>
      </c>
      <c r="AJ11" s="14" t="s">
        <v>126</v>
      </c>
      <c r="AK11" s="15">
        <v>7.5999999999999998E-2</v>
      </c>
      <c r="AL11" s="10">
        <v>1</v>
      </c>
      <c r="AM11" s="12">
        <v>7.5999999999999998E-2</v>
      </c>
      <c r="AN11" s="12">
        <v>0.5</v>
      </c>
      <c r="AO11" s="12">
        <v>2.191119343645722E-2</v>
      </c>
      <c r="AP11" s="13">
        <v>6</v>
      </c>
      <c r="AQ11" s="11">
        <v>1.8560000000000001</v>
      </c>
      <c r="AR11" s="11">
        <v>0</v>
      </c>
      <c r="AS11" s="11">
        <v>0</v>
      </c>
      <c r="AT11" s="11">
        <v>0</v>
      </c>
      <c r="AU11" s="11">
        <v>10.699825151999999</v>
      </c>
      <c r="AV11" s="11">
        <v>0</v>
      </c>
      <c r="AW11" s="11">
        <v>0</v>
      </c>
      <c r="AX11" s="10" t="s">
        <v>126</v>
      </c>
      <c r="AY11" s="14" t="s">
        <v>126</v>
      </c>
    </row>
    <row r="12" spans="1:51" x14ac:dyDescent="0.3">
      <c r="A12" s="298"/>
      <c r="B12" s="9">
        <v>2</v>
      </c>
      <c r="C12" s="10" t="s">
        <v>14</v>
      </c>
      <c r="D12" s="10" t="s">
        <v>15</v>
      </c>
      <c r="E12" s="11">
        <v>14.5</v>
      </c>
      <c r="F12" s="97">
        <v>0.60416666666666663</v>
      </c>
      <c r="G12" s="9">
        <v>0.10199999999999999</v>
      </c>
      <c r="H12" s="10">
        <v>1</v>
      </c>
      <c r="I12" s="12">
        <v>0.10199999999999999</v>
      </c>
      <c r="J12" s="12">
        <v>0.5</v>
      </c>
      <c r="K12" s="12">
        <v>2.9407128033139954E-2</v>
      </c>
      <c r="L12" s="13">
        <v>6</v>
      </c>
      <c r="M12" s="11">
        <v>1.5649999999999999</v>
      </c>
      <c r="N12" s="10">
        <v>0</v>
      </c>
      <c r="O12" s="11">
        <v>0</v>
      </c>
      <c r="P12" s="10">
        <v>0</v>
      </c>
      <c r="Q12" s="11">
        <v>-3.0443203368421067E-2</v>
      </c>
      <c r="R12" s="10">
        <v>0</v>
      </c>
      <c r="S12" s="10">
        <v>0</v>
      </c>
      <c r="T12" s="10" t="s">
        <v>126</v>
      </c>
      <c r="U12" s="199" t="s">
        <v>126</v>
      </c>
      <c r="V12" s="9">
        <v>0.13100000000000001</v>
      </c>
      <c r="W12" s="10">
        <v>1</v>
      </c>
      <c r="X12" s="12">
        <v>0.13100000000000001</v>
      </c>
      <c r="Y12" s="12">
        <v>0.5</v>
      </c>
      <c r="Z12" s="12">
        <v>3.7767978160209159E-2</v>
      </c>
      <c r="AA12" s="13">
        <v>6</v>
      </c>
      <c r="AB12" s="11">
        <v>3.274</v>
      </c>
      <c r="AC12" s="10">
        <v>0</v>
      </c>
      <c r="AD12" s="11">
        <v>5.2682105263157899</v>
      </c>
      <c r="AE12" s="10">
        <v>0</v>
      </c>
      <c r="AF12" s="11">
        <v>0.15818328926315789</v>
      </c>
      <c r="AG12" s="10">
        <v>0</v>
      </c>
      <c r="AH12" s="10">
        <v>0</v>
      </c>
      <c r="AI12" s="10" t="s">
        <v>126</v>
      </c>
      <c r="AJ12" s="14" t="s">
        <v>126</v>
      </c>
      <c r="AK12" s="15">
        <v>0.113</v>
      </c>
      <c r="AL12" s="10">
        <v>1</v>
      </c>
      <c r="AM12" s="12">
        <v>0.113</v>
      </c>
      <c r="AN12" s="12">
        <v>0.5</v>
      </c>
      <c r="AO12" s="12">
        <v>3.257848497789035E-2</v>
      </c>
      <c r="AP12" s="13">
        <v>6</v>
      </c>
      <c r="AQ12" s="11">
        <v>1.6559999999999999</v>
      </c>
      <c r="AR12" s="11">
        <v>0</v>
      </c>
      <c r="AS12" s="11">
        <v>0</v>
      </c>
      <c r="AT12" s="11">
        <v>0</v>
      </c>
      <c r="AU12" s="11">
        <v>-2.0228042105263175E-2</v>
      </c>
      <c r="AV12" s="11">
        <v>0</v>
      </c>
      <c r="AW12" s="11">
        <v>0</v>
      </c>
      <c r="AX12" s="10" t="s">
        <v>126</v>
      </c>
      <c r="AY12" s="14" t="s">
        <v>126</v>
      </c>
    </row>
    <row r="13" spans="1:51" x14ac:dyDescent="0.3">
      <c r="A13" s="298"/>
      <c r="B13" s="9">
        <v>3</v>
      </c>
      <c r="C13" s="10" t="s">
        <v>14</v>
      </c>
      <c r="D13" s="10" t="s">
        <v>16</v>
      </c>
      <c r="E13" s="11">
        <v>20</v>
      </c>
      <c r="F13" s="97">
        <v>0.83333333333333337</v>
      </c>
      <c r="G13" s="9">
        <v>0.115</v>
      </c>
      <c r="H13" s="10">
        <v>1</v>
      </c>
      <c r="I13" s="12">
        <v>0.115</v>
      </c>
      <c r="J13" s="12">
        <v>0.5</v>
      </c>
      <c r="K13" s="12">
        <v>3.3155095331481324E-2</v>
      </c>
      <c r="L13" s="13">
        <v>6</v>
      </c>
      <c r="M13" s="11">
        <v>2.9630000000000001</v>
      </c>
      <c r="N13" s="10">
        <v>0</v>
      </c>
      <c r="O13" s="11">
        <v>12.200727272727274</v>
      </c>
      <c r="P13" s="10">
        <v>0</v>
      </c>
      <c r="Q13" s="11">
        <v>0.36633903709090915</v>
      </c>
      <c r="R13" s="10">
        <v>0</v>
      </c>
      <c r="S13" s="10">
        <v>0</v>
      </c>
      <c r="T13" s="10" t="s">
        <v>126</v>
      </c>
      <c r="U13" s="199" t="s">
        <v>126</v>
      </c>
      <c r="V13" s="9">
        <v>0.125</v>
      </c>
      <c r="W13" s="10">
        <v>1</v>
      </c>
      <c r="X13" s="12">
        <v>0.125</v>
      </c>
      <c r="Y13" s="12">
        <v>0.5</v>
      </c>
      <c r="Z13" s="12">
        <v>3.6038147099436223E-2</v>
      </c>
      <c r="AA13" s="13">
        <v>6</v>
      </c>
      <c r="AB13" s="11">
        <v>12.603999999999999</v>
      </c>
      <c r="AC13" s="10">
        <v>0</v>
      </c>
      <c r="AD13" s="11">
        <v>81.425454545454528</v>
      </c>
      <c r="AE13" s="10">
        <v>0</v>
      </c>
      <c r="AF13" s="11">
        <v>2.4448806981818176</v>
      </c>
      <c r="AG13" s="10">
        <v>0</v>
      </c>
      <c r="AH13" s="10">
        <v>0</v>
      </c>
      <c r="AI13" s="10" t="s">
        <v>126</v>
      </c>
      <c r="AJ13" s="14" t="s">
        <v>126</v>
      </c>
      <c r="AK13" s="15">
        <v>0.124</v>
      </c>
      <c r="AL13" s="10">
        <v>1</v>
      </c>
      <c r="AM13" s="12">
        <v>0.124</v>
      </c>
      <c r="AN13" s="12">
        <v>0.5</v>
      </c>
      <c r="AO13" s="12">
        <v>3.5749841922640732E-2</v>
      </c>
      <c r="AP13" s="13">
        <v>6</v>
      </c>
      <c r="AQ13" s="11">
        <v>3.1970000000000001</v>
      </c>
      <c r="AR13" s="11">
        <v>0</v>
      </c>
      <c r="AS13" s="11">
        <v>13.448727272727274</v>
      </c>
      <c r="AT13" s="11">
        <v>0</v>
      </c>
      <c r="AU13" s="11">
        <v>0.40381148509090914</v>
      </c>
      <c r="AV13" s="11">
        <v>0</v>
      </c>
      <c r="AW13" s="11">
        <v>0</v>
      </c>
      <c r="AX13" s="10" t="s">
        <v>126</v>
      </c>
      <c r="AY13" s="14" t="s">
        <v>126</v>
      </c>
    </row>
    <row r="14" spans="1:51" x14ac:dyDescent="0.3">
      <c r="A14" s="298"/>
      <c r="B14" s="9">
        <v>4</v>
      </c>
      <c r="C14" s="10" t="s">
        <v>17</v>
      </c>
      <c r="D14" s="10" t="s">
        <v>18</v>
      </c>
      <c r="E14" s="11">
        <v>35.5</v>
      </c>
      <c r="F14" s="97">
        <v>1.4791666666666667</v>
      </c>
      <c r="G14" s="9">
        <v>0.24399999999999999</v>
      </c>
      <c r="H14" s="10">
        <v>1</v>
      </c>
      <c r="I14" s="12">
        <v>0.24399999999999999</v>
      </c>
      <c r="J14" s="12">
        <v>0.5</v>
      </c>
      <c r="K14" s="12">
        <v>7.0346463138099502E-2</v>
      </c>
      <c r="L14" s="13">
        <v>6</v>
      </c>
      <c r="M14" s="11">
        <v>15.021000000000001</v>
      </c>
      <c r="N14" s="10">
        <v>0</v>
      </c>
      <c r="O14" s="11">
        <v>37.340903225806457</v>
      </c>
      <c r="P14" s="10">
        <v>0</v>
      </c>
      <c r="Q14" s="11">
        <v>1.1211979602580646</v>
      </c>
      <c r="R14" s="10">
        <v>0</v>
      </c>
      <c r="S14" s="10">
        <v>0</v>
      </c>
      <c r="T14" s="10" t="s">
        <v>126</v>
      </c>
      <c r="U14" s="199" t="s">
        <v>126</v>
      </c>
      <c r="V14" s="9">
        <v>0.20499999999999999</v>
      </c>
      <c r="W14" s="10">
        <v>1</v>
      </c>
      <c r="X14" s="12">
        <v>0.20499999999999999</v>
      </c>
      <c r="Y14" s="12">
        <v>0.5</v>
      </c>
      <c r="Z14" s="12">
        <v>5.9102561243075398E-2</v>
      </c>
      <c r="AA14" s="13">
        <v>6</v>
      </c>
      <c r="AB14" s="11">
        <v>17.562999999999999</v>
      </c>
      <c r="AC14" s="10">
        <v>0</v>
      </c>
      <c r="AD14" s="11">
        <v>15.35690322580645</v>
      </c>
      <c r="AE14" s="10">
        <v>0</v>
      </c>
      <c r="AF14" s="11">
        <v>0.4611063762580645</v>
      </c>
      <c r="AG14" s="10">
        <v>0</v>
      </c>
      <c r="AH14" s="10">
        <v>0</v>
      </c>
      <c r="AI14" s="10" t="s">
        <v>126</v>
      </c>
      <c r="AJ14" s="14" t="s">
        <v>126</v>
      </c>
      <c r="AK14" s="15">
        <v>0.26300000000000001</v>
      </c>
      <c r="AL14" s="10">
        <v>1</v>
      </c>
      <c r="AM14" s="12">
        <v>0.26300000000000001</v>
      </c>
      <c r="AN14" s="12">
        <v>0.5</v>
      </c>
      <c r="AO14" s="12">
        <v>7.5824261497213816E-2</v>
      </c>
      <c r="AP14" s="13">
        <v>6</v>
      </c>
      <c r="AQ14" s="11">
        <v>16.687999999999999</v>
      </c>
      <c r="AR14" s="11">
        <v>0</v>
      </c>
      <c r="AS14" s="11">
        <v>41.778580645161291</v>
      </c>
      <c r="AT14" s="11">
        <v>0</v>
      </c>
      <c r="AU14" s="11">
        <v>1.2544436624516129</v>
      </c>
      <c r="AV14" s="11">
        <v>0</v>
      </c>
      <c r="AW14" s="11">
        <v>0</v>
      </c>
      <c r="AX14" s="10" t="s">
        <v>126</v>
      </c>
      <c r="AY14" s="14" t="s">
        <v>126</v>
      </c>
    </row>
    <row r="15" spans="1:51" x14ac:dyDescent="0.3">
      <c r="A15" s="298"/>
      <c r="B15" s="9">
        <v>5</v>
      </c>
      <c r="C15" s="10" t="s">
        <v>17</v>
      </c>
      <c r="D15" s="10" t="s">
        <v>19</v>
      </c>
      <c r="E15" s="11">
        <v>43</v>
      </c>
      <c r="F15" s="97">
        <v>1.7916666666666667</v>
      </c>
      <c r="G15" s="9">
        <v>0.32200000000000001</v>
      </c>
      <c r="H15" s="10">
        <v>1</v>
      </c>
      <c r="I15" s="12">
        <v>0.32200000000000001</v>
      </c>
      <c r="J15" s="12">
        <v>0.5</v>
      </c>
      <c r="K15" s="12">
        <v>9.283426692814771E-2</v>
      </c>
      <c r="L15" s="13">
        <v>6</v>
      </c>
      <c r="M15" s="11">
        <v>27.164000000000001</v>
      </c>
      <c r="N15" s="10">
        <v>0</v>
      </c>
      <c r="O15" s="11">
        <v>77.715199999999996</v>
      </c>
      <c r="P15" s="10">
        <v>0</v>
      </c>
      <c r="Q15" s="11">
        <v>2.3334765952000001</v>
      </c>
      <c r="R15" s="10">
        <v>0</v>
      </c>
      <c r="S15" s="10">
        <v>0</v>
      </c>
      <c r="T15" s="10" t="s">
        <v>126</v>
      </c>
      <c r="U15" s="199" t="s">
        <v>126</v>
      </c>
      <c r="V15" s="9">
        <v>0.245</v>
      </c>
      <c r="W15" s="10">
        <v>1</v>
      </c>
      <c r="X15" s="12">
        <v>0.245</v>
      </c>
      <c r="Y15" s="12">
        <v>0.5</v>
      </c>
      <c r="Z15" s="12">
        <v>7.0634768314895E-2</v>
      </c>
      <c r="AA15" s="13">
        <v>6</v>
      </c>
      <c r="AB15" s="11">
        <v>23.001999999999999</v>
      </c>
      <c r="AC15" s="10">
        <v>0</v>
      </c>
      <c r="AD15" s="11">
        <v>34.809599999999996</v>
      </c>
      <c r="AE15" s="10">
        <v>0</v>
      </c>
      <c r="AF15" s="11">
        <v>1.0451930495999999</v>
      </c>
      <c r="AG15" s="10">
        <v>0</v>
      </c>
      <c r="AH15" s="10">
        <v>0</v>
      </c>
      <c r="AI15" s="10" t="s">
        <v>126</v>
      </c>
      <c r="AJ15" s="14" t="s">
        <v>126</v>
      </c>
      <c r="AK15" s="15">
        <v>0.32500000000000001</v>
      </c>
      <c r="AL15" s="10">
        <v>1</v>
      </c>
      <c r="AM15" s="12">
        <v>0.32500000000000001</v>
      </c>
      <c r="AN15" s="12">
        <v>0.5</v>
      </c>
      <c r="AO15" s="12">
        <v>9.3699182458534175E-2</v>
      </c>
      <c r="AP15" s="13">
        <v>6</v>
      </c>
      <c r="AQ15" s="11">
        <v>28.634</v>
      </c>
      <c r="AR15" s="11">
        <v>0</v>
      </c>
      <c r="AS15" s="11">
        <v>76.454400000000007</v>
      </c>
      <c r="AT15" s="11">
        <v>0</v>
      </c>
      <c r="AU15" s="11">
        <v>2.2956198144000002</v>
      </c>
      <c r="AV15" s="11">
        <v>0</v>
      </c>
      <c r="AW15" s="11">
        <v>0</v>
      </c>
      <c r="AX15" s="10" t="s">
        <v>126</v>
      </c>
      <c r="AY15" s="14" t="s">
        <v>126</v>
      </c>
    </row>
    <row r="16" spans="1:51" ht="15" thickBot="1" x14ac:dyDescent="0.35">
      <c r="A16" s="299"/>
      <c r="B16" s="16">
        <v>6</v>
      </c>
      <c r="C16" s="17" t="s">
        <v>20</v>
      </c>
      <c r="D16" s="17" t="s">
        <v>21</v>
      </c>
      <c r="E16" s="18">
        <v>60</v>
      </c>
      <c r="F16" s="98">
        <v>2.5</v>
      </c>
      <c r="G16" s="16">
        <v>0.28799999999999998</v>
      </c>
      <c r="H16" s="17">
        <v>2</v>
      </c>
      <c r="I16" s="19">
        <v>0.57599999999999996</v>
      </c>
      <c r="J16" s="19">
        <v>0.5</v>
      </c>
      <c r="K16" s="19">
        <v>0.16606378183420209</v>
      </c>
      <c r="L16" s="20">
        <v>6</v>
      </c>
      <c r="M16" s="18">
        <v>58.758000000000003</v>
      </c>
      <c r="N16" s="17">
        <v>0</v>
      </c>
      <c r="O16" s="18">
        <v>89.20658823529412</v>
      </c>
      <c r="P16" s="17">
        <v>0</v>
      </c>
      <c r="Q16" s="18">
        <v>2.6785170183529412</v>
      </c>
      <c r="R16" s="17">
        <v>0</v>
      </c>
      <c r="S16" s="17">
        <v>0</v>
      </c>
      <c r="T16" s="17" t="s">
        <v>126</v>
      </c>
      <c r="U16" s="200" t="s">
        <v>126</v>
      </c>
      <c r="V16" s="16">
        <v>0.114</v>
      </c>
      <c r="W16" s="17">
        <v>2</v>
      </c>
      <c r="X16" s="19">
        <v>0.22800000000000001</v>
      </c>
      <c r="Y16" s="19">
        <v>0.5</v>
      </c>
      <c r="Z16" s="19">
        <v>6.5733580309371681E-2</v>
      </c>
      <c r="AA16" s="20">
        <v>6</v>
      </c>
      <c r="AB16" s="18">
        <v>29.2</v>
      </c>
      <c r="AC16" s="17">
        <v>0</v>
      </c>
      <c r="AD16" s="18">
        <v>17.500235294117648</v>
      </c>
      <c r="AE16" s="17">
        <v>0</v>
      </c>
      <c r="AF16" s="18">
        <v>0.52546206494117642</v>
      </c>
      <c r="AG16" s="17">
        <v>0</v>
      </c>
      <c r="AH16" s="17">
        <v>0</v>
      </c>
      <c r="AI16" s="17" t="s">
        <v>126</v>
      </c>
      <c r="AJ16" s="21" t="s">
        <v>126</v>
      </c>
      <c r="AK16" s="22">
        <v>0.28899999999999998</v>
      </c>
      <c r="AL16" s="17">
        <v>2</v>
      </c>
      <c r="AM16" s="19">
        <v>0.57799999999999996</v>
      </c>
      <c r="AN16" s="19">
        <v>0.5</v>
      </c>
      <c r="AO16" s="19">
        <v>0.16664039218779308</v>
      </c>
      <c r="AP16" s="20">
        <v>6</v>
      </c>
      <c r="AQ16" s="18">
        <v>61.853000000000002</v>
      </c>
      <c r="AR16" s="18">
        <v>1.946</v>
      </c>
      <c r="AS16" s="18">
        <v>93.794823529411772</v>
      </c>
      <c r="AT16" s="18">
        <v>5.4945882352941178</v>
      </c>
      <c r="AU16" s="18">
        <v>2.816283371294118</v>
      </c>
      <c r="AV16" s="18">
        <v>0.25313567999999997</v>
      </c>
      <c r="AW16" s="18">
        <v>3.1461691429680048E-2</v>
      </c>
      <c r="AX16" s="17" t="s">
        <v>126</v>
      </c>
      <c r="AY16" s="21" t="s">
        <v>126</v>
      </c>
    </row>
    <row r="17" spans="1:51" x14ac:dyDescent="0.3">
      <c r="A17" s="280" t="s">
        <v>106</v>
      </c>
      <c r="B17" s="189">
        <v>7</v>
      </c>
      <c r="C17" s="121" t="s">
        <v>20</v>
      </c>
      <c r="D17" s="121" t="s">
        <v>22</v>
      </c>
      <c r="E17" s="124">
        <v>67.5</v>
      </c>
      <c r="F17" s="155">
        <v>2.8125</v>
      </c>
      <c r="G17" s="189">
        <v>0.318</v>
      </c>
      <c r="H17" s="121">
        <v>2</v>
      </c>
      <c r="I17" s="125">
        <v>0.63600000000000001</v>
      </c>
      <c r="J17" s="125">
        <v>0.5</v>
      </c>
      <c r="K17" s="125">
        <v>0.1833620924419315</v>
      </c>
      <c r="L17" s="175">
        <v>6</v>
      </c>
      <c r="M17" s="124">
        <v>69.988</v>
      </c>
      <c r="N17" s="121">
        <v>0</v>
      </c>
      <c r="O17" s="124">
        <v>39.014110719999969</v>
      </c>
      <c r="P17" s="121">
        <v>0</v>
      </c>
      <c r="Q17" s="124">
        <v>1.171437688478719</v>
      </c>
      <c r="R17" s="121">
        <v>0</v>
      </c>
      <c r="S17" s="121">
        <v>0</v>
      </c>
      <c r="T17" s="121" t="s">
        <v>126</v>
      </c>
      <c r="U17" s="201" t="s">
        <v>126</v>
      </c>
      <c r="V17" s="189">
        <v>0.123</v>
      </c>
      <c r="W17" s="121">
        <v>2</v>
      </c>
      <c r="X17" s="125">
        <v>0.246</v>
      </c>
      <c r="Y17" s="125">
        <v>0.5</v>
      </c>
      <c r="Z17" s="125">
        <v>7.0923073491690483E-2</v>
      </c>
      <c r="AA17" s="175">
        <v>6</v>
      </c>
      <c r="AB17" s="124">
        <v>38.46</v>
      </c>
      <c r="AC17" s="121">
        <v>0</v>
      </c>
      <c r="AD17" s="124">
        <v>21.439142399999984</v>
      </c>
      <c r="AE17" s="121">
        <v>0</v>
      </c>
      <c r="AF17" s="124">
        <v>0.64373168970239958</v>
      </c>
      <c r="AG17" s="121">
        <v>0</v>
      </c>
      <c r="AH17" s="121">
        <v>0</v>
      </c>
      <c r="AI17" s="213" t="s">
        <v>127</v>
      </c>
      <c r="AJ17" s="126" t="s">
        <v>126</v>
      </c>
      <c r="AK17" s="178">
        <v>0.36</v>
      </c>
      <c r="AL17" s="121">
        <v>2</v>
      </c>
      <c r="AM17" s="125">
        <v>0.72</v>
      </c>
      <c r="AN17" s="125">
        <v>0.5</v>
      </c>
      <c r="AO17" s="125">
        <v>0.20757972729275265</v>
      </c>
      <c r="AP17" s="175">
        <v>6</v>
      </c>
      <c r="AQ17" s="124">
        <v>81.45</v>
      </c>
      <c r="AR17" s="124">
        <v>1.675</v>
      </c>
      <c r="AS17" s="124">
        <v>45.403487999999967</v>
      </c>
      <c r="AT17" s="124">
        <v>0.93371199999999921</v>
      </c>
      <c r="AU17" s="124">
        <v>1.3632851306879989</v>
      </c>
      <c r="AV17" s="124">
        <v>2.1508055919999981E-2</v>
      </c>
      <c r="AW17" s="124">
        <v>2.056476365868631E-2</v>
      </c>
      <c r="AX17" s="121" t="s">
        <v>126</v>
      </c>
      <c r="AY17" s="126" t="s">
        <v>126</v>
      </c>
    </row>
    <row r="18" spans="1:51" x14ac:dyDescent="0.3">
      <c r="A18" s="281"/>
      <c r="B18" s="190">
        <v>8</v>
      </c>
      <c r="C18" s="106" t="s">
        <v>23</v>
      </c>
      <c r="D18" s="106" t="s">
        <v>21</v>
      </c>
      <c r="E18" s="109">
        <v>84</v>
      </c>
      <c r="F18" s="156">
        <v>3.5</v>
      </c>
      <c r="G18" s="190">
        <v>0.438</v>
      </c>
      <c r="H18" s="106">
        <v>2</v>
      </c>
      <c r="I18" s="110">
        <v>0.876</v>
      </c>
      <c r="J18" s="110">
        <v>0.5</v>
      </c>
      <c r="K18" s="110">
        <v>0.25255533487284904</v>
      </c>
      <c r="L18" s="176">
        <v>6</v>
      </c>
      <c r="M18" s="109">
        <v>86.028000000000006</v>
      </c>
      <c r="N18" s="106">
        <v>0</v>
      </c>
      <c r="O18" s="109">
        <v>47.955448319999967</v>
      </c>
      <c r="P18" s="106">
        <v>0</v>
      </c>
      <c r="Q18" s="109">
        <v>1.4399102912563189</v>
      </c>
      <c r="R18" s="106">
        <v>0</v>
      </c>
      <c r="S18" s="106">
        <v>0</v>
      </c>
      <c r="T18" s="106" t="s">
        <v>126</v>
      </c>
      <c r="U18" s="202" t="s">
        <v>126</v>
      </c>
      <c r="V18" s="190">
        <v>0.17699999999999999</v>
      </c>
      <c r="W18" s="106">
        <v>2</v>
      </c>
      <c r="X18" s="110">
        <v>0.35399999999999998</v>
      </c>
      <c r="Y18" s="110">
        <v>0.55000000000000004</v>
      </c>
      <c r="Z18" s="110">
        <v>0.10206003258560338</v>
      </c>
      <c r="AA18" s="176">
        <v>6</v>
      </c>
      <c r="AB18" s="109">
        <v>44.271000000000001</v>
      </c>
      <c r="AC18" s="106">
        <v>0</v>
      </c>
      <c r="AD18" s="109">
        <v>22.434932945454527</v>
      </c>
      <c r="AE18" s="106">
        <v>0</v>
      </c>
      <c r="AF18" s="109">
        <v>0.67363129662021759</v>
      </c>
      <c r="AG18" s="106">
        <v>0</v>
      </c>
      <c r="AH18" s="106">
        <v>0</v>
      </c>
      <c r="AI18" s="214" t="s">
        <v>127</v>
      </c>
      <c r="AJ18" s="127" t="s">
        <v>126</v>
      </c>
      <c r="AK18" s="179">
        <v>0.47499999999999998</v>
      </c>
      <c r="AL18" s="106">
        <v>2</v>
      </c>
      <c r="AM18" s="110">
        <v>0.95</v>
      </c>
      <c r="AN18" s="110">
        <v>0.5</v>
      </c>
      <c r="AO18" s="110">
        <v>0.27388991795571532</v>
      </c>
      <c r="AP18" s="176">
        <v>6</v>
      </c>
      <c r="AQ18" s="109">
        <v>104.82299999999999</v>
      </c>
      <c r="AR18" s="109">
        <v>1.6240000000000001</v>
      </c>
      <c r="AS18" s="109">
        <v>58.43253311999996</v>
      </c>
      <c r="AT18" s="109">
        <v>0.9052825599999994</v>
      </c>
      <c r="AU18" s="109">
        <v>1.7544952394611184</v>
      </c>
      <c r="AV18" s="109">
        <v>2.0853183769599985E-2</v>
      </c>
      <c r="AW18" s="109">
        <v>1.5492783072417315E-2</v>
      </c>
      <c r="AX18" s="106" t="s">
        <v>126</v>
      </c>
      <c r="AY18" s="127" t="s">
        <v>126</v>
      </c>
    </row>
    <row r="19" spans="1:51" x14ac:dyDescent="0.3">
      <c r="A19" s="281"/>
      <c r="B19" s="190">
        <v>9</v>
      </c>
      <c r="C19" s="106" t="s">
        <v>23</v>
      </c>
      <c r="D19" s="106" t="s">
        <v>24</v>
      </c>
      <c r="E19" s="109">
        <v>90.5</v>
      </c>
      <c r="F19" s="156">
        <v>3.7708333333333335</v>
      </c>
      <c r="G19" s="190">
        <v>0.20200000000000001</v>
      </c>
      <c r="H19" s="106">
        <v>5</v>
      </c>
      <c r="I19" s="110">
        <v>1.01</v>
      </c>
      <c r="J19" s="110">
        <v>0.5</v>
      </c>
      <c r="K19" s="110">
        <v>0.29118822856344467</v>
      </c>
      <c r="L19" s="176">
        <v>6</v>
      </c>
      <c r="M19" s="109">
        <v>92.168000000000006</v>
      </c>
      <c r="N19" s="106">
        <v>0</v>
      </c>
      <c r="O19" s="109">
        <v>51.378129919999964</v>
      </c>
      <c r="P19" s="106">
        <v>0</v>
      </c>
      <c r="Q19" s="109">
        <v>1.5426797289779186</v>
      </c>
      <c r="R19" s="106">
        <v>0</v>
      </c>
      <c r="S19" s="106">
        <v>0</v>
      </c>
      <c r="T19" s="106" t="s">
        <v>126</v>
      </c>
      <c r="U19" s="202" t="s">
        <v>126</v>
      </c>
      <c r="V19" s="190">
        <v>0.254</v>
      </c>
      <c r="W19" s="106">
        <v>2</v>
      </c>
      <c r="X19" s="110">
        <v>0.50800000000000001</v>
      </c>
      <c r="Y19" s="110">
        <v>0.6</v>
      </c>
      <c r="Z19" s="110">
        <v>0.14645902981210882</v>
      </c>
      <c r="AA19" s="176">
        <v>6</v>
      </c>
      <c r="AB19" s="109">
        <v>79.192999999999998</v>
      </c>
      <c r="AC19" s="106">
        <v>0</v>
      </c>
      <c r="AD19" s="109">
        <v>36.787788266666638</v>
      </c>
      <c r="AE19" s="106">
        <v>0</v>
      </c>
      <c r="AF19" s="109">
        <v>1.1045901304949326</v>
      </c>
      <c r="AG19" s="106">
        <v>0</v>
      </c>
      <c r="AH19" s="106">
        <v>0</v>
      </c>
      <c r="AI19" s="214" t="s">
        <v>127</v>
      </c>
      <c r="AJ19" s="127" t="s">
        <v>126</v>
      </c>
      <c r="AK19" s="179">
        <v>0.214</v>
      </c>
      <c r="AL19" s="106">
        <v>5</v>
      </c>
      <c r="AM19" s="110">
        <v>1.07</v>
      </c>
      <c r="AN19" s="110">
        <v>0.5</v>
      </c>
      <c r="AO19" s="110">
        <v>0.30848653917117413</v>
      </c>
      <c r="AP19" s="176">
        <v>6</v>
      </c>
      <c r="AQ19" s="109">
        <v>114.27500000000001</v>
      </c>
      <c r="AR19" s="109">
        <v>1.7629999999999999</v>
      </c>
      <c r="AS19" s="109">
        <v>63.701455999999951</v>
      </c>
      <c r="AT19" s="109">
        <v>0.98276671999999921</v>
      </c>
      <c r="AU19" s="109">
        <v>1.9126999178559987</v>
      </c>
      <c r="AV19" s="109">
        <v>2.2638031395199983E-2</v>
      </c>
      <c r="AW19" s="109">
        <v>1.5427696346532486E-2</v>
      </c>
      <c r="AX19" s="106" t="s">
        <v>126</v>
      </c>
      <c r="AY19" s="127" t="s">
        <v>126</v>
      </c>
    </row>
    <row r="20" spans="1:51" x14ac:dyDescent="0.3">
      <c r="A20" s="281"/>
      <c r="B20" s="190">
        <v>10</v>
      </c>
      <c r="C20" s="106" t="s">
        <v>25</v>
      </c>
      <c r="D20" s="106" t="s">
        <v>24</v>
      </c>
      <c r="E20" s="109">
        <v>114.5</v>
      </c>
      <c r="F20" s="156">
        <v>4.770833333333333</v>
      </c>
      <c r="G20" s="190">
        <v>0.23100000000000001</v>
      </c>
      <c r="H20" s="106">
        <v>5</v>
      </c>
      <c r="I20" s="110">
        <v>1.155</v>
      </c>
      <c r="J20" s="110">
        <v>0.5</v>
      </c>
      <c r="K20" s="110">
        <v>0.33299247919879071</v>
      </c>
      <c r="L20" s="176">
        <v>6</v>
      </c>
      <c r="M20" s="109">
        <v>121.504</v>
      </c>
      <c r="N20" s="109">
        <v>1.663</v>
      </c>
      <c r="O20" s="109">
        <v>67.73118975999995</v>
      </c>
      <c r="P20" s="109">
        <v>0.92702271999999941</v>
      </c>
      <c r="Q20" s="109">
        <v>2.0336967037337583</v>
      </c>
      <c r="R20" s="109">
        <v>2.1353968355199981E-2</v>
      </c>
      <c r="S20" s="109">
        <v>1.3686792204371872E-2</v>
      </c>
      <c r="T20" s="109" t="s">
        <v>126</v>
      </c>
      <c r="U20" s="156" t="s">
        <v>126</v>
      </c>
      <c r="V20" s="190">
        <v>0.151</v>
      </c>
      <c r="W20" s="106">
        <v>5</v>
      </c>
      <c r="X20" s="110">
        <v>0.755</v>
      </c>
      <c r="Y20" s="110">
        <v>0.65</v>
      </c>
      <c r="Z20" s="110">
        <v>0.2176704084805948</v>
      </c>
      <c r="AA20" s="176">
        <v>6</v>
      </c>
      <c r="AB20" s="109">
        <v>119.77</v>
      </c>
      <c r="AC20" s="106">
        <v>0</v>
      </c>
      <c r="AD20" s="109">
        <v>51.35737599999996</v>
      </c>
      <c r="AE20" s="106">
        <v>0</v>
      </c>
      <c r="AF20" s="109">
        <v>1.5420565717759986</v>
      </c>
      <c r="AG20" s="106">
        <v>0</v>
      </c>
      <c r="AH20" s="106">
        <v>0</v>
      </c>
      <c r="AI20" s="106" t="s">
        <v>126</v>
      </c>
      <c r="AJ20" s="127" t="s">
        <v>126</v>
      </c>
      <c r="AK20" s="179">
        <v>0.22900000000000001</v>
      </c>
      <c r="AL20" s="106">
        <v>5</v>
      </c>
      <c r="AM20" s="110">
        <v>1.145</v>
      </c>
      <c r="AN20" s="110">
        <v>0.5</v>
      </c>
      <c r="AO20" s="110">
        <v>0.33010942743083582</v>
      </c>
      <c r="AP20" s="176">
        <v>6</v>
      </c>
      <c r="AQ20" s="109">
        <v>146.29900000000001</v>
      </c>
      <c r="AR20" s="109">
        <v>3.5169999999999999</v>
      </c>
      <c r="AS20" s="109">
        <v>81.552914559999934</v>
      </c>
      <c r="AT20" s="109">
        <v>1.9605164799999986</v>
      </c>
      <c r="AU20" s="109">
        <v>2.448707812578558</v>
      </c>
      <c r="AV20" s="109">
        <v>4.5160497116799966E-2</v>
      </c>
      <c r="AW20" s="109">
        <v>2.4039808884544663E-2</v>
      </c>
      <c r="AX20" s="106" t="s">
        <v>126</v>
      </c>
      <c r="AY20" s="127" t="s">
        <v>126</v>
      </c>
    </row>
    <row r="21" spans="1:51" x14ac:dyDescent="0.3">
      <c r="A21" s="281"/>
      <c r="B21" s="190">
        <v>11</v>
      </c>
      <c r="C21" s="106" t="s">
        <v>26</v>
      </c>
      <c r="D21" s="106" t="s">
        <v>27</v>
      </c>
      <c r="E21" s="109">
        <v>140</v>
      </c>
      <c r="F21" s="156">
        <v>5.833333333333333</v>
      </c>
      <c r="G21" s="190">
        <v>0.20599999999999999</v>
      </c>
      <c r="H21" s="106">
        <v>5</v>
      </c>
      <c r="I21" s="110">
        <v>1.03</v>
      </c>
      <c r="J21" s="110">
        <v>0.6</v>
      </c>
      <c r="K21" s="110">
        <v>0.29695433209935446</v>
      </c>
      <c r="L21" s="176">
        <v>6</v>
      </c>
      <c r="M21" s="109">
        <v>148.06200000000001</v>
      </c>
      <c r="N21" s="109">
        <v>6.8650000000000002</v>
      </c>
      <c r="O21" s="109">
        <v>68.779734399999953</v>
      </c>
      <c r="P21" s="109">
        <v>3.189021333333331</v>
      </c>
      <c r="Q21" s="109">
        <v>2.0651803050943984</v>
      </c>
      <c r="R21" s="109">
        <v>7.3459106413333281E-2</v>
      </c>
      <c r="S21" s="109">
        <v>4.6365711661331063E-2</v>
      </c>
      <c r="T21" s="109" t="s">
        <v>126</v>
      </c>
      <c r="U21" s="156" t="s">
        <v>126</v>
      </c>
      <c r="V21" s="190">
        <v>0.191</v>
      </c>
      <c r="W21" s="106">
        <v>5</v>
      </c>
      <c r="X21" s="110">
        <v>0.95500000000000007</v>
      </c>
      <c r="Y21" s="110">
        <v>0.6</v>
      </c>
      <c r="Z21" s="110">
        <v>0.27533144383969277</v>
      </c>
      <c r="AA21" s="176">
        <v>6</v>
      </c>
      <c r="AB21" s="109">
        <v>139.714</v>
      </c>
      <c r="AC21" s="109">
        <v>2.4079999999999999</v>
      </c>
      <c r="AD21" s="109">
        <v>64.901810133333285</v>
      </c>
      <c r="AE21" s="109">
        <v>1.1185962666666658</v>
      </c>
      <c r="AF21" s="109">
        <v>1.948741751063465</v>
      </c>
      <c r="AG21" s="109">
        <v>2.5766865002666645E-2</v>
      </c>
      <c r="AH21" s="109">
        <v>1.7235209069957198E-2</v>
      </c>
      <c r="AI21" s="109" t="s">
        <v>126</v>
      </c>
      <c r="AJ21" s="185" t="s">
        <v>126</v>
      </c>
      <c r="AK21" s="179">
        <v>0.23</v>
      </c>
      <c r="AL21" s="106">
        <v>5</v>
      </c>
      <c r="AM21" s="110">
        <v>1.1500000000000001</v>
      </c>
      <c r="AN21" s="110">
        <v>0.5</v>
      </c>
      <c r="AO21" s="110">
        <v>0.33155095331481327</v>
      </c>
      <c r="AP21" s="176">
        <v>6</v>
      </c>
      <c r="AQ21" s="109">
        <v>169.94200000000001</v>
      </c>
      <c r="AR21" s="109">
        <v>7.5460000000000003</v>
      </c>
      <c r="AS21" s="109">
        <v>94.732468479999937</v>
      </c>
      <c r="AT21" s="109">
        <v>4.2064422399999968</v>
      </c>
      <c r="AU21" s="109">
        <v>2.8444370985804781</v>
      </c>
      <c r="AV21" s="109">
        <v>9.6895396998399913E-2</v>
      </c>
      <c r="AW21" s="109">
        <v>4.4403384684186371E-2</v>
      </c>
      <c r="AX21" s="106" t="s">
        <v>126</v>
      </c>
      <c r="AY21" s="127" t="s">
        <v>126</v>
      </c>
    </row>
    <row r="22" spans="1:51" x14ac:dyDescent="0.3">
      <c r="A22" s="281"/>
      <c r="B22" s="190">
        <v>12</v>
      </c>
      <c r="C22" s="106" t="s">
        <v>28</v>
      </c>
      <c r="D22" s="106" t="s">
        <v>29</v>
      </c>
      <c r="E22" s="109">
        <v>154.5</v>
      </c>
      <c r="F22" s="156">
        <v>6.4375</v>
      </c>
      <c r="G22" s="190">
        <v>0.17699999999999999</v>
      </c>
      <c r="H22" s="106">
        <v>5</v>
      </c>
      <c r="I22" s="110">
        <v>0.88500000000000001</v>
      </c>
      <c r="J22" s="110">
        <v>0.65</v>
      </c>
      <c r="K22" s="110">
        <v>0.25515008146400847</v>
      </c>
      <c r="L22" s="176">
        <v>6</v>
      </c>
      <c r="M22" s="109">
        <v>143.25800000000001</v>
      </c>
      <c r="N22" s="109">
        <v>13.250999999999999</v>
      </c>
      <c r="O22" s="109">
        <v>61.429030399999959</v>
      </c>
      <c r="P22" s="109">
        <v>5.682028799999995</v>
      </c>
      <c r="Q22" s="109">
        <v>1.8444680667903985</v>
      </c>
      <c r="R22" s="109">
        <v>0.13088553340799988</v>
      </c>
      <c r="S22" s="109">
        <v>9.2497452149269146E-2</v>
      </c>
      <c r="T22" s="109" t="s">
        <v>126</v>
      </c>
      <c r="U22" s="156" t="s">
        <v>126</v>
      </c>
      <c r="V22" s="190">
        <v>0.20899999999999999</v>
      </c>
      <c r="W22" s="106">
        <v>5</v>
      </c>
      <c r="X22" s="110">
        <v>1.0449999999999999</v>
      </c>
      <c r="Y22" s="110">
        <v>0.6</v>
      </c>
      <c r="Z22" s="110">
        <v>0.30127890975128679</v>
      </c>
      <c r="AA22" s="176">
        <v>6</v>
      </c>
      <c r="AB22" s="109">
        <v>144.46600000000001</v>
      </c>
      <c r="AC22" s="109">
        <v>2.9209999999999998</v>
      </c>
      <c r="AD22" s="109">
        <v>67.109272533333296</v>
      </c>
      <c r="AE22" s="109">
        <v>1.3569018666666655</v>
      </c>
      <c r="AF22" s="109">
        <v>2.0150230170858654</v>
      </c>
      <c r="AG22" s="109">
        <v>3.1256234498666643E-2</v>
      </c>
      <c r="AH22" s="109">
        <v>2.0219290352055153E-2</v>
      </c>
      <c r="AI22" s="109" t="s">
        <v>126</v>
      </c>
      <c r="AJ22" s="185" t="s">
        <v>126</v>
      </c>
      <c r="AK22" s="179">
        <v>0.24</v>
      </c>
      <c r="AL22" s="106">
        <v>5</v>
      </c>
      <c r="AM22" s="110">
        <v>1.2</v>
      </c>
      <c r="AN22" s="110">
        <v>0.5</v>
      </c>
      <c r="AO22" s="110">
        <v>0.34596621215458773</v>
      </c>
      <c r="AP22" s="176">
        <v>6</v>
      </c>
      <c r="AQ22" s="109">
        <v>175.61799999999999</v>
      </c>
      <c r="AR22" s="109">
        <v>10.038</v>
      </c>
      <c r="AS22" s="109">
        <v>97.896497919999916</v>
      </c>
      <c r="AT22" s="109">
        <v>5.5955827199999959</v>
      </c>
      <c r="AU22" s="109">
        <v>2.9394402465459177</v>
      </c>
      <c r="AV22" s="109">
        <v>0.12889424795519991</v>
      </c>
      <c r="AW22" s="109">
        <v>5.7158150075732557E-2</v>
      </c>
      <c r="AX22" s="106" t="s">
        <v>126</v>
      </c>
      <c r="AY22" s="127" t="s">
        <v>126</v>
      </c>
    </row>
    <row r="23" spans="1:51" x14ac:dyDescent="0.3">
      <c r="A23" s="281"/>
      <c r="B23" s="190">
        <v>13</v>
      </c>
      <c r="C23" s="106" t="s">
        <v>28</v>
      </c>
      <c r="D23" s="106" t="s">
        <v>19</v>
      </c>
      <c r="E23" s="109">
        <v>161</v>
      </c>
      <c r="F23" s="156">
        <v>6.708333333333333</v>
      </c>
      <c r="G23" s="190">
        <v>0.182</v>
      </c>
      <c r="H23" s="106">
        <v>5</v>
      </c>
      <c r="I23" s="110">
        <v>0.90999999999999992</v>
      </c>
      <c r="J23" s="110">
        <v>0.6</v>
      </c>
      <c r="K23" s="110">
        <v>0.26235771088389565</v>
      </c>
      <c r="L23" s="176">
        <v>6</v>
      </c>
      <c r="M23" s="109">
        <v>157.68</v>
      </c>
      <c r="N23" s="109">
        <v>16.341000000000001</v>
      </c>
      <c r="O23" s="109">
        <v>73.247615999999965</v>
      </c>
      <c r="P23" s="109">
        <v>7.590939199999994</v>
      </c>
      <c r="Q23" s="109">
        <v>2.1993329180159984</v>
      </c>
      <c r="R23" s="109">
        <v>0.17485728447199986</v>
      </c>
      <c r="S23" s="109">
        <v>0.10363394216133942</v>
      </c>
      <c r="T23" s="109" t="s">
        <v>126</v>
      </c>
      <c r="U23" s="156" t="s">
        <v>126</v>
      </c>
      <c r="V23" s="190">
        <v>0.21099999999999999</v>
      </c>
      <c r="W23" s="106">
        <v>5</v>
      </c>
      <c r="X23" s="110">
        <v>1.0549999999999999</v>
      </c>
      <c r="Y23" s="110">
        <v>0.65</v>
      </c>
      <c r="Z23" s="110">
        <v>0.30416196151924169</v>
      </c>
      <c r="AA23" s="176">
        <v>6</v>
      </c>
      <c r="AB23" s="109">
        <v>146.52799999999999</v>
      </c>
      <c r="AC23" s="109">
        <v>3.3450000000000002</v>
      </c>
      <c r="AD23" s="109">
        <v>62.831206399999942</v>
      </c>
      <c r="AE23" s="109">
        <v>1.4343359999999989</v>
      </c>
      <c r="AF23" s="109">
        <v>1.886569803366398</v>
      </c>
      <c r="AG23" s="109">
        <v>3.3039929759999975E-2</v>
      </c>
      <c r="AH23" s="109">
        <v>2.2828401397685088E-2</v>
      </c>
      <c r="AI23" s="109" t="s">
        <v>126</v>
      </c>
      <c r="AJ23" s="185" t="s">
        <v>126</v>
      </c>
      <c r="AK23" s="179">
        <v>0.22900000000000001</v>
      </c>
      <c r="AL23" s="106">
        <v>5</v>
      </c>
      <c r="AM23" s="110">
        <v>1.145</v>
      </c>
      <c r="AN23" s="110">
        <v>0.5</v>
      </c>
      <c r="AO23" s="110">
        <v>0.33010942743083582</v>
      </c>
      <c r="AP23" s="176">
        <v>6</v>
      </c>
      <c r="AQ23" s="109">
        <v>170.01</v>
      </c>
      <c r="AR23" s="109">
        <v>10.601000000000001</v>
      </c>
      <c r="AS23" s="109">
        <v>94.770374399999923</v>
      </c>
      <c r="AT23" s="109">
        <v>5.9094214399999956</v>
      </c>
      <c r="AU23" s="109">
        <v>2.8455752617343979</v>
      </c>
      <c r="AV23" s="109">
        <v>0.13612352287039992</v>
      </c>
      <c r="AW23" s="109">
        <v>6.2355155579083589E-2</v>
      </c>
      <c r="AX23" s="106" t="s">
        <v>126</v>
      </c>
      <c r="AY23" s="127" t="s">
        <v>126</v>
      </c>
    </row>
    <row r="24" spans="1:51" x14ac:dyDescent="0.3">
      <c r="A24" s="281"/>
      <c r="B24" s="190">
        <v>14</v>
      </c>
      <c r="C24" s="106" t="s">
        <v>30</v>
      </c>
      <c r="D24" s="106" t="s">
        <v>21</v>
      </c>
      <c r="E24" s="109">
        <v>178</v>
      </c>
      <c r="F24" s="156">
        <v>7.416666666666667</v>
      </c>
      <c r="G24" s="190">
        <v>0.23699999999999999</v>
      </c>
      <c r="H24" s="106">
        <v>5</v>
      </c>
      <c r="I24" s="110">
        <v>1.1850000000000001</v>
      </c>
      <c r="J24" s="110">
        <v>0.5</v>
      </c>
      <c r="K24" s="110">
        <v>0.34164163450265539</v>
      </c>
      <c r="L24" s="176">
        <v>6</v>
      </c>
      <c r="M24" s="109">
        <v>199.18600000000001</v>
      </c>
      <c r="N24" s="109">
        <v>20.748999999999999</v>
      </c>
      <c r="O24" s="109">
        <v>111.03424383999993</v>
      </c>
      <c r="P24" s="109">
        <v>11.566322559999989</v>
      </c>
      <c r="Q24" s="109">
        <v>3.3339142055398376</v>
      </c>
      <c r="R24" s="109">
        <v>0.26643024016959982</v>
      </c>
      <c r="S24" s="109">
        <v>0.10416896769853302</v>
      </c>
      <c r="T24" s="109" t="s">
        <v>126</v>
      </c>
      <c r="U24" s="156" t="s">
        <v>126</v>
      </c>
      <c r="V24" s="190">
        <v>0.185</v>
      </c>
      <c r="W24" s="106">
        <v>5</v>
      </c>
      <c r="X24" s="110">
        <v>0.92500000000000004</v>
      </c>
      <c r="Y24" s="110">
        <v>0.65</v>
      </c>
      <c r="Z24" s="110">
        <v>0.26668228853582809</v>
      </c>
      <c r="AA24" s="176">
        <v>6</v>
      </c>
      <c r="AB24" s="109">
        <v>161.458</v>
      </c>
      <c r="AC24" s="109">
        <v>3.528</v>
      </c>
      <c r="AD24" s="109">
        <v>69.233190399999941</v>
      </c>
      <c r="AE24" s="109">
        <v>1.5128063999999988</v>
      </c>
      <c r="AF24" s="109">
        <v>2.0787957749503985</v>
      </c>
      <c r="AG24" s="109">
        <v>3.4847495423999973E-2</v>
      </c>
      <c r="AH24" s="109">
        <v>2.1850883821179501E-2</v>
      </c>
      <c r="AI24" s="109" t="s">
        <v>126</v>
      </c>
      <c r="AJ24" s="185" t="s">
        <v>126</v>
      </c>
      <c r="AK24" s="179">
        <v>0.219</v>
      </c>
      <c r="AL24" s="106">
        <v>5</v>
      </c>
      <c r="AM24" s="110">
        <v>1.095</v>
      </c>
      <c r="AN24" s="110">
        <v>0.5</v>
      </c>
      <c r="AO24" s="110">
        <v>0.31569416859106131</v>
      </c>
      <c r="AP24" s="176">
        <v>6</v>
      </c>
      <c r="AQ24" s="109">
        <v>175.99100000000001</v>
      </c>
      <c r="AR24" s="109">
        <v>13.006</v>
      </c>
      <c r="AS24" s="109">
        <v>98.104423039999929</v>
      </c>
      <c r="AT24" s="109">
        <v>7.2500646399999944</v>
      </c>
      <c r="AU24" s="109">
        <v>2.9456834061990378</v>
      </c>
      <c r="AV24" s="109">
        <v>0.16700523898239988</v>
      </c>
      <c r="AW24" s="109">
        <v>7.3901506327028077E-2</v>
      </c>
      <c r="AX24" s="106" t="s">
        <v>126</v>
      </c>
      <c r="AY24" s="127" t="s">
        <v>126</v>
      </c>
    </row>
    <row r="25" spans="1:51" x14ac:dyDescent="0.3">
      <c r="A25" s="281"/>
      <c r="B25" s="190">
        <v>15</v>
      </c>
      <c r="C25" s="106" t="s">
        <v>30</v>
      </c>
      <c r="D25" s="106" t="s">
        <v>31</v>
      </c>
      <c r="E25" s="109">
        <v>188.5</v>
      </c>
      <c r="F25" s="156">
        <v>7.854166666666667</v>
      </c>
      <c r="G25" s="190">
        <v>0.24299999999999999</v>
      </c>
      <c r="H25" s="106">
        <v>5</v>
      </c>
      <c r="I25" s="110">
        <v>1.2149999999999999</v>
      </c>
      <c r="J25" s="110">
        <v>0.5</v>
      </c>
      <c r="K25" s="110">
        <v>0.35029078980652001</v>
      </c>
      <c r="L25" s="176">
        <v>6</v>
      </c>
      <c r="M25" s="109">
        <v>231.06</v>
      </c>
      <c r="N25" s="109">
        <v>25.102</v>
      </c>
      <c r="O25" s="109">
        <v>128.80208639999989</v>
      </c>
      <c r="P25" s="109">
        <v>13.992858879999989</v>
      </c>
      <c r="Q25" s="109">
        <v>3.8674114462463964</v>
      </c>
      <c r="R25" s="109">
        <v>0.32232550430079976</v>
      </c>
      <c r="S25" s="109">
        <v>0.10863844888773479</v>
      </c>
      <c r="T25" s="109" t="s">
        <v>126</v>
      </c>
      <c r="U25" s="156" t="s">
        <v>126</v>
      </c>
      <c r="V25" s="190">
        <v>0.217</v>
      </c>
      <c r="W25" s="106">
        <v>5</v>
      </c>
      <c r="X25" s="110">
        <v>1.085</v>
      </c>
      <c r="Y25" s="110">
        <v>0.65</v>
      </c>
      <c r="Z25" s="110">
        <v>0.31281111682310642</v>
      </c>
      <c r="AA25" s="176">
        <v>6</v>
      </c>
      <c r="AB25" s="109">
        <v>168.64099999999999</v>
      </c>
      <c r="AC25" s="109">
        <v>4.351</v>
      </c>
      <c r="AD25" s="109">
        <v>72.313260799999938</v>
      </c>
      <c r="AE25" s="109">
        <v>1.8657087999999984</v>
      </c>
      <c r="AF25" s="109">
        <v>2.1712779687807986</v>
      </c>
      <c r="AG25" s="109">
        <v>4.2976602207999967E-2</v>
      </c>
      <c r="AH25" s="109">
        <v>2.5800368830829989E-2</v>
      </c>
      <c r="AI25" s="109" t="s">
        <v>126</v>
      </c>
      <c r="AJ25" s="185" t="s">
        <v>126</v>
      </c>
      <c r="AK25" s="179">
        <v>0.26800000000000002</v>
      </c>
      <c r="AL25" s="106">
        <v>5</v>
      </c>
      <c r="AM25" s="110">
        <v>1.34</v>
      </c>
      <c r="AN25" s="110">
        <v>0.5</v>
      </c>
      <c r="AO25" s="110">
        <v>0.38632893690595632</v>
      </c>
      <c r="AP25" s="176">
        <v>6</v>
      </c>
      <c r="AQ25" s="109">
        <v>190.874</v>
      </c>
      <c r="AR25" s="109">
        <v>14.164999999999999</v>
      </c>
      <c r="AS25" s="109">
        <v>106.40080255999993</v>
      </c>
      <c r="AT25" s="109">
        <v>7.8961375999999932</v>
      </c>
      <c r="AU25" s="109">
        <v>3.194790497666558</v>
      </c>
      <c r="AV25" s="109">
        <v>0.18188752961599985</v>
      </c>
      <c r="AW25" s="109">
        <v>7.4211259783941233E-2</v>
      </c>
      <c r="AX25" s="106" t="s">
        <v>126</v>
      </c>
      <c r="AY25" s="127" t="s">
        <v>126</v>
      </c>
    </row>
    <row r="26" spans="1:51" ht="15" thickBot="1" x14ac:dyDescent="0.35">
      <c r="A26" s="282"/>
      <c r="B26" s="191">
        <v>16</v>
      </c>
      <c r="C26" s="128" t="s">
        <v>32</v>
      </c>
      <c r="D26" s="128" t="s">
        <v>33</v>
      </c>
      <c r="E26" s="131">
        <v>201</v>
      </c>
      <c r="F26" s="157">
        <v>8.375</v>
      </c>
      <c r="G26" s="191">
        <v>0.183</v>
      </c>
      <c r="H26" s="128">
        <v>5</v>
      </c>
      <c r="I26" s="132">
        <v>0.91500000000000004</v>
      </c>
      <c r="J26" s="132">
        <v>0.5</v>
      </c>
      <c r="K26" s="132">
        <v>0.26379923676787315</v>
      </c>
      <c r="L26" s="177">
        <v>6</v>
      </c>
      <c r="M26" s="131">
        <v>190.93700000000001</v>
      </c>
      <c r="N26" s="131">
        <v>21.425999999999998</v>
      </c>
      <c r="O26" s="131">
        <v>106.43592127999993</v>
      </c>
      <c r="P26" s="131">
        <v>11.94370943999999</v>
      </c>
      <c r="Q26" s="131">
        <v>3.195844972353278</v>
      </c>
      <c r="R26" s="131">
        <v>0.27512334695039975</v>
      </c>
      <c r="S26" s="131">
        <v>0.11221502380366297</v>
      </c>
      <c r="T26" s="215" t="s">
        <v>127</v>
      </c>
      <c r="U26" s="216" t="s">
        <v>127</v>
      </c>
      <c r="V26" s="191">
        <v>0.24299999999999999</v>
      </c>
      <c r="W26" s="128">
        <v>5</v>
      </c>
      <c r="X26" s="132">
        <v>1.2149999999999999</v>
      </c>
      <c r="Y26" s="132">
        <v>0.6</v>
      </c>
      <c r="Z26" s="132">
        <v>0.35029078980652001</v>
      </c>
      <c r="AA26" s="177">
        <v>6</v>
      </c>
      <c r="AB26" s="131">
        <v>175.34100000000001</v>
      </c>
      <c r="AC26" s="131">
        <v>6.2039999999999997</v>
      </c>
      <c r="AD26" s="131">
        <v>81.451739199999949</v>
      </c>
      <c r="AE26" s="131">
        <v>2.8819647999999978</v>
      </c>
      <c r="AF26" s="131">
        <v>2.4456699212191984</v>
      </c>
      <c r="AG26" s="131">
        <v>6.6386059167999945E-2</v>
      </c>
      <c r="AH26" s="131">
        <v>3.538248327544613E-2</v>
      </c>
      <c r="AI26" s="131" t="s">
        <v>126</v>
      </c>
      <c r="AJ26" s="186" t="s">
        <v>126</v>
      </c>
      <c r="AK26" s="180">
        <v>0.24199999999999999</v>
      </c>
      <c r="AL26" s="128">
        <v>5</v>
      </c>
      <c r="AM26" s="132">
        <v>1.21</v>
      </c>
      <c r="AN26" s="132">
        <v>0.5</v>
      </c>
      <c r="AO26" s="132">
        <v>0.34884926392254262</v>
      </c>
      <c r="AP26" s="177">
        <v>6</v>
      </c>
      <c r="AQ26" s="131">
        <v>194.20099999999999</v>
      </c>
      <c r="AR26" s="131">
        <v>16.253</v>
      </c>
      <c r="AS26" s="131">
        <v>108.25540543999992</v>
      </c>
      <c r="AT26" s="131">
        <v>9.0600723199999926</v>
      </c>
      <c r="AU26" s="131">
        <v>3.2504768037414369</v>
      </c>
      <c r="AV26" s="131">
        <v>0.20869876589119984</v>
      </c>
      <c r="AW26" s="131">
        <v>8.3691639074979021E-2</v>
      </c>
      <c r="AX26" s="128" t="s">
        <v>126</v>
      </c>
      <c r="AY26" s="133" t="s">
        <v>126</v>
      </c>
    </row>
    <row r="27" spans="1:51" x14ac:dyDescent="0.3">
      <c r="A27" s="283" t="s">
        <v>107</v>
      </c>
      <c r="B27" s="23">
        <v>17</v>
      </c>
      <c r="C27" s="24" t="s">
        <v>32</v>
      </c>
      <c r="D27" s="24" t="s">
        <v>34</v>
      </c>
      <c r="E27" s="25">
        <v>207.5</v>
      </c>
      <c r="F27" s="29">
        <v>8.6458333333333339</v>
      </c>
      <c r="G27" s="23">
        <v>0.17599999999999999</v>
      </c>
      <c r="H27" s="24">
        <v>5</v>
      </c>
      <c r="I27" s="27">
        <v>0.87999999999999989</v>
      </c>
      <c r="J27" s="27">
        <v>0.5</v>
      </c>
      <c r="K27" s="27">
        <v>0.25370855558003097</v>
      </c>
      <c r="L27" s="28">
        <v>5.81</v>
      </c>
      <c r="M27" s="25">
        <v>177.15</v>
      </c>
      <c r="N27" s="25">
        <v>19.446000000000002</v>
      </c>
      <c r="O27" s="25">
        <v>98.750495999999941</v>
      </c>
      <c r="P27" s="25">
        <v>10.839978239999994</v>
      </c>
      <c r="Q27" s="25">
        <v>2.9650823928959982</v>
      </c>
      <c r="R27" s="25">
        <v>0.24969889875839982</v>
      </c>
      <c r="S27" s="25">
        <v>0.10977138018628281</v>
      </c>
      <c r="T27" s="217" t="s">
        <v>127</v>
      </c>
      <c r="U27" s="218" t="s">
        <v>127</v>
      </c>
      <c r="V27" s="23">
        <v>0.25</v>
      </c>
      <c r="W27" s="24">
        <v>5</v>
      </c>
      <c r="X27" s="27">
        <v>1.25</v>
      </c>
      <c r="Y27" s="27">
        <v>0.6</v>
      </c>
      <c r="Z27" s="27">
        <v>0.36038147099436224</v>
      </c>
      <c r="AA27" s="28">
        <v>5.81</v>
      </c>
      <c r="AB27" s="25">
        <v>167.46</v>
      </c>
      <c r="AC27" s="25">
        <v>7.0049999999999999</v>
      </c>
      <c r="AD27" s="25">
        <v>77.790751999999941</v>
      </c>
      <c r="AE27" s="25">
        <v>3.2540559999999976</v>
      </c>
      <c r="AF27" s="25">
        <v>2.3357451195519983</v>
      </c>
      <c r="AG27" s="25">
        <v>7.4957179959999953E-2</v>
      </c>
      <c r="AH27" s="25">
        <v>4.1830884987459689E-2</v>
      </c>
      <c r="AI27" s="25" t="s">
        <v>126</v>
      </c>
      <c r="AJ27" s="26" t="s">
        <v>126</v>
      </c>
      <c r="AK27" s="30">
        <v>0.26600000000000001</v>
      </c>
      <c r="AL27" s="24">
        <v>5</v>
      </c>
      <c r="AM27" s="27">
        <v>1.33</v>
      </c>
      <c r="AN27" s="27">
        <v>0.5</v>
      </c>
      <c r="AO27" s="27">
        <v>0.38344588513800143</v>
      </c>
      <c r="AP27" s="28">
        <v>5.79</v>
      </c>
      <c r="AQ27" s="25">
        <v>198.404</v>
      </c>
      <c r="AR27" s="25">
        <v>16.712</v>
      </c>
      <c r="AS27" s="25">
        <v>110.59832575999992</v>
      </c>
      <c r="AT27" s="25">
        <v>9.3159372799999929</v>
      </c>
      <c r="AU27" s="25">
        <v>3.3208253292697574</v>
      </c>
      <c r="AV27" s="25">
        <v>0.21459261524479983</v>
      </c>
      <c r="AW27" s="25">
        <v>8.4232172738452848E-2</v>
      </c>
      <c r="AX27" s="24" t="s">
        <v>126</v>
      </c>
      <c r="AY27" s="136" t="s">
        <v>126</v>
      </c>
    </row>
    <row r="28" spans="1:51" x14ac:dyDescent="0.3">
      <c r="A28" s="284"/>
      <c r="B28" s="31">
        <v>18</v>
      </c>
      <c r="C28" s="32" t="s">
        <v>35</v>
      </c>
      <c r="D28" s="32" t="s">
        <v>21</v>
      </c>
      <c r="E28" s="33">
        <v>226</v>
      </c>
      <c r="F28" s="37">
        <v>9.4166666666666661</v>
      </c>
      <c r="G28" s="31">
        <v>0.122</v>
      </c>
      <c r="H28" s="32">
        <v>5</v>
      </c>
      <c r="I28" s="35">
        <v>0.61</v>
      </c>
      <c r="J28" s="35">
        <v>0.55000000000000004</v>
      </c>
      <c r="K28" s="35">
        <v>0.17586615784524878</v>
      </c>
      <c r="L28" s="36">
        <v>5.82</v>
      </c>
      <c r="M28" s="33">
        <v>136.09800000000001</v>
      </c>
      <c r="N28" s="33">
        <v>14.43</v>
      </c>
      <c r="O28" s="33">
        <v>68.969517381818122</v>
      </c>
      <c r="P28" s="33">
        <v>7.3125992727272671</v>
      </c>
      <c r="Q28" s="33">
        <v>2.0708787289064712</v>
      </c>
      <c r="R28" s="33">
        <v>0.16844572424727258</v>
      </c>
      <c r="S28" s="33">
        <v>0.10602653969933429</v>
      </c>
      <c r="T28" s="207" t="s">
        <v>127</v>
      </c>
      <c r="U28" s="209" t="s">
        <v>127</v>
      </c>
      <c r="V28" s="31">
        <v>0.24199999999999999</v>
      </c>
      <c r="W28" s="32">
        <v>5</v>
      </c>
      <c r="X28" s="35">
        <v>1.21</v>
      </c>
      <c r="Y28" s="35">
        <v>0.625</v>
      </c>
      <c r="Z28" s="35">
        <v>0.34884926392254262</v>
      </c>
      <c r="AA28" s="36">
        <v>5.5</v>
      </c>
      <c r="AB28" s="33">
        <v>167.511</v>
      </c>
      <c r="AC28" s="33">
        <v>21.776</v>
      </c>
      <c r="AD28" s="33">
        <v>74.701865471999938</v>
      </c>
      <c r="AE28" s="33">
        <v>9.7110507519999913</v>
      </c>
      <c r="AF28" s="33">
        <v>2.2429982126622701</v>
      </c>
      <c r="AG28" s="33">
        <v>0.22369405407231985</v>
      </c>
      <c r="AH28" s="33">
        <v>0.12999743300439973</v>
      </c>
      <c r="AI28" s="33" t="s">
        <v>126</v>
      </c>
      <c r="AJ28" s="34" t="s">
        <v>126</v>
      </c>
      <c r="AK28" s="38">
        <v>0.246</v>
      </c>
      <c r="AL28" s="32">
        <v>5</v>
      </c>
      <c r="AM28" s="35">
        <v>1.23</v>
      </c>
      <c r="AN28" s="35">
        <v>0.5</v>
      </c>
      <c r="AO28" s="35">
        <v>0.35461536745845246</v>
      </c>
      <c r="AP28" s="36">
        <v>5.5</v>
      </c>
      <c r="AQ28" s="33">
        <v>176.76</v>
      </c>
      <c r="AR28" s="33">
        <v>32.067999999999998</v>
      </c>
      <c r="AS28" s="33">
        <v>98.533094399999925</v>
      </c>
      <c r="AT28" s="33">
        <v>17.875985919999987</v>
      </c>
      <c r="AU28" s="33">
        <v>2.9585546924543973</v>
      </c>
      <c r="AV28" s="33">
        <v>0.4117733356671997</v>
      </c>
      <c r="AW28" s="33">
        <v>0.18142113600362073</v>
      </c>
      <c r="AX28" s="32" t="s">
        <v>126</v>
      </c>
      <c r="AY28" s="39" t="s">
        <v>126</v>
      </c>
    </row>
    <row r="29" spans="1:51" x14ac:dyDescent="0.3">
      <c r="A29" s="284"/>
      <c r="B29" s="31">
        <v>19</v>
      </c>
      <c r="C29" s="32" t="s">
        <v>35</v>
      </c>
      <c r="D29" s="32" t="s">
        <v>36</v>
      </c>
      <c r="E29" s="33">
        <v>228</v>
      </c>
      <c r="F29" s="37">
        <v>9.5</v>
      </c>
      <c r="G29" s="31">
        <v>0.123</v>
      </c>
      <c r="H29" s="32">
        <v>5</v>
      </c>
      <c r="I29" s="35">
        <v>0.61499999999999999</v>
      </c>
      <c r="J29" s="35">
        <v>0.5</v>
      </c>
      <c r="K29" s="35">
        <v>0.17730768372922623</v>
      </c>
      <c r="L29" s="36">
        <v>5.83</v>
      </c>
      <c r="M29" s="184" t="s">
        <v>113</v>
      </c>
      <c r="N29" s="184" t="s">
        <v>113</v>
      </c>
      <c r="O29" s="184" t="s">
        <v>113</v>
      </c>
      <c r="P29" s="184" t="s">
        <v>113</v>
      </c>
      <c r="Q29" s="184" t="s">
        <v>113</v>
      </c>
      <c r="R29" s="184" t="s">
        <v>113</v>
      </c>
      <c r="S29" s="184" t="s">
        <v>113</v>
      </c>
      <c r="T29" s="207" t="s">
        <v>127</v>
      </c>
      <c r="U29" s="209" t="s">
        <v>127</v>
      </c>
      <c r="V29" s="31">
        <v>0.245</v>
      </c>
      <c r="W29" s="32">
        <v>5</v>
      </c>
      <c r="X29" s="35">
        <v>1.2250000000000001</v>
      </c>
      <c r="Y29" s="35">
        <v>0.625</v>
      </c>
      <c r="Z29" s="35">
        <v>0.35317384157447501</v>
      </c>
      <c r="AA29" s="36">
        <v>5.5</v>
      </c>
      <c r="AB29" s="184" t="s">
        <v>113</v>
      </c>
      <c r="AC29" s="184" t="s">
        <v>113</v>
      </c>
      <c r="AD29" s="184" t="s">
        <v>113</v>
      </c>
      <c r="AE29" s="184" t="s">
        <v>113</v>
      </c>
      <c r="AF29" s="184" t="s">
        <v>113</v>
      </c>
      <c r="AG29" s="184" t="s">
        <v>113</v>
      </c>
      <c r="AH29" s="184" t="s">
        <v>113</v>
      </c>
      <c r="AI29" s="32" t="s">
        <v>126</v>
      </c>
      <c r="AJ29" s="39" t="s">
        <v>126</v>
      </c>
      <c r="AK29" s="38">
        <v>0.24399999999999999</v>
      </c>
      <c r="AL29" s="32">
        <v>5</v>
      </c>
      <c r="AM29" s="35">
        <v>1.22</v>
      </c>
      <c r="AN29" s="35">
        <v>0.5</v>
      </c>
      <c r="AO29" s="35">
        <v>0.35173231569049757</v>
      </c>
      <c r="AP29" s="36">
        <v>5.5</v>
      </c>
      <c r="AQ29" s="184" t="s">
        <v>113</v>
      </c>
      <c r="AR29" s="184" t="s">
        <v>113</v>
      </c>
      <c r="AS29" s="184" t="s">
        <v>113</v>
      </c>
      <c r="AT29" s="184" t="s">
        <v>113</v>
      </c>
      <c r="AU29" s="184" t="s">
        <v>113</v>
      </c>
      <c r="AV29" s="184" t="s">
        <v>113</v>
      </c>
      <c r="AW29" s="195" t="s">
        <v>113</v>
      </c>
      <c r="AX29" s="32" t="s">
        <v>126</v>
      </c>
      <c r="AY29" s="39" t="s">
        <v>126</v>
      </c>
    </row>
    <row r="30" spans="1:51" x14ac:dyDescent="0.3">
      <c r="A30" s="284"/>
      <c r="B30" s="31">
        <v>20</v>
      </c>
      <c r="C30" s="32" t="s">
        <v>35</v>
      </c>
      <c r="D30" s="32" t="s">
        <v>34</v>
      </c>
      <c r="E30" s="33">
        <v>231.5</v>
      </c>
      <c r="F30" s="37">
        <v>9.6458333333333339</v>
      </c>
      <c r="G30" s="31">
        <v>9.9000000000000005E-2</v>
      </c>
      <c r="H30" s="32">
        <v>5</v>
      </c>
      <c r="I30" s="35">
        <v>0.495</v>
      </c>
      <c r="J30" s="35">
        <v>0.5</v>
      </c>
      <c r="K30" s="35">
        <v>0.14271106251376744</v>
      </c>
      <c r="L30" s="36">
        <v>5.83</v>
      </c>
      <c r="M30" s="33">
        <v>128.89099999999999</v>
      </c>
      <c r="N30" s="33">
        <v>13.401</v>
      </c>
      <c r="O30" s="33">
        <v>71.848999039999939</v>
      </c>
      <c r="P30" s="33">
        <v>7.4702534399999934</v>
      </c>
      <c r="Q30" s="33">
        <v>2.1573380451750381</v>
      </c>
      <c r="R30" s="33">
        <v>0.17207728799039987</v>
      </c>
      <c r="S30" s="33">
        <v>0.10397157287940974</v>
      </c>
      <c r="T30" s="207" t="s">
        <v>127</v>
      </c>
      <c r="U30" s="209" t="s">
        <v>127</v>
      </c>
      <c r="V30" s="31">
        <v>0.27200000000000002</v>
      </c>
      <c r="W30" s="32">
        <v>5</v>
      </c>
      <c r="X30" s="35">
        <v>1.36</v>
      </c>
      <c r="Y30" s="35">
        <v>0.625</v>
      </c>
      <c r="Z30" s="35">
        <v>0.39209504044186616</v>
      </c>
      <c r="AA30" s="36">
        <v>5.5</v>
      </c>
      <c r="AB30" s="33">
        <v>152.12200000000001</v>
      </c>
      <c r="AC30" s="33">
        <v>25.108000000000001</v>
      </c>
      <c r="AD30" s="33">
        <v>67.83911014399996</v>
      </c>
      <c r="AE30" s="33">
        <v>11.196962815999992</v>
      </c>
      <c r="AF30" s="33">
        <v>2.0369371211837426</v>
      </c>
      <c r="AG30" s="33">
        <v>0.25792203846655981</v>
      </c>
      <c r="AH30" s="33">
        <v>0.16505173479181182</v>
      </c>
      <c r="AI30" s="33" t="s">
        <v>126</v>
      </c>
      <c r="AJ30" s="34" t="s">
        <v>126</v>
      </c>
      <c r="AK30" s="38">
        <v>0.22500000000000001</v>
      </c>
      <c r="AL30" s="32">
        <v>5</v>
      </c>
      <c r="AM30" s="35">
        <v>1.125</v>
      </c>
      <c r="AN30" s="35">
        <v>0.45</v>
      </c>
      <c r="AO30" s="35">
        <v>0.32434332389492604</v>
      </c>
      <c r="AP30" s="36">
        <v>5.5</v>
      </c>
      <c r="AQ30" s="33">
        <v>173.18600000000001</v>
      </c>
      <c r="AR30" s="33">
        <v>35.834000000000003</v>
      </c>
      <c r="AS30" s="33">
        <v>107.26755982222215</v>
      </c>
      <c r="AT30" s="33">
        <v>22.194783288888871</v>
      </c>
      <c r="AU30" s="33">
        <v>3.2208157512220423</v>
      </c>
      <c r="AV30" s="33">
        <v>0.51125683305955516</v>
      </c>
      <c r="AW30" s="33">
        <v>0.20691048930052083</v>
      </c>
      <c r="AX30" s="32" t="s">
        <v>126</v>
      </c>
      <c r="AY30" s="39" t="s">
        <v>126</v>
      </c>
    </row>
    <row r="31" spans="1:51" x14ac:dyDescent="0.3">
      <c r="A31" s="284"/>
      <c r="B31" s="31">
        <v>21</v>
      </c>
      <c r="C31" s="32" t="s">
        <v>37</v>
      </c>
      <c r="D31" s="32" t="s">
        <v>21</v>
      </c>
      <c r="E31" s="33">
        <v>250</v>
      </c>
      <c r="F31" s="37">
        <v>10.416666666666666</v>
      </c>
      <c r="G31" s="31">
        <v>8.4000000000000005E-2</v>
      </c>
      <c r="H31" s="32">
        <v>5</v>
      </c>
      <c r="I31" s="35">
        <v>0.42000000000000004</v>
      </c>
      <c r="J31" s="35">
        <v>0.52500000000000002</v>
      </c>
      <c r="K31" s="35">
        <v>0.12108817425410573</v>
      </c>
      <c r="L31" s="36">
        <v>5.83</v>
      </c>
      <c r="M31" s="33">
        <v>96.51</v>
      </c>
      <c r="N31" s="33">
        <v>10.09</v>
      </c>
      <c r="O31" s="33">
        <v>51.236699428571391</v>
      </c>
      <c r="P31" s="33">
        <v>5.3567329523809475</v>
      </c>
      <c r="Q31" s="33">
        <v>1.5384331370422846</v>
      </c>
      <c r="R31" s="33">
        <v>0.12339234355809513</v>
      </c>
      <c r="S31" s="33">
        <v>0.10454875142472282</v>
      </c>
      <c r="T31" s="207" t="s">
        <v>127</v>
      </c>
      <c r="U31" s="221" t="s">
        <v>126</v>
      </c>
      <c r="V31" s="31">
        <v>0.245</v>
      </c>
      <c r="W31" s="32">
        <v>5</v>
      </c>
      <c r="X31" s="35">
        <v>1.2250000000000001</v>
      </c>
      <c r="Y31" s="35">
        <v>0.67500000000000004</v>
      </c>
      <c r="Z31" s="35">
        <v>0.35317384157447501</v>
      </c>
      <c r="AA31" s="36">
        <v>5.5</v>
      </c>
      <c r="AB31" s="33">
        <v>147.79900000000001</v>
      </c>
      <c r="AC31" s="33">
        <v>36.039000000000001</v>
      </c>
      <c r="AD31" s="33">
        <v>61.028944118518467</v>
      </c>
      <c r="AE31" s="33">
        <v>14.881170488888877</v>
      </c>
      <c r="AF31" s="33">
        <v>1.8324550761026352</v>
      </c>
      <c r="AG31" s="33">
        <v>0.34278776221155532</v>
      </c>
      <c r="AH31" s="33">
        <v>0.24383791500619084</v>
      </c>
      <c r="AI31" s="33" t="s">
        <v>126</v>
      </c>
      <c r="AJ31" s="34" t="s">
        <v>126</v>
      </c>
      <c r="AK31" s="38">
        <v>0.23</v>
      </c>
      <c r="AL31" s="32">
        <v>5</v>
      </c>
      <c r="AM31" s="35">
        <v>1.1500000000000001</v>
      </c>
      <c r="AN31" s="35">
        <v>0.6</v>
      </c>
      <c r="AO31" s="35">
        <v>0.33155095331481327</v>
      </c>
      <c r="AP31" s="36">
        <v>5.5</v>
      </c>
      <c r="AQ31" s="33">
        <v>151.27099999999999</v>
      </c>
      <c r="AR31" s="33">
        <v>45.347999999999999</v>
      </c>
      <c r="AS31" s="33">
        <v>70.270421866666609</v>
      </c>
      <c r="AT31" s="33">
        <v>21.065657599999984</v>
      </c>
      <c r="AU31" s="33">
        <v>2.1099396869685316</v>
      </c>
      <c r="AV31" s="33">
        <v>0.48524742281599964</v>
      </c>
      <c r="AW31" s="33">
        <v>0.29977986527490402</v>
      </c>
      <c r="AX31" s="32" t="s">
        <v>126</v>
      </c>
      <c r="AY31" s="39" t="s">
        <v>126</v>
      </c>
    </row>
    <row r="32" spans="1:51" x14ac:dyDescent="0.3">
      <c r="A32" s="284"/>
      <c r="B32" s="31">
        <v>22</v>
      </c>
      <c r="C32" s="32" t="s">
        <v>37</v>
      </c>
      <c r="D32" s="32" t="s">
        <v>22</v>
      </c>
      <c r="E32" s="33">
        <v>257.5</v>
      </c>
      <c r="F32" s="37">
        <v>10.729166666666666</v>
      </c>
      <c r="G32" s="31">
        <v>7.4999999999999997E-2</v>
      </c>
      <c r="H32" s="32">
        <v>5</v>
      </c>
      <c r="I32" s="35">
        <v>0.375</v>
      </c>
      <c r="J32" s="35">
        <v>0.52500000000000002</v>
      </c>
      <c r="K32" s="35">
        <v>0.10811444129830866</v>
      </c>
      <c r="L32" s="36">
        <v>5.84</v>
      </c>
      <c r="M32" s="33">
        <v>89.53</v>
      </c>
      <c r="N32" s="33">
        <v>9.0530000000000008</v>
      </c>
      <c r="O32" s="33">
        <v>47.53105066666663</v>
      </c>
      <c r="P32" s="33">
        <v>4.8061945904761876</v>
      </c>
      <c r="Q32" s="33">
        <v>1.4271673273173322</v>
      </c>
      <c r="R32" s="33">
        <v>0.11071069239161896</v>
      </c>
      <c r="S32" s="33">
        <v>0.10111694404110355</v>
      </c>
      <c r="T32" s="207" t="s">
        <v>127</v>
      </c>
      <c r="U32" s="221" t="s">
        <v>126</v>
      </c>
      <c r="V32" s="31">
        <v>0.23899999999999999</v>
      </c>
      <c r="W32" s="32">
        <v>5</v>
      </c>
      <c r="X32" s="35">
        <v>1.1949999999999998</v>
      </c>
      <c r="Y32" s="35">
        <v>0.7</v>
      </c>
      <c r="Z32" s="35">
        <v>0.34452468627061023</v>
      </c>
      <c r="AA32" s="36">
        <v>5.5</v>
      </c>
      <c r="AB32" s="33">
        <v>137.97200000000001</v>
      </c>
      <c r="AC32" s="33">
        <v>39.887</v>
      </c>
      <c r="AD32" s="33">
        <v>54.93650834285711</v>
      </c>
      <c r="AE32" s="33">
        <v>15.881863771428559</v>
      </c>
      <c r="AF32" s="33">
        <v>1.6495235995026276</v>
      </c>
      <c r="AG32" s="33">
        <v>0.36583873197485683</v>
      </c>
      <c r="AH32" s="33">
        <v>0.28909488881802103</v>
      </c>
      <c r="AI32" s="33" t="s">
        <v>126</v>
      </c>
      <c r="AJ32" s="34" t="s">
        <v>126</v>
      </c>
      <c r="AK32" s="38">
        <v>0.24</v>
      </c>
      <c r="AL32" s="32">
        <v>5</v>
      </c>
      <c r="AM32" s="35">
        <v>1.2</v>
      </c>
      <c r="AN32" s="35">
        <v>0.6</v>
      </c>
      <c r="AO32" s="35">
        <v>0.34596621215458773</v>
      </c>
      <c r="AP32" s="36">
        <v>5.5</v>
      </c>
      <c r="AQ32" s="33">
        <v>151.83099999999999</v>
      </c>
      <c r="AR32" s="33">
        <v>47.064</v>
      </c>
      <c r="AS32" s="33">
        <v>70.530560533333272</v>
      </c>
      <c r="AT32" s="33">
        <v>21.862796799999984</v>
      </c>
      <c r="AU32" s="33">
        <v>2.1177506105738653</v>
      </c>
      <c r="AV32" s="33">
        <v>0.50360952428799965</v>
      </c>
      <c r="AW32" s="33">
        <v>0.30997622356435778</v>
      </c>
      <c r="AX32" s="32" t="s">
        <v>126</v>
      </c>
      <c r="AY32" s="39" t="s">
        <v>126</v>
      </c>
    </row>
    <row r="33" spans="1:51" x14ac:dyDescent="0.3">
      <c r="A33" s="284"/>
      <c r="B33" s="31">
        <v>23</v>
      </c>
      <c r="C33" s="32" t="s">
        <v>38</v>
      </c>
      <c r="D33" s="32" t="s">
        <v>29</v>
      </c>
      <c r="E33" s="33">
        <v>274.5</v>
      </c>
      <c r="F33" s="37">
        <v>11.4375</v>
      </c>
      <c r="G33" s="31">
        <v>0.158</v>
      </c>
      <c r="H33" s="32">
        <v>2</v>
      </c>
      <c r="I33" s="35">
        <v>0.316</v>
      </c>
      <c r="J33" s="35">
        <v>0.55000000000000004</v>
      </c>
      <c r="K33" s="35">
        <v>9.1104435867374781E-2</v>
      </c>
      <c r="L33" s="36">
        <v>5.77</v>
      </c>
      <c r="M33" s="33">
        <v>68.980999999999995</v>
      </c>
      <c r="N33" s="33">
        <v>6.9240000000000004</v>
      </c>
      <c r="O33" s="33">
        <v>34.95706239999997</v>
      </c>
      <c r="P33" s="33">
        <v>3.5088314181818152</v>
      </c>
      <c r="Q33" s="33">
        <v>1.0496207556223991</v>
      </c>
      <c r="R33" s="33">
        <v>8.0825931717818114E-2</v>
      </c>
      <c r="S33" s="33">
        <v>0.10037546570794859</v>
      </c>
      <c r="T33" s="207" t="s">
        <v>127</v>
      </c>
      <c r="U33" s="37" t="s">
        <v>126</v>
      </c>
      <c r="V33" s="31">
        <v>0.23400000000000001</v>
      </c>
      <c r="W33" s="32">
        <v>5</v>
      </c>
      <c r="X33" s="35">
        <v>1.1700000000000002</v>
      </c>
      <c r="Y33" s="35">
        <v>0.7</v>
      </c>
      <c r="Z33" s="35">
        <v>0.33731705685072305</v>
      </c>
      <c r="AA33" s="36">
        <v>5.5</v>
      </c>
      <c r="AB33" s="33">
        <v>117.45699999999999</v>
      </c>
      <c r="AC33" s="33">
        <v>49.131</v>
      </c>
      <c r="AD33" s="33">
        <v>46.76802148571425</v>
      </c>
      <c r="AE33" s="33">
        <v>19.562560457142844</v>
      </c>
      <c r="AF33" s="33">
        <v>1.4042566131300562</v>
      </c>
      <c r="AG33" s="33">
        <v>0.45062358013028547</v>
      </c>
      <c r="AH33" s="33">
        <v>0.41828924627736108</v>
      </c>
      <c r="AI33" s="33" t="s">
        <v>126</v>
      </c>
      <c r="AJ33" s="34" t="s">
        <v>126</v>
      </c>
      <c r="AK33" s="38">
        <v>0.25800000000000001</v>
      </c>
      <c r="AL33" s="32">
        <v>5</v>
      </c>
      <c r="AM33" s="35">
        <v>1.29</v>
      </c>
      <c r="AN33" s="35">
        <v>0.6</v>
      </c>
      <c r="AO33" s="35">
        <v>0.37191367806618181</v>
      </c>
      <c r="AP33" s="36">
        <v>5.5</v>
      </c>
      <c r="AQ33" s="33">
        <v>144.84</v>
      </c>
      <c r="AR33" s="33">
        <v>47.390999999999998</v>
      </c>
      <c r="AS33" s="33">
        <v>67.283007999999953</v>
      </c>
      <c r="AT33" s="33">
        <v>22.014699199999985</v>
      </c>
      <c r="AU33" s="33">
        <v>2.0202395982079988</v>
      </c>
      <c r="AV33" s="33">
        <v>0.50710859607199965</v>
      </c>
      <c r="AW33" s="33">
        <v>0.32719552609776303</v>
      </c>
      <c r="AX33" s="226" t="s">
        <v>127</v>
      </c>
      <c r="AY33" s="227" t="s">
        <v>127</v>
      </c>
    </row>
    <row r="34" spans="1:51" x14ac:dyDescent="0.3">
      <c r="A34" s="284"/>
      <c r="B34" s="31">
        <v>24</v>
      </c>
      <c r="C34" s="32" t="s">
        <v>39</v>
      </c>
      <c r="D34" s="32" t="s">
        <v>40</v>
      </c>
      <c r="E34" s="33">
        <v>309.5</v>
      </c>
      <c r="F34" s="37">
        <v>12.895833333333334</v>
      </c>
      <c r="G34" s="31">
        <v>0.105</v>
      </c>
      <c r="H34" s="32">
        <v>2</v>
      </c>
      <c r="I34" s="35">
        <v>0.21</v>
      </c>
      <c r="J34" s="35">
        <v>0.625</v>
      </c>
      <c r="K34" s="35">
        <v>6.0544087127052858E-2</v>
      </c>
      <c r="L34" s="36">
        <v>5.76</v>
      </c>
      <c r="M34" s="33">
        <v>45.344999999999999</v>
      </c>
      <c r="N34" s="33">
        <v>3.8260000000000001</v>
      </c>
      <c r="O34" s="33">
        <v>20.221693439999981</v>
      </c>
      <c r="P34" s="33">
        <v>1.7062123519999988</v>
      </c>
      <c r="Q34" s="33">
        <v>0.60717656722943958</v>
      </c>
      <c r="R34" s="33">
        <v>3.9302601528319971E-2</v>
      </c>
      <c r="S34" s="33">
        <v>8.4375344580438855E-2</v>
      </c>
      <c r="T34" s="207" t="s">
        <v>127</v>
      </c>
      <c r="U34" s="37" t="s">
        <v>126</v>
      </c>
      <c r="V34" s="31">
        <v>0.22</v>
      </c>
      <c r="W34" s="32">
        <v>5</v>
      </c>
      <c r="X34" s="35">
        <v>1.1000000000000001</v>
      </c>
      <c r="Y34" s="35">
        <v>0.7</v>
      </c>
      <c r="Z34" s="35">
        <v>0.31713569447503881</v>
      </c>
      <c r="AA34" s="36">
        <v>5.5</v>
      </c>
      <c r="AB34" s="33">
        <v>106.892</v>
      </c>
      <c r="AC34" s="33">
        <v>58.844000000000001</v>
      </c>
      <c r="AD34" s="33">
        <v>42.561340342857108</v>
      </c>
      <c r="AE34" s="33">
        <v>23.429999542857129</v>
      </c>
      <c r="AF34" s="33">
        <v>1.2779468051346274</v>
      </c>
      <c r="AG34" s="33">
        <v>0.53971003946971396</v>
      </c>
      <c r="AH34" s="33">
        <v>0.55049956965909519</v>
      </c>
      <c r="AI34" s="33" t="s">
        <v>126</v>
      </c>
      <c r="AJ34" s="34" t="s">
        <v>126</v>
      </c>
      <c r="AK34" s="38">
        <v>0.20899999999999999</v>
      </c>
      <c r="AL34" s="32">
        <v>5</v>
      </c>
      <c r="AM34" s="35">
        <v>1.0449999999999999</v>
      </c>
      <c r="AN34" s="35">
        <v>0.6</v>
      </c>
      <c r="AO34" s="35">
        <v>0.30127890975128679</v>
      </c>
      <c r="AP34" s="36">
        <v>5.5</v>
      </c>
      <c r="AQ34" s="33">
        <v>134.05699999999999</v>
      </c>
      <c r="AR34" s="33">
        <v>50.622999999999998</v>
      </c>
      <c r="AS34" s="33">
        <v>62.273945066666613</v>
      </c>
      <c r="AT34" s="33">
        <v>23.516070933333314</v>
      </c>
      <c r="AU34" s="33">
        <v>1.8698374745717317</v>
      </c>
      <c r="AV34" s="33">
        <v>0.54169269394933284</v>
      </c>
      <c r="AW34" s="33">
        <v>0.37762295143110769</v>
      </c>
      <c r="AX34" s="226" t="s">
        <v>127</v>
      </c>
      <c r="AY34" s="227" t="s">
        <v>127</v>
      </c>
    </row>
    <row r="35" spans="1:51" x14ac:dyDescent="0.3">
      <c r="A35" s="284"/>
      <c r="B35" s="31">
        <v>25</v>
      </c>
      <c r="C35" s="32" t="s">
        <v>41</v>
      </c>
      <c r="D35" s="32" t="s">
        <v>42</v>
      </c>
      <c r="E35" s="33">
        <v>320.5</v>
      </c>
      <c r="F35" s="37">
        <v>13.354166666666666</v>
      </c>
      <c r="G35" s="31">
        <v>8.8999999999999996E-2</v>
      </c>
      <c r="H35" s="32">
        <v>2</v>
      </c>
      <c r="I35" s="35">
        <v>0.17799999999999999</v>
      </c>
      <c r="J35" s="35">
        <v>0.67500000000000004</v>
      </c>
      <c r="K35" s="35">
        <v>5.1318321469597181E-2</v>
      </c>
      <c r="L35" s="36">
        <v>5.76</v>
      </c>
      <c r="M35" s="33">
        <v>40.512</v>
      </c>
      <c r="N35" s="33">
        <v>3.1</v>
      </c>
      <c r="O35" s="33">
        <v>16.728155022222207</v>
      </c>
      <c r="P35" s="33">
        <v>1.2800474074074064</v>
      </c>
      <c r="Q35" s="33">
        <v>0.50227958269724393</v>
      </c>
      <c r="R35" s="33">
        <v>2.9485892029629611E-2</v>
      </c>
      <c r="S35" s="33">
        <v>7.6520537124802529E-2</v>
      </c>
      <c r="T35" s="207" t="s">
        <v>127</v>
      </c>
      <c r="U35" s="37" t="s">
        <v>126</v>
      </c>
      <c r="V35" s="31">
        <v>0.215</v>
      </c>
      <c r="W35" s="32">
        <v>5</v>
      </c>
      <c r="X35" s="35">
        <v>1.075</v>
      </c>
      <c r="Y35" s="35">
        <v>0.7</v>
      </c>
      <c r="Z35" s="35">
        <v>0.30992806505515147</v>
      </c>
      <c r="AA35" s="36">
        <v>5.5</v>
      </c>
      <c r="AB35" s="33">
        <v>101.616</v>
      </c>
      <c r="AC35" s="33">
        <v>64.698999999999998</v>
      </c>
      <c r="AD35" s="33">
        <v>40.460587885714254</v>
      </c>
      <c r="AE35" s="33">
        <v>25.761293257142839</v>
      </c>
      <c r="AF35" s="33">
        <v>1.2148696118564561</v>
      </c>
      <c r="AG35" s="33">
        <v>0.59341139017828537</v>
      </c>
      <c r="AH35" s="33">
        <v>0.63670091324200917</v>
      </c>
      <c r="AI35" s="33" t="s">
        <v>126</v>
      </c>
      <c r="AJ35" s="34" t="s">
        <v>126</v>
      </c>
      <c r="AK35" s="38">
        <v>0.20699999999999999</v>
      </c>
      <c r="AL35" s="32">
        <v>5</v>
      </c>
      <c r="AM35" s="35">
        <v>1.0349999999999999</v>
      </c>
      <c r="AN35" s="35">
        <v>0.6</v>
      </c>
      <c r="AO35" s="35">
        <v>0.2983958579833319</v>
      </c>
      <c r="AP35" s="36">
        <v>5.59</v>
      </c>
      <c r="AQ35" s="33">
        <v>120.048</v>
      </c>
      <c r="AR35" s="33">
        <v>60.728999999999999</v>
      </c>
      <c r="AS35" s="33">
        <v>55.766297599999966</v>
      </c>
      <c r="AT35" s="33">
        <v>28.210644799999976</v>
      </c>
      <c r="AU35" s="33">
        <v>1.674438851737599</v>
      </c>
      <c r="AV35" s="33">
        <v>0.64983220296799948</v>
      </c>
      <c r="AW35" s="33">
        <v>0.50587265093962419</v>
      </c>
      <c r="AX35" s="226" t="s">
        <v>127</v>
      </c>
      <c r="AY35" s="227" t="s">
        <v>127</v>
      </c>
    </row>
    <row r="36" spans="1:51" x14ac:dyDescent="0.3">
      <c r="A36" s="284"/>
      <c r="B36" s="31">
        <v>26</v>
      </c>
      <c r="C36" s="32" t="s">
        <v>41</v>
      </c>
      <c r="D36" s="32" t="s">
        <v>19</v>
      </c>
      <c r="E36" s="33">
        <v>329</v>
      </c>
      <c r="F36" s="37">
        <v>13.708333333333334</v>
      </c>
      <c r="G36" s="31">
        <v>7.8E-2</v>
      </c>
      <c r="H36" s="32">
        <v>2</v>
      </c>
      <c r="I36" s="35">
        <v>0.156</v>
      </c>
      <c r="J36" s="35">
        <v>0.72499999999999998</v>
      </c>
      <c r="K36" s="35">
        <v>4.4975607580096409E-2</v>
      </c>
      <c r="L36" s="36">
        <v>5.76</v>
      </c>
      <c r="M36" s="33">
        <v>38.173999999999999</v>
      </c>
      <c r="N36" s="33">
        <v>2.6930000000000001</v>
      </c>
      <c r="O36" s="33">
        <v>14.675665213793092</v>
      </c>
      <c r="P36" s="33">
        <v>1.0353006344827578</v>
      </c>
      <c r="Q36" s="33">
        <v>0.44065152370935134</v>
      </c>
      <c r="R36" s="33">
        <v>2.3848150115310329E-2</v>
      </c>
      <c r="S36" s="33">
        <v>7.0545397390894327E-2</v>
      </c>
      <c r="T36" s="207" t="s">
        <v>127</v>
      </c>
      <c r="U36" s="37" t="s">
        <v>126</v>
      </c>
      <c r="V36" s="31">
        <v>0.20599999999999999</v>
      </c>
      <c r="W36" s="32">
        <v>5</v>
      </c>
      <c r="X36" s="35">
        <v>1.03</v>
      </c>
      <c r="Y36" s="35">
        <v>0.7</v>
      </c>
      <c r="Z36" s="35">
        <v>0.29695433209935446</v>
      </c>
      <c r="AA36" s="36">
        <v>5.5</v>
      </c>
      <c r="AB36" s="33">
        <v>92.953000000000003</v>
      </c>
      <c r="AC36" s="33">
        <v>68.325000000000003</v>
      </c>
      <c r="AD36" s="33">
        <v>37.011228799999977</v>
      </c>
      <c r="AE36" s="33">
        <v>27.205062857142842</v>
      </c>
      <c r="AF36" s="33">
        <v>1.1112991559487992</v>
      </c>
      <c r="AG36" s="33">
        <v>0.62666862291428527</v>
      </c>
      <c r="AH36" s="33">
        <v>0.73504889567846121</v>
      </c>
      <c r="AI36" s="33" t="s">
        <v>126</v>
      </c>
      <c r="AJ36" s="34" t="s">
        <v>126</v>
      </c>
      <c r="AK36" s="38">
        <v>0.185</v>
      </c>
      <c r="AL36" s="32">
        <v>5</v>
      </c>
      <c r="AM36" s="35">
        <v>0.92500000000000004</v>
      </c>
      <c r="AN36" s="35">
        <v>0.6</v>
      </c>
      <c r="AO36" s="35">
        <v>0.26668228853582809</v>
      </c>
      <c r="AP36" s="36">
        <v>5.5</v>
      </c>
      <c r="AQ36" s="33">
        <v>106.279</v>
      </c>
      <c r="AR36" s="33">
        <v>63.201000000000001</v>
      </c>
      <c r="AS36" s="33">
        <v>49.370138133333299</v>
      </c>
      <c r="AT36" s="33">
        <v>29.358971199999978</v>
      </c>
      <c r="AU36" s="33">
        <v>1.4823877675914656</v>
      </c>
      <c r="AV36" s="33">
        <v>0.67628390159199947</v>
      </c>
      <c r="AW36" s="33">
        <v>0.59467063107481255</v>
      </c>
      <c r="AX36" s="226" t="s">
        <v>127</v>
      </c>
      <c r="AY36" s="227" t="s">
        <v>127</v>
      </c>
    </row>
    <row r="37" spans="1:51" ht="15" thickBot="1" x14ac:dyDescent="0.35">
      <c r="A37" s="285"/>
      <c r="B37" s="40">
        <v>27</v>
      </c>
      <c r="C37" s="41" t="s">
        <v>43</v>
      </c>
      <c r="D37" s="41" t="s">
        <v>44</v>
      </c>
      <c r="E37" s="42">
        <v>344</v>
      </c>
      <c r="F37" s="46">
        <v>14.333333333333334</v>
      </c>
      <c r="G37" s="40">
        <v>7.4999999999999997E-2</v>
      </c>
      <c r="H37" s="41">
        <v>2</v>
      </c>
      <c r="I37" s="44">
        <v>0.15</v>
      </c>
      <c r="J37" s="44">
        <v>0.72499999999999998</v>
      </c>
      <c r="K37" s="44">
        <v>4.3245776519323466E-2</v>
      </c>
      <c r="L37" s="45">
        <v>5.83</v>
      </c>
      <c r="M37" s="42">
        <v>32.749000000000002</v>
      </c>
      <c r="N37" s="42">
        <v>2.173</v>
      </c>
      <c r="O37" s="42">
        <v>12.590070731034473</v>
      </c>
      <c r="P37" s="42">
        <v>0.83539111724137882</v>
      </c>
      <c r="Q37" s="42">
        <v>0.3780294637700411</v>
      </c>
      <c r="R37" s="42">
        <v>1.9243234385655162E-2</v>
      </c>
      <c r="S37" s="42">
        <v>6.6353171089193558E-2</v>
      </c>
      <c r="T37" s="208" t="s">
        <v>127</v>
      </c>
      <c r="U37" s="46" t="s">
        <v>126</v>
      </c>
      <c r="V37" s="40">
        <v>0.224</v>
      </c>
      <c r="W37" s="41">
        <v>5</v>
      </c>
      <c r="X37" s="44">
        <v>1.1200000000000001</v>
      </c>
      <c r="Y37" s="44">
        <v>0.7</v>
      </c>
      <c r="Z37" s="44">
        <v>0.32290179801094859</v>
      </c>
      <c r="AA37" s="45">
        <v>5.5</v>
      </c>
      <c r="AB37" s="42">
        <v>90.790999999999997</v>
      </c>
      <c r="AC37" s="42">
        <v>73.06</v>
      </c>
      <c r="AD37" s="42">
        <v>36.150382171428546</v>
      </c>
      <c r="AE37" s="42">
        <v>29.09040457142855</v>
      </c>
      <c r="AF37" s="42">
        <v>1.0854513750793133</v>
      </c>
      <c r="AG37" s="42">
        <v>0.67009746930285674</v>
      </c>
      <c r="AH37" s="42">
        <v>0.80470531220054853</v>
      </c>
      <c r="AI37" s="42" t="s">
        <v>126</v>
      </c>
      <c r="AJ37" s="43" t="s">
        <v>126</v>
      </c>
      <c r="AK37" s="47">
        <v>0.17</v>
      </c>
      <c r="AL37" s="41">
        <v>5</v>
      </c>
      <c r="AM37" s="44">
        <v>0.85000000000000009</v>
      </c>
      <c r="AN37" s="44">
        <v>0.5</v>
      </c>
      <c r="AO37" s="44">
        <v>0.24505940027616635</v>
      </c>
      <c r="AP37" s="45">
        <v>5.5</v>
      </c>
      <c r="AQ37" s="42">
        <v>91.736999999999995</v>
      </c>
      <c r="AR37" s="42">
        <v>54.866</v>
      </c>
      <c r="AS37" s="42">
        <v>51.137873279999958</v>
      </c>
      <c r="AT37" s="42">
        <v>30.584503039999973</v>
      </c>
      <c r="AU37" s="42">
        <v>1.5354657831052787</v>
      </c>
      <c r="AV37" s="42">
        <v>0.70451402752639947</v>
      </c>
      <c r="AW37" s="42">
        <v>0.59807929188876896</v>
      </c>
      <c r="AX37" s="228" t="s">
        <v>127</v>
      </c>
      <c r="AY37" s="229" t="s">
        <v>127</v>
      </c>
    </row>
    <row r="38" spans="1:51" x14ac:dyDescent="0.3">
      <c r="A38" s="286" t="s">
        <v>108</v>
      </c>
      <c r="B38" s="48">
        <v>28</v>
      </c>
      <c r="C38" s="49" t="s">
        <v>43</v>
      </c>
      <c r="D38" s="49" t="s">
        <v>24</v>
      </c>
      <c r="E38" s="50">
        <v>352.5</v>
      </c>
      <c r="F38" s="54">
        <v>14.6875</v>
      </c>
      <c r="G38" s="48">
        <v>6.7000000000000004E-2</v>
      </c>
      <c r="H38" s="49">
        <v>2</v>
      </c>
      <c r="I38" s="52">
        <v>0.13400000000000001</v>
      </c>
      <c r="J38" s="52">
        <v>0.77500000000000002</v>
      </c>
      <c r="K38" s="52">
        <v>3.8632893690595638E-2</v>
      </c>
      <c r="L38" s="53">
        <v>5.74</v>
      </c>
      <c r="M38" s="50">
        <v>31.228000000000002</v>
      </c>
      <c r="N38" s="50">
        <v>2.0550000000000002</v>
      </c>
      <c r="O38" s="50">
        <v>11.230797625806442</v>
      </c>
      <c r="P38" s="50">
        <v>0.73905754838709625</v>
      </c>
      <c r="Q38" s="50">
        <v>0.33721592951246421</v>
      </c>
      <c r="R38" s="50">
        <v>1.7024190627096761E-2</v>
      </c>
      <c r="S38" s="50">
        <v>6.5806327654668886E-2</v>
      </c>
      <c r="T38" s="219" t="s">
        <v>126</v>
      </c>
      <c r="U38" s="54" t="s">
        <v>126</v>
      </c>
      <c r="V38" s="48">
        <v>0.214</v>
      </c>
      <c r="W38" s="49">
        <v>5</v>
      </c>
      <c r="X38" s="52">
        <v>1.07</v>
      </c>
      <c r="Y38" s="52">
        <v>0.7</v>
      </c>
      <c r="Z38" s="52">
        <v>0.30848653917117413</v>
      </c>
      <c r="AA38" s="53">
        <v>5.5</v>
      </c>
      <c r="AB38" s="50">
        <v>79.881</v>
      </c>
      <c r="AC38" s="50">
        <v>75.174000000000007</v>
      </c>
      <c r="AD38" s="50">
        <v>31.806331885714261</v>
      </c>
      <c r="AE38" s="50">
        <v>29.932138971428554</v>
      </c>
      <c r="AF38" s="50">
        <v>0.95501692120045645</v>
      </c>
      <c r="AG38" s="50">
        <v>0.68948682120685678</v>
      </c>
      <c r="AH38" s="50">
        <v>0.94107484883764603</v>
      </c>
      <c r="AI38" s="50" t="s">
        <v>126</v>
      </c>
      <c r="AJ38" s="51" t="s">
        <v>126</v>
      </c>
      <c r="AK38" s="55">
        <v>0.14399999999999999</v>
      </c>
      <c r="AL38" s="49">
        <v>5</v>
      </c>
      <c r="AM38" s="52">
        <v>0.72</v>
      </c>
      <c r="AN38" s="52">
        <v>0.5</v>
      </c>
      <c r="AO38" s="52">
        <v>0.20757972729275265</v>
      </c>
      <c r="AP38" s="53">
        <v>5.5</v>
      </c>
      <c r="AQ38" s="50">
        <v>86.307000000000002</v>
      </c>
      <c r="AR38" s="50">
        <v>51.281999999999996</v>
      </c>
      <c r="AS38" s="50">
        <v>48.110974079999963</v>
      </c>
      <c r="AT38" s="50">
        <v>28.586638079999979</v>
      </c>
      <c r="AU38" s="50">
        <v>1.4445801077260789</v>
      </c>
      <c r="AV38" s="50">
        <v>0.65849320817279944</v>
      </c>
      <c r="AW38" s="50">
        <v>0.59418123674788825</v>
      </c>
      <c r="AX38" s="230" t="s">
        <v>127</v>
      </c>
      <c r="AY38" s="231" t="s">
        <v>127</v>
      </c>
    </row>
    <row r="39" spans="1:51" x14ac:dyDescent="0.3">
      <c r="A39" s="287"/>
      <c r="B39" s="56">
        <v>29</v>
      </c>
      <c r="C39" s="57" t="s">
        <v>45</v>
      </c>
      <c r="D39" s="57" t="s">
        <v>18</v>
      </c>
      <c r="E39" s="58">
        <v>369.5</v>
      </c>
      <c r="F39" s="62">
        <v>15.395833333333334</v>
      </c>
      <c r="G39" s="56">
        <v>9.0999999999999998E-2</v>
      </c>
      <c r="H39" s="57">
        <v>2</v>
      </c>
      <c r="I39" s="60">
        <v>0.182</v>
      </c>
      <c r="J39" s="60">
        <v>0.7</v>
      </c>
      <c r="K39" s="60">
        <v>5.2471542176779136E-2</v>
      </c>
      <c r="L39" s="61">
        <v>5.79</v>
      </c>
      <c r="M39" s="58">
        <v>28.19</v>
      </c>
      <c r="N39" s="58">
        <v>1.883</v>
      </c>
      <c r="O39" s="58">
        <v>11.224452571428564</v>
      </c>
      <c r="P39" s="58">
        <v>0.74975679999999945</v>
      </c>
      <c r="Q39" s="58">
        <v>0.33702541290971405</v>
      </c>
      <c r="R39" s="58">
        <v>1.7270647887999986E-2</v>
      </c>
      <c r="S39" s="58">
        <v>6.6796736431358639E-2</v>
      </c>
      <c r="T39" s="220" t="s">
        <v>126</v>
      </c>
      <c r="U39" s="62" t="s">
        <v>126</v>
      </c>
      <c r="V39" s="56">
        <v>0.217</v>
      </c>
      <c r="W39" s="57">
        <v>5</v>
      </c>
      <c r="X39" s="60">
        <v>1.085</v>
      </c>
      <c r="Y39" s="60">
        <v>0.7</v>
      </c>
      <c r="Z39" s="60">
        <v>0.31281111682310642</v>
      </c>
      <c r="AA39" s="61">
        <v>5.57</v>
      </c>
      <c r="AB39" s="58">
        <v>78.341999999999999</v>
      </c>
      <c r="AC39" s="58">
        <v>74.67</v>
      </c>
      <c r="AD39" s="58">
        <v>31.193546057142832</v>
      </c>
      <c r="AE39" s="58">
        <v>29.731460571428549</v>
      </c>
      <c r="AF39" s="58">
        <v>0.93661741391177067</v>
      </c>
      <c r="AG39" s="58">
        <v>0.68486419426285661</v>
      </c>
      <c r="AH39" s="58">
        <v>0.95312859002833727</v>
      </c>
      <c r="AI39" s="58" t="s">
        <v>126</v>
      </c>
      <c r="AJ39" s="59" t="s">
        <v>126</v>
      </c>
      <c r="AK39" s="63">
        <v>0.26300000000000001</v>
      </c>
      <c r="AL39" s="57">
        <v>2</v>
      </c>
      <c r="AM39" s="60">
        <v>0.52600000000000002</v>
      </c>
      <c r="AN39" s="60">
        <v>0.47499999999999998</v>
      </c>
      <c r="AO39" s="60">
        <v>0.15164852299442763</v>
      </c>
      <c r="AP39" s="61">
        <v>5.5</v>
      </c>
      <c r="AQ39" s="58">
        <v>69.766999999999996</v>
      </c>
      <c r="AR39" s="58">
        <v>41.674999999999997</v>
      </c>
      <c r="AS39" s="58">
        <v>40.937806821052604</v>
      </c>
      <c r="AT39" s="58">
        <v>24.45401263157893</v>
      </c>
      <c r="AU39" s="58">
        <v>1.2291985876089253</v>
      </c>
      <c r="AV39" s="58">
        <v>0.56329818096842066</v>
      </c>
      <c r="AW39" s="58">
        <v>0.59734544985451576</v>
      </c>
      <c r="AX39" s="232" t="s">
        <v>127</v>
      </c>
      <c r="AY39" s="233" t="s">
        <v>127</v>
      </c>
    </row>
    <row r="40" spans="1:51" x14ac:dyDescent="0.3">
      <c r="A40" s="287"/>
      <c r="B40" s="56">
        <v>30</v>
      </c>
      <c r="C40" s="57" t="s">
        <v>45</v>
      </c>
      <c r="D40" s="57" t="s">
        <v>19</v>
      </c>
      <c r="E40" s="58">
        <v>377</v>
      </c>
      <c r="F40" s="62">
        <v>15.708333333333334</v>
      </c>
      <c r="G40" s="56">
        <v>0.115</v>
      </c>
      <c r="H40" s="57">
        <v>2</v>
      </c>
      <c r="I40" s="60">
        <v>0.23</v>
      </c>
      <c r="J40" s="60">
        <v>0.8</v>
      </c>
      <c r="K40" s="60">
        <v>6.6310190662962648E-2</v>
      </c>
      <c r="L40" s="61">
        <v>5.84</v>
      </c>
      <c r="M40" s="58">
        <v>27.992000000000001</v>
      </c>
      <c r="N40" s="58">
        <v>1.8109999999999999</v>
      </c>
      <c r="O40" s="58">
        <v>9.7524127999999912</v>
      </c>
      <c r="P40" s="58">
        <v>0.63095239999999941</v>
      </c>
      <c r="Q40" s="58">
        <v>0.29282594673279977</v>
      </c>
      <c r="R40" s="58">
        <v>1.4533988533999988E-2</v>
      </c>
      <c r="S40" s="58">
        <v>6.4697056301800504E-2</v>
      </c>
      <c r="T40" s="58" t="s">
        <v>126</v>
      </c>
      <c r="U40" s="62" t="s">
        <v>126</v>
      </c>
      <c r="V40" s="56">
        <v>0.20200000000000001</v>
      </c>
      <c r="W40" s="57">
        <v>5</v>
      </c>
      <c r="X40" s="60">
        <v>1.01</v>
      </c>
      <c r="Y40" s="60">
        <v>0.7</v>
      </c>
      <c r="Z40" s="60">
        <v>0.29118822856344467</v>
      </c>
      <c r="AA40" s="61">
        <v>5.52</v>
      </c>
      <c r="AB40" s="58">
        <v>84.236000000000004</v>
      </c>
      <c r="AC40" s="58">
        <v>72.427999999999997</v>
      </c>
      <c r="AD40" s="58">
        <v>33.540368457142833</v>
      </c>
      <c r="AE40" s="58">
        <v>28.83876022857141</v>
      </c>
      <c r="AF40" s="58">
        <v>1.0070831032941707</v>
      </c>
      <c r="AG40" s="58">
        <v>0.66430084186514238</v>
      </c>
      <c r="AH40" s="58">
        <v>0.85982240372287377</v>
      </c>
      <c r="AI40" s="58" t="s">
        <v>126</v>
      </c>
      <c r="AJ40" s="59" t="s">
        <v>126</v>
      </c>
      <c r="AK40" s="63">
        <v>0.24199999999999999</v>
      </c>
      <c r="AL40" s="57">
        <v>2</v>
      </c>
      <c r="AM40" s="60">
        <v>0.48399999999999999</v>
      </c>
      <c r="AN40" s="60">
        <v>0.47</v>
      </c>
      <c r="AO40" s="60">
        <v>0.13953970556901707</v>
      </c>
      <c r="AP40" s="61">
        <v>5.5</v>
      </c>
      <c r="AQ40" s="58">
        <v>62.75</v>
      </c>
      <c r="AR40" s="58">
        <v>37.573999999999998</v>
      </c>
      <c r="AS40" s="58">
        <v>37.212085106382958</v>
      </c>
      <c r="AT40" s="58">
        <v>22.282181446808494</v>
      </c>
      <c r="AU40" s="58">
        <v>1.1173300674042546</v>
      </c>
      <c r="AV40" s="58">
        <v>0.51327004962723366</v>
      </c>
      <c r="AW40" s="58">
        <v>0.59878884462151394</v>
      </c>
      <c r="AX40" s="232" t="s">
        <v>127</v>
      </c>
      <c r="AY40" s="233" t="s">
        <v>127</v>
      </c>
    </row>
    <row r="41" spans="1:51" x14ac:dyDescent="0.3">
      <c r="A41" s="287"/>
      <c r="B41" s="56">
        <v>31</v>
      </c>
      <c r="C41" s="57" t="s">
        <v>46</v>
      </c>
      <c r="D41" s="57" t="s">
        <v>36</v>
      </c>
      <c r="E41" s="58">
        <v>396</v>
      </c>
      <c r="F41" s="62">
        <v>16.5</v>
      </c>
      <c r="G41" s="56">
        <v>0.25900000000000001</v>
      </c>
      <c r="H41" s="57">
        <v>2</v>
      </c>
      <c r="I41" s="60">
        <v>0.51800000000000002</v>
      </c>
      <c r="J41" s="60">
        <v>0.8</v>
      </c>
      <c r="K41" s="60">
        <v>0.14934208158006371</v>
      </c>
      <c r="L41" s="61">
        <v>5.73</v>
      </c>
      <c r="M41" s="58">
        <v>34.078000000000003</v>
      </c>
      <c r="N41" s="57">
        <v>0</v>
      </c>
      <c r="O41" s="58">
        <v>11.872775199999991</v>
      </c>
      <c r="P41" s="58">
        <v>0</v>
      </c>
      <c r="Q41" s="58">
        <v>0.35649194815519974</v>
      </c>
      <c r="R41" s="58">
        <v>0</v>
      </c>
      <c r="S41" s="58">
        <v>0</v>
      </c>
      <c r="T41" s="58" t="s">
        <v>126</v>
      </c>
      <c r="U41" s="62" t="s">
        <v>126</v>
      </c>
      <c r="V41" s="56">
        <v>0.19500000000000001</v>
      </c>
      <c r="W41" s="57">
        <v>5</v>
      </c>
      <c r="X41" s="60">
        <v>0.97500000000000009</v>
      </c>
      <c r="Y41" s="60">
        <v>0.7</v>
      </c>
      <c r="Z41" s="60">
        <v>0.28109754737560255</v>
      </c>
      <c r="AA41" s="61">
        <v>5.12</v>
      </c>
      <c r="AB41" s="58">
        <v>85.49</v>
      </c>
      <c r="AC41" s="58">
        <v>63.396000000000001</v>
      </c>
      <c r="AD41" s="58">
        <v>34.039675428571407</v>
      </c>
      <c r="AE41" s="58">
        <v>25.242475885714271</v>
      </c>
      <c r="AF41" s="58">
        <v>1.0220752944182852</v>
      </c>
      <c r="AG41" s="58">
        <v>0.58146043202742825</v>
      </c>
      <c r="AH41" s="58">
        <v>0.74156041642297355</v>
      </c>
      <c r="AI41" s="58" t="s">
        <v>126</v>
      </c>
      <c r="AJ41" s="59" t="s">
        <v>126</v>
      </c>
      <c r="AK41" s="63">
        <v>0.16600000000000001</v>
      </c>
      <c r="AL41" s="57">
        <v>2</v>
      </c>
      <c r="AM41" s="60">
        <v>0.33200000000000002</v>
      </c>
      <c r="AN41" s="60">
        <v>0.45</v>
      </c>
      <c r="AO41" s="60">
        <v>9.5717318696102616E-2</v>
      </c>
      <c r="AP41" s="61">
        <v>5.5</v>
      </c>
      <c r="AQ41" s="58">
        <v>41.965000000000003</v>
      </c>
      <c r="AR41" s="58">
        <v>24.981999999999999</v>
      </c>
      <c r="AS41" s="58">
        <v>25.992188444444427</v>
      </c>
      <c r="AT41" s="58">
        <v>15.473295644444432</v>
      </c>
      <c r="AU41" s="58">
        <v>0.78044145023288836</v>
      </c>
      <c r="AV41" s="58">
        <v>0.35642736516977747</v>
      </c>
      <c r="AW41" s="58">
        <v>0.59530561181937325</v>
      </c>
      <c r="AX41" s="232" t="s">
        <v>127</v>
      </c>
      <c r="AY41" s="233" t="s">
        <v>127</v>
      </c>
    </row>
    <row r="42" spans="1:51" x14ac:dyDescent="0.3">
      <c r="A42" s="287"/>
      <c r="B42" s="56">
        <v>32</v>
      </c>
      <c r="C42" s="57" t="s">
        <v>46</v>
      </c>
      <c r="D42" s="57" t="s">
        <v>19</v>
      </c>
      <c r="E42" s="58">
        <v>401</v>
      </c>
      <c r="F42" s="62">
        <v>16.708333333333332</v>
      </c>
      <c r="G42" s="56">
        <v>0.29399999999999998</v>
      </c>
      <c r="H42" s="57">
        <v>2</v>
      </c>
      <c r="I42" s="60">
        <v>0.58799999999999997</v>
      </c>
      <c r="J42" s="60">
        <v>0.6</v>
      </c>
      <c r="K42" s="60">
        <v>0.16952344395574798</v>
      </c>
      <c r="L42" s="61">
        <v>5.73</v>
      </c>
      <c r="M42" s="58">
        <v>34.569000000000003</v>
      </c>
      <c r="N42" s="57">
        <v>0</v>
      </c>
      <c r="O42" s="58">
        <v>16.058452799999991</v>
      </c>
      <c r="P42" s="58">
        <v>0</v>
      </c>
      <c r="Q42" s="58">
        <v>0.48217110377279965</v>
      </c>
      <c r="R42" s="58">
        <v>0</v>
      </c>
      <c r="S42" s="58">
        <v>0</v>
      </c>
      <c r="T42" s="58" t="s">
        <v>126</v>
      </c>
      <c r="U42" s="62" t="s">
        <v>126</v>
      </c>
      <c r="V42" s="56">
        <v>0.189</v>
      </c>
      <c r="W42" s="57">
        <v>5</v>
      </c>
      <c r="X42" s="60">
        <v>0.94500000000000006</v>
      </c>
      <c r="Y42" s="60">
        <v>0.6</v>
      </c>
      <c r="Z42" s="60">
        <v>0.27244839207173788</v>
      </c>
      <c r="AA42" s="61">
        <v>5.05</v>
      </c>
      <c r="AB42" s="58">
        <v>87.94</v>
      </c>
      <c r="AC42" s="58">
        <v>61.976999999999997</v>
      </c>
      <c r="AD42" s="58">
        <v>40.851061333333298</v>
      </c>
      <c r="AE42" s="58">
        <v>28.790382399999977</v>
      </c>
      <c r="AF42" s="58">
        <v>1.2265939675946658</v>
      </c>
      <c r="AG42" s="58">
        <v>0.66318645858399949</v>
      </c>
      <c r="AH42" s="58">
        <v>0.70476461223561515</v>
      </c>
      <c r="AI42" s="58" t="s">
        <v>126</v>
      </c>
      <c r="AJ42" s="59" t="s">
        <v>126</v>
      </c>
      <c r="AK42" s="63">
        <v>0.157</v>
      </c>
      <c r="AL42" s="57">
        <v>2</v>
      </c>
      <c r="AM42" s="60">
        <v>0.314</v>
      </c>
      <c r="AN42" s="60">
        <v>0.45</v>
      </c>
      <c r="AO42" s="60">
        <v>9.0527825513783799E-2</v>
      </c>
      <c r="AP42" s="61">
        <v>5.5</v>
      </c>
      <c r="AQ42" s="58">
        <v>45.078000000000003</v>
      </c>
      <c r="AR42" s="58">
        <v>26.341000000000001</v>
      </c>
      <c r="AS42" s="58">
        <v>27.92031146666665</v>
      </c>
      <c r="AT42" s="58">
        <v>16.315030044444434</v>
      </c>
      <c r="AU42" s="58">
        <v>0.83833527209813286</v>
      </c>
      <c r="AV42" s="58">
        <v>0.37581671707377762</v>
      </c>
      <c r="AW42" s="58">
        <v>0.58434269488442259</v>
      </c>
      <c r="AX42" s="232" t="s">
        <v>127</v>
      </c>
      <c r="AY42" s="99" t="s">
        <v>126</v>
      </c>
    </row>
    <row r="43" spans="1:51" x14ac:dyDescent="0.3">
      <c r="A43" s="287"/>
      <c r="B43" s="56">
        <v>33</v>
      </c>
      <c r="C43" s="57" t="s">
        <v>47</v>
      </c>
      <c r="D43" s="57" t="s">
        <v>48</v>
      </c>
      <c r="E43" s="58">
        <v>423</v>
      </c>
      <c r="F43" s="62">
        <v>17.625</v>
      </c>
      <c r="G43" s="56">
        <v>0.14199999999999999</v>
      </c>
      <c r="H43" s="57">
        <v>5</v>
      </c>
      <c r="I43" s="60">
        <v>0.71</v>
      </c>
      <c r="J43" s="60">
        <v>0.7</v>
      </c>
      <c r="K43" s="60">
        <v>0.20469667552479773</v>
      </c>
      <c r="L43" s="61">
        <v>5.0599999999999996</v>
      </c>
      <c r="M43" s="58">
        <v>47.987000000000002</v>
      </c>
      <c r="N43" s="58">
        <v>15.132999999999999</v>
      </c>
      <c r="O43" s="58">
        <v>19.107052342857131</v>
      </c>
      <c r="P43" s="58">
        <v>6.0255282285714236</v>
      </c>
      <c r="Q43" s="58">
        <v>0.5737083536466282</v>
      </c>
      <c r="R43" s="58">
        <v>0.13879804274514274</v>
      </c>
      <c r="S43" s="58">
        <v>0.31535624231562714</v>
      </c>
      <c r="T43" s="58" t="s">
        <v>126</v>
      </c>
      <c r="U43" s="62" t="s">
        <v>126</v>
      </c>
      <c r="V43" s="56">
        <v>0.20200000000000001</v>
      </c>
      <c r="W43" s="57">
        <v>5</v>
      </c>
      <c r="X43" s="60">
        <v>1.01</v>
      </c>
      <c r="Y43" s="60">
        <v>0.6</v>
      </c>
      <c r="Z43" s="60">
        <v>0.29118822856344467</v>
      </c>
      <c r="AA43" s="61">
        <v>5</v>
      </c>
      <c r="AB43" s="58">
        <v>92.409000000000006</v>
      </c>
      <c r="AC43" s="58">
        <v>51.646000000000001</v>
      </c>
      <c r="AD43" s="58">
        <v>42.927060799999971</v>
      </c>
      <c r="AE43" s="58">
        <v>23.991288533333318</v>
      </c>
      <c r="AF43" s="58">
        <v>1.288927927580799</v>
      </c>
      <c r="AG43" s="58">
        <v>0.55263933136533294</v>
      </c>
      <c r="AH43" s="58">
        <v>0.55888495709292385</v>
      </c>
      <c r="AI43" s="58" t="s">
        <v>126</v>
      </c>
      <c r="AJ43" s="59" t="s">
        <v>126</v>
      </c>
      <c r="AK43" s="63">
        <v>0.113</v>
      </c>
      <c r="AL43" s="57">
        <v>2</v>
      </c>
      <c r="AM43" s="60">
        <v>0.22600000000000001</v>
      </c>
      <c r="AN43" s="60">
        <v>0.45</v>
      </c>
      <c r="AO43" s="60">
        <v>6.51569699557807E-2</v>
      </c>
      <c r="AP43" s="61">
        <v>5.5</v>
      </c>
      <c r="AQ43" s="58">
        <v>31.274999999999999</v>
      </c>
      <c r="AR43" s="58">
        <v>17.832999999999998</v>
      </c>
      <c r="AS43" s="58">
        <v>19.371039999999983</v>
      </c>
      <c r="AT43" s="58">
        <v>11.045363911111101</v>
      </c>
      <c r="AU43" s="58">
        <v>0.58163484703999957</v>
      </c>
      <c r="AV43" s="58">
        <v>0.25442995769244425</v>
      </c>
      <c r="AW43" s="58">
        <v>0.57019984012789771</v>
      </c>
      <c r="AX43" s="232" t="s">
        <v>127</v>
      </c>
      <c r="AY43" s="99" t="s">
        <v>126</v>
      </c>
    </row>
    <row r="44" spans="1:51" x14ac:dyDescent="0.3">
      <c r="A44" s="287"/>
      <c r="B44" s="56">
        <v>34</v>
      </c>
      <c r="C44" s="57" t="s">
        <v>49</v>
      </c>
      <c r="D44" s="57" t="s">
        <v>48</v>
      </c>
      <c r="E44" s="58">
        <v>447</v>
      </c>
      <c r="F44" s="62">
        <v>18.625</v>
      </c>
      <c r="G44" s="56">
        <v>0.156</v>
      </c>
      <c r="H44" s="57">
        <v>5</v>
      </c>
      <c r="I44" s="60">
        <v>0.78</v>
      </c>
      <c r="J44" s="60">
        <v>0.9</v>
      </c>
      <c r="K44" s="60">
        <v>0.22487803790048205</v>
      </c>
      <c r="L44" s="61">
        <v>5</v>
      </c>
      <c r="M44" s="58">
        <v>58.640999999999998</v>
      </c>
      <c r="N44" s="58">
        <v>34.600999999999999</v>
      </c>
      <c r="O44" s="58">
        <v>18.160466133333319</v>
      </c>
      <c r="P44" s="58">
        <v>10.715545244444435</v>
      </c>
      <c r="Q44" s="58">
        <v>0.54528615611946629</v>
      </c>
      <c r="R44" s="58">
        <v>0.24683258470577762</v>
      </c>
      <c r="S44" s="58">
        <v>0.59004791869170037</v>
      </c>
      <c r="T44" s="58" t="s">
        <v>126</v>
      </c>
      <c r="U44" s="62" t="s">
        <v>126</v>
      </c>
      <c r="V44" s="56">
        <v>0.17599999999999999</v>
      </c>
      <c r="W44" s="57">
        <v>5</v>
      </c>
      <c r="X44" s="60">
        <v>0.87999999999999989</v>
      </c>
      <c r="Y44" s="60">
        <v>0.6</v>
      </c>
      <c r="Z44" s="60">
        <v>0.25370855558003097</v>
      </c>
      <c r="AA44" s="61">
        <v>5</v>
      </c>
      <c r="AB44" s="58">
        <v>104.93899999999999</v>
      </c>
      <c r="AC44" s="58">
        <v>41.18</v>
      </c>
      <c r="AD44" s="58">
        <v>48.747663466666623</v>
      </c>
      <c r="AE44" s="58">
        <v>19.129482666666654</v>
      </c>
      <c r="AF44" s="58">
        <v>1.4636973432501321</v>
      </c>
      <c r="AG44" s="58">
        <v>0.44064763322666634</v>
      </c>
      <c r="AH44" s="58">
        <v>0.39241845262485825</v>
      </c>
      <c r="AI44" s="58" t="s">
        <v>126</v>
      </c>
      <c r="AJ44" s="59" t="s">
        <v>126</v>
      </c>
      <c r="AK44" s="63">
        <v>8.6999999999999994E-2</v>
      </c>
      <c r="AL44" s="57">
        <v>2</v>
      </c>
      <c r="AM44" s="60">
        <v>0.17399999999999999</v>
      </c>
      <c r="AN44" s="60">
        <v>0.4</v>
      </c>
      <c r="AO44" s="60">
        <v>5.0165100762415218E-2</v>
      </c>
      <c r="AP44" s="61">
        <v>5.5</v>
      </c>
      <c r="AQ44" s="58">
        <v>21.79</v>
      </c>
      <c r="AR44" s="58">
        <v>11.739000000000001</v>
      </c>
      <c r="AS44" s="58">
        <v>15.183271999999985</v>
      </c>
      <c r="AT44" s="58">
        <v>8.1797351999999943</v>
      </c>
      <c r="AU44" s="58">
        <v>0.45589292507199952</v>
      </c>
      <c r="AV44" s="58">
        <v>0.18842020033199985</v>
      </c>
      <c r="AW44" s="58">
        <v>0.53873336392840754</v>
      </c>
      <c r="AX44" s="232" t="s">
        <v>127</v>
      </c>
      <c r="AY44" s="99" t="s">
        <v>126</v>
      </c>
    </row>
    <row r="45" spans="1:51" x14ac:dyDescent="0.3">
      <c r="A45" s="287"/>
      <c r="B45" s="56">
        <v>35</v>
      </c>
      <c r="C45" s="57" t="s">
        <v>50</v>
      </c>
      <c r="D45" s="57" t="s">
        <v>51</v>
      </c>
      <c r="E45" s="58">
        <v>474</v>
      </c>
      <c r="F45" s="62">
        <v>19.75</v>
      </c>
      <c r="G45" s="56">
        <v>0.16900000000000001</v>
      </c>
      <c r="H45" s="57">
        <v>5</v>
      </c>
      <c r="I45" s="60">
        <v>0.84500000000000008</v>
      </c>
      <c r="J45" s="60">
        <v>0.6</v>
      </c>
      <c r="K45" s="60">
        <v>0.2436178743921889</v>
      </c>
      <c r="L45" s="61">
        <v>5</v>
      </c>
      <c r="M45" s="58">
        <v>58.265999999999998</v>
      </c>
      <c r="N45" s="58">
        <v>66.938999999999993</v>
      </c>
      <c r="O45" s="58">
        <v>27.066499199999981</v>
      </c>
      <c r="P45" s="58">
        <v>31.095396799999978</v>
      </c>
      <c r="Q45" s="58">
        <v>0.81269870497919949</v>
      </c>
      <c r="R45" s="58">
        <v>0.71628246528799955</v>
      </c>
      <c r="S45" s="58">
        <v>1.1488518175265163</v>
      </c>
      <c r="T45" s="58" t="s">
        <v>126</v>
      </c>
      <c r="U45" s="62" t="s">
        <v>126</v>
      </c>
      <c r="V45" s="56">
        <v>0.18099999999999999</v>
      </c>
      <c r="W45" s="57">
        <v>5</v>
      </c>
      <c r="X45" s="60">
        <v>0.90500000000000003</v>
      </c>
      <c r="Y45" s="60">
        <v>0.6</v>
      </c>
      <c r="Z45" s="60">
        <v>0.26091618499991825</v>
      </c>
      <c r="AA45" s="61">
        <v>5</v>
      </c>
      <c r="AB45" s="58">
        <v>113.185</v>
      </c>
      <c r="AC45" s="58">
        <v>35.033999999999999</v>
      </c>
      <c r="AD45" s="58">
        <v>52.578205333333287</v>
      </c>
      <c r="AE45" s="58">
        <v>16.274460799999986</v>
      </c>
      <c r="AF45" s="58">
        <v>1.5787131933386656</v>
      </c>
      <c r="AG45" s="58">
        <v>0.3748822045279997</v>
      </c>
      <c r="AH45" s="58">
        <v>0.30952864778901795</v>
      </c>
      <c r="AI45" s="58" t="s">
        <v>126</v>
      </c>
      <c r="AJ45" s="59" t="s">
        <v>126</v>
      </c>
      <c r="AK45" s="63">
        <v>0.11899999999999999</v>
      </c>
      <c r="AL45" s="57">
        <v>1</v>
      </c>
      <c r="AM45" s="60">
        <v>0.11899999999999999</v>
      </c>
      <c r="AN45" s="60">
        <v>0.47499999999999998</v>
      </c>
      <c r="AO45" s="60">
        <v>3.4308316038663286E-2</v>
      </c>
      <c r="AP45" s="61">
        <v>5.5</v>
      </c>
      <c r="AQ45" s="58">
        <v>15.089</v>
      </c>
      <c r="AR45" s="58">
        <v>7.7750000000000004</v>
      </c>
      <c r="AS45" s="58">
        <v>8.8539075368420974</v>
      </c>
      <c r="AT45" s="58">
        <v>4.5622063157894708</v>
      </c>
      <c r="AU45" s="58">
        <v>0.26584742770122083</v>
      </c>
      <c r="AV45" s="58">
        <v>0.10509042248421044</v>
      </c>
      <c r="AW45" s="58">
        <v>0.51527602889522173</v>
      </c>
      <c r="AX45" s="232" t="s">
        <v>127</v>
      </c>
      <c r="AY45" s="99" t="s">
        <v>126</v>
      </c>
    </row>
    <row r="46" spans="1:51" ht="15" thickBot="1" x14ac:dyDescent="0.35">
      <c r="A46" s="288"/>
      <c r="B46" s="64">
        <v>36</v>
      </c>
      <c r="C46" s="65" t="s">
        <v>52</v>
      </c>
      <c r="D46" s="65" t="s">
        <v>21</v>
      </c>
      <c r="E46" s="66">
        <v>490</v>
      </c>
      <c r="F46" s="70">
        <v>20.416666666666668</v>
      </c>
      <c r="G46" s="64">
        <v>0.24199999999999999</v>
      </c>
      <c r="H46" s="65">
        <v>5</v>
      </c>
      <c r="I46" s="68">
        <v>1.21</v>
      </c>
      <c r="J46" s="68">
        <v>0.6</v>
      </c>
      <c r="K46" s="68">
        <v>0.34884926392254262</v>
      </c>
      <c r="L46" s="69">
        <v>5</v>
      </c>
      <c r="M46" s="66">
        <v>55.749000000000002</v>
      </c>
      <c r="N46" s="66">
        <v>84.122</v>
      </c>
      <c r="O46" s="66">
        <v>25.897268799999981</v>
      </c>
      <c r="P46" s="66">
        <v>39.077473066666641</v>
      </c>
      <c r="Q46" s="66">
        <v>0.77759139298879942</v>
      </c>
      <c r="R46" s="66">
        <v>0.90014959209066592</v>
      </c>
      <c r="S46" s="66">
        <v>1.5089418644280614</v>
      </c>
      <c r="T46" s="66" t="s">
        <v>126</v>
      </c>
      <c r="U46" s="70" t="s">
        <v>126</v>
      </c>
      <c r="V46" s="64">
        <v>0.183</v>
      </c>
      <c r="W46" s="65">
        <v>5</v>
      </c>
      <c r="X46" s="68">
        <v>0.91500000000000004</v>
      </c>
      <c r="Y46" s="68">
        <v>0.6</v>
      </c>
      <c r="Z46" s="68">
        <v>0.26379923676787315</v>
      </c>
      <c r="AA46" s="69">
        <v>5</v>
      </c>
      <c r="AB46" s="66">
        <v>113.749</v>
      </c>
      <c r="AC46" s="66">
        <v>31.68</v>
      </c>
      <c r="AD46" s="66">
        <v>52.840202133333293</v>
      </c>
      <c r="AE46" s="66">
        <v>14.716415999999988</v>
      </c>
      <c r="AF46" s="66">
        <v>1.5865799092554655</v>
      </c>
      <c r="AG46" s="66">
        <v>0.33899264255999972</v>
      </c>
      <c r="AH46" s="66">
        <v>0.27850794292697079</v>
      </c>
      <c r="AI46" s="222" t="s">
        <v>127</v>
      </c>
      <c r="AJ46" s="224" t="s">
        <v>127</v>
      </c>
      <c r="AK46" s="71">
        <v>0.06</v>
      </c>
      <c r="AL46" s="65">
        <v>2</v>
      </c>
      <c r="AM46" s="68">
        <v>0.12</v>
      </c>
      <c r="AN46" s="68">
        <v>0.47499999999999998</v>
      </c>
      <c r="AO46" s="68">
        <v>3.4596621215458777E-2</v>
      </c>
      <c r="AP46" s="69">
        <v>5.5</v>
      </c>
      <c r="AQ46" s="66">
        <v>12.552</v>
      </c>
      <c r="AR46" s="66">
        <v>6.39</v>
      </c>
      <c r="AS46" s="66">
        <v>7.3652493473684153</v>
      </c>
      <c r="AT46" s="66">
        <v>3.7495174736842074</v>
      </c>
      <c r="AU46" s="66">
        <v>0.22114897690408405</v>
      </c>
      <c r="AV46" s="66">
        <v>8.6370135006315726E-2</v>
      </c>
      <c r="AW46" s="66">
        <v>0.50908221797323139</v>
      </c>
      <c r="AX46" s="234" t="s">
        <v>127</v>
      </c>
      <c r="AY46" s="148" t="s">
        <v>126</v>
      </c>
    </row>
    <row r="47" spans="1:51" x14ac:dyDescent="0.3">
      <c r="A47" s="308" t="s">
        <v>109</v>
      </c>
      <c r="B47" s="192">
        <v>37</v>
      </c>
      <c r="C47" s="140" t="s">
        <v>52</v>
      </c>
      <c r="D47" s="140" t="s">
        <v>22</v>
      </c>
      <c r="E47" s="141">
        <v>497.5</v>
      </c>
      <c r="F47" s="193">
        <v>20.729166666666668</v>
      </c>
      <c r="G47" s="192">
        <v>0.20300000000000001</v>
      </c>
      <c r="H47" s="140">
        <v>5</v>
      </c>
      <c r="I47" s="142">
        <v>1.0150000000000001</v>
      </c>
      <c r="J47" s="142">
        <v>0.6</v>
      </c>
      <c r="K47" s="142">
        <v>0.29262975444742217</v>
      </c>
      <c r="L47" s="188">
        <v>5.08</v>
      </c>
      <c r="M47" s="141">
        <v>54.031999999999996</v>
      </c>
      <c r="N47" s="141">
        <v>96.019000000000005</v>
      </c>
      <c r="O47" s="141">
        <v>25.099665066666645</v>
      </c>
      <c r="P47" s="141">
        <v>44.604026133333299</v>
      </c>
      <c r="Q47" s="141">
        <v>0.75364254329173275</v>
      </c>
      <c r="R47" s="141">
        <v>1.0274537419813325</v>
      </c>
      <c r="S47" s="141">
        <v>1.7770765472312706</v>
      </c>
      <c r="T47" s="141" t="s">
        <v>126</v>
      </c>
      <c r="U47" s="193" t="s">
        <v>126</v>
      </c>
      <c r="V47" s="192">
        <v>0.161</v>
      </c>
      <c r="W47" s="140">
        <v>5</v>
      </c>
      <c r="X47" s="142">
        <v>0.80500000000000005</v>
      </c>
      <c r="Y47" s="142">
        <v>0.6</v>
      </c>
      <c r="Z47" s="142">
        <v>0.23208566732036928</v>
      </c>
      <c r="AA47" s="188">
        <v>5</v>
      </c>
      <c r="AB47" s="141">
        <v>114.10299999999999</v>
      </c>
      <c r="AC47" s="141">
        <v>30.881</v>
      </c>
      <c r="AD47" s="141">
        <v>53.004646933333291</v>
      </c>
      <c r="AE47" s="141">
        <v>14.345253866666658</v>
      </c>
      <c r="AF47" s="141">
        <v>1.5915175288202652</v>
      </c>
      <c r="AG47" s="141">
        <v>0.33044292281866644</v>
      </c>
      <c r="AH47" s="141">
        <v>0.27064143799900092</v>
      </c>
      <c r="AI47" s="223" t="s">
        <v>127</v>
      </c>
      <c r="AJ47" s="225" t="s">
        <v>127</v>
      </c>
      <c r="AK47" s="203">
        <v>0.111</v>
      </c>
      <c r="AL47" s="140">
        <v>1</v>
      </c>
      <c r="AM47" s="142">
        <v>0.111</v>
      </c>
      <c r="AN47" s="142">
        <v>0.47499999999999998</v>
      </c>
      <c r="AO47" s="142">
        <v>3.2001874624299369E-2</v>
      </c>
      <c r="AP47" s="188">
        <v>5.5</v>
      </c>
      <c r="AQ47" s="141">
        <v>11.045</v>
      </c>
      <c r="AR47" s="141">
        <v>6.02</v>
      </c>
      <c r="AS47" s="141">
        <v>6.4809734736842053</v>
      </c>
      <c r="AT47" s="141">
        <v>3.5324092631578923</v>
      </c>
      <c r="AU47" s="141">
        <v>0.19459770952084196</v>
      </c>
      <c r="AV47" s="141">
        <v>8.1369047376842044E-2</v>
      </c>
      <c r="AW47" s="141">
        <v>0.54504300588501586</v>
      </c>
      <c r="AX47" s="235" t="s">
        <v>127</v>
      </c>
      <c r="AY47" s="194" t="s">
        <v>126</v>
      </c>
    </row>
    <row r="48" spans="1:51" x14ac:dyDescent="0.3">
      <c r="A48" s="290"/>
      <c r="B48" s="79">
        <v>38</v>
      </c>
      <c r="C48" s="80" t="s">
        <v>53</v>
      </c>
      <c r="D48" s="80" t="s">
        <v>21</v>
      </c>
      <c r="E48" s="81">
        <v>513</v>
      </c>
      <c r="F48" s="85">
        <v>21.375</v>
      </c>
      <c r="G48" s="79">
        <v>0.25800000000000001</v>
      </c>
      <c r="H48" s="80">
        <v>5</v>
      </c>
      <c r="I48" s="83">
        <v>1.29</v>
      </c>
      <c r="J48" s="83">
        <v>0.6</v>
      </c>
      <c r="K48" s="83">
        <v>0.37191367806618181</v>
      </c>
      <c r="L48" s="84">
        <v>5.16</v>
      </c>
      <c r="M48" s="81">
        <v>51.566000000000003</v>
      </c>
      <c r="N48" s="81">
        <v>106.349</v>
      </c>
      <c r="O48" s="81">
        <v>23.954125866666651</v>
      </c>
      <c r="P48" s="81">
        <v>49.402655466666637</v>
      </c>
      <c r="Q48" s="81">
        <v>0.71924658327253288</v>
      </c>
      <c r="R48" s="81">
        <v>1.1379901686746658</v>
      </c>
      <c r="S48" s="81">
        <v>2.0623860683396038</v>
      </c>
      <c r="T48" s="81" t="s">
        <v>126</v>
      </c>
      <c r="U48" s="85" t="s">
        <v>126</v>
      </c>
      <c r="V48" s="79">
        <v>0.13</v>
      </c>
      <c r="W48" s="80">
        <v>5</v>
      </c>
      <c r="X48" s="83">
        <v>0.65</v>
      </c>
      <c r="Y48" s="83">
        <v>0.6</v>
      </c>
      <c r="Z48" s="83">
        <v>0.18739836491706835</v>
      </c>
      <c r="AA48" s="84">
        <v>4.9000000000000004</v>
      </c>
      <c r="AB48" s="81">
        <v>106.36199999999999</v>
      </c>
      <c r="AC48" s="81">
        <v>25.936</v>
      </c>
      <c r="AD48" s="81">
        <v>49.408694399999959</v>
      </c>
      <c r="AE48" s="81">
        <v>12.048136533333324</v>
      </c>
      <c r="AF48" s="81">
        <v>1.4835454580543987</v>
      </c>
      <c r="AG48" s="81">
        <v>0.27752882504533316</v>
      </c>
      <c r="AH48" s="81">
        <v>0.24384648652714316</v>
      </c>
      <c r="AI48" s="210" t="s">
        <v>127</v>
      </c>
      <c r="AJ48" s="82" t="s">
        <v>126</v>
      </c>
      <c r="AK48" s="86">
        <v>0.107</v>
      </c>
      <c r="AL48" s="80">
        <v>1</v>
      </c>
      <c r="AM48" s="83">
        <v>0.107</v>
      </c>
      <c r="AN48" s="83">
        <v>0.45</v>
      </c>
      <c r="AO48" s="83">
        <v>3.0848653917117407E-2</v>
      </c>
      <c r="AP48" s="84">
        <v>5.5</v>
      </c>
      <c r="AQ48" s="81">
        <v>9.4190000000000005</v>
      </c>
      <c r="AR48" s="81">
        <v>4.6740000000000004</v>
      </c>
      <c r="AS48" s="81">
        <v>5.8339192888888842</v>
      </c>
      <c r="AT48" s="81">
        <v>2.8949717333333314</v>
      </c>
      <c r="AU48" s="81">
        <v>0.17516926056817764</v>
      </c>
      <c r="AV48" s="81">
        <v>6.668567387733329E-2</v>
      </c>
      <c r="AW48" s="81">
        <v>0.49623102240152883</v>
      </c>
      <c r="AX48" s="204" t="s">
        <v>127</v>
      </c>
      <c r="AY48" s="100" t="s">
        <v>126</v>
      </c>
    </row>
    <row r="49" spans="1:51" x14ac:dyDescent="0.3">
      <c r="A49" s="290"/>
      <c r="B49" s="79">
        <v>39</v>
      </c>
      <c r="C49" s="80" t="s">
        <v>53</v>
      </c>
      <c r="D49" s="80" t="s">
        <v>19</v>
      </c>
      <c r="E49" s="81">
        <v>521</v>
      </c>
      <c r="F49" s="85">
        <v>21.708333333333332</v>
      </c>
      <c r="G49" s="79">
        <v>0.20200000000000001</v>
      </c>
      <c r="H49" s="80">
        <v>5</v>
      </c>
      <c r="I49" s="83">
        <v>1.01</v>
      </c>
      <c r="J49" s="83">
        <v>0.57499999999999996</v>
      </c>
      <c r="K49" s="83">
        <v>0.29118822856344467</v>
      </c>
      <c r="L49" s="84">
        <v>4.97</v>
      </c>
      <c r="M49" s="81">
        <v>51.601999999999997</v>
      </c>
      <c r="N49" s="81">
        <v>108.348</v>
      </c>
      <c r="O49" s="81">
        <v>25.013059895652155</v>
      </c>
      <c r="P49" s="81">
        <v>52.519573147826051</v>
      </c>
      <c r="Q49" s="81">
        <v>0.7510421364268518</v>
      </c>
      <c r="R49" s="81">
        <v>1.209788367460173</v>
      </c>
      <c r="S49" s="81">
        <v>2.0996860586798962</v>
      </c>
      <c r="T49" s="81" t="s">
        <v>126</v>
      </c>
      <c r="U49" s="85" t="s">
        <v>126</v>
      </c>
      <c r="V49" s="79">
        <v>0.11799999999999999</v>
      </c>
      <c r="W49" s="80">
        <v>5</v>
      </c>
      <c r="X49" s="83">
        <v>0.59</v>
      </c>
      <c r="Y49" s="83">
        <v>0.6</v>
      </c>
      <c r="Z49" s="83">
        <v>0.17010005430933897</v>
      </c>
      <c r="AA49" s="84">
        <v>4.9000000000000004</v>
      </c>
      <c r="AB49" s="81">
        <v>90.305999999999997</v>
      </c>
      <c r="AC49" s="81">
        <v>24.087</v>
      </c>
      <c r="AD49" s="81">
        <v>41.950147199999975</v>
      </c>
      <c r="AE49" s="81">
        <v>11.189214399999992</v>
      </c>
      <c r="AF49" s="81">
        <v>1.2595951198271991</v>
      </c>
      <c r="AG49" s="81">
        <v>0.25774355370399982</v>
      </c>
      <c r="AH49" s="81">
        <v>0.26672646335791644</v>
      </c>
      <c r="AI49" s="210" t="s">
        <v>127</v>
      </c>
      <c r="AJ49" s="82" t="s">
        <v>126</v>
      </c>
      <c r="AK49" s="86">
        <v>0.1</v>
      </c>
      <c r="AL49" s="80">
        <v>1</v>
      </c>
      <c r="AM49" s="83">
        <v>0.1</v>
      </c>
      <c r="AN49" s="83">
        <v>0.45</v>
      </c>
      <c r="AO49" s="83">
        <v>2.883051767954898E-2</v>
      </c>
      <c r="AP49" s="84">
        <v>5.5</v>
      </c>
      <c r="AQ49" s="81">
        <v>8.6750000000000007</v>
      </c>
      <c r="AR49" s="81">
        <v>4.306</v>
      </c>
      <c r="AS49" s="81">
        <v>5.3731022222222178</v>
      </c>
      <c r="AT49" s="81">
        <v>2.6670407111111087</v>
      </c>
      <c r="AU49" s="81">
        <v>0.16133276732444432</v>
      </c>
      <c r="AV49" s="81">
        <v>6.1435282780444397E-2</v>
      </c>
      <c r="AW49" s="81">
        <v>0.49636887608069163</v>
      </c>
      <c r="AX49" s="204" t="s">
        <v>127</v>
      </c>
      <c r="AY49" s="100" t="s">
        <v>126</v>
      </c>
    </row>
    <row r="50" spans="1:51" x14ac:dyDescent="0.3">
      <c r="A50" s="290"/>
      <c r="B50" s="79">
        <v>40</v>
      </c>
      <c r="C50" s="80" t="s">
        <v>54</v>
      </c>
      <c r="D50" s="80" t="s">
        <v>29</v>
      </c>
      <c r="E50" s="81">
        <v>537.5</v>
      </c>
      <c r="F50" s="85">
        <v>22.395833333333332</v>
      </c>
      <c r="G50" s="79">
        <v>0.184</v>
      </c>
      <c r="H50" s="80">
        <v>5</v>
      </c>
      <c r="I50" s="83">
        <v>0.91999999999999993</v>
      </c>
      <c r="J50" s="83">
        <v>0.57499999999999996</v>
      </c>
      <c r="K50" s="83">
        <v>0.26524076265185054</v>
      </c>
      <c r="L50" s="84">
        <v>5.03</v>
      </c>
      <c r="M50" s="81">
        <v>33.42</v>
      </c>
      <c r="N50" s="81">
        <v>127.982</v>
      </c>
      <c r="O50" s="81">
        <v>16.199691130434772</v>
      </c>
      <c r="P50" s="81">
        <v>62.036770504347771</v>
      </c>
      <c r="Q50" s="81">
        <v>0.48641192588243448</v>
      </c>
      <c r="R50" s="81">
        <v>1.429017008567651</v>
      </c>
      <c r="S50" s="81">
        <v>3.8295032914422498</v>
      </c>
      <c r="T50" s="81" t="s">
        <v>126</v>
      </c>
      <c r="U50" s="85" t="s">
        <v>126</v>
      </c>
      <c r="V50" s="79">
        <v>9.7000000000000003E-2</v>
      </c>
      <c r="W50" s="80">
        <v>5</v>
      </c>
      <c r="X50" s="83">
        <v>0.48499999999999999</v>
      </c>
      <c r="Y50" s="83">
        <v>0.6</v>
      </c>
      <c r="Z50" s="83">
        <v>0.13982801074581255</v>
      </c>
      <c r="AA50" s="84">
        <v>4.91</v>
      </c>
      <c r="AB50" s="81">
        <v>84.491</v>
      </c>
      <c r="AC50" s="81">
        <v>19.667999999999999</v>
      </c>
      <c r="AD50" s="81">
        <v>39.24888586666664</v>
      </c>
      <c r="AE50" s="81">
        <v>9.1364415999999924</v>
      </c>
      <c r="AF50" s="81">
        <v>1.1784870470325326</v>
      </c>
      <c r="AG50" s="81">
        <v>0.21045793225599979</v>
      </c>
      <c r="AH50" s="81">
        <v>0.23278218981903398</v>
      </c>
      <c r="AI50" s="210" t="s">
        <v>127</v>
      </c>
      <c r="AJ50" s="82" t="s">
        <v>126</v>
      </c>
      <c r="AK50" s="86">
        <v>0.105</v>
      </c>
      <c r="AL50" s="80">
        <v>1</v>
      </c>
      <c r="AM50" s="83">
        <v>0.105</v>
      </c>
      <c r="AN50" s="83">
        <v>0.4</v>
      </c>
      <c r="AO50" s="83">
        <v>3.0272043563526429E-2</v>
      </c>
      <c r="AP50" s="84">
        <v>5.5</v>
      </c>
      <c r="AQ50" s="81">
        <v>6.76</v>
      </c>
      <c r="AR50" s="81">
        <v>3.4780000000000002</v>
      </c>
      <c r="AS50" s="81">
        <v>4.7103679999999954</v>
      </c>
      <c r="AT50" s="81">
        <v>2.4234703999999985</v>
      </c>
      <c r="AU50" s="81">
        <v>0.14143350956799988</v>
      </c>
      <c r="AV50" s="81">
        <v>5.5824640663999961E-2</v>
      </c>
      <c r="AW50" s="81">
        <v>0.51449704142011843</v>
      </c>
      <c r="AX50" s="204" t="s">
        <v>127</v>
      </c>
      <c r="AY50" s="100" t="s">
        <v>126</v>
      </c>
    </row>
    <row r="51" spans="1:51" x14ac:dyDescent="0.3">
      <c r="A51" s="290"/>
      <c r="B51" s="79">
        <v>41</v>
      </c>
      <c r="C51" s="80" t="s">
        <v>54</v>
      </c>
      <c r="D51" s="80" t="s">
        <v>19</v>
      </c>
      <c r="E51" s="81">
        <v>544</v>
      </c>
      <c r="F51" s="85">
        <v>22.666666666666668</v>
      </c>
      <c r="G51" s="79">
        <v>0.184</v>
      </c>
      <c r="H51" s="80">
        <v>5</v>
      </c>
      <c r="I51" s="83">
        <v>0.91999999999999993</v>
      </c>
      <c r="J51" s="83">
        <v>0.57499999999999996</v>
      </c>
      <c r="K51" s="83">
        <v>0.26524076265185054</v>
      </c>
      <c r="L51" s="84">
        <v>4.84</v>
      </c>
      <c r="M51" s="81">
        <v>40.070999999999998</v>
      </c>
      <c r="N51" s="81">
        <v>116.69799999999999</v>
      </c>
      <c r="O51" s="81">
        <v>19.423633252173897</v>
      </c>
      <c r="P51" s="81">
        <v>56.567072278260824</v>
      </c>
      <c r="Q51" s="81">
        <v>0.58321401202977341</v>
      </c>
      <c r="R51" s="81">
        <v>1.3030225099297381</v>
      </c>
      <c r="S51" s="81">
        <v>2.9122807017543861</v>
      </c>
      <c r="T51" s="81" t="s">
        <v>126</v>
      </c>
      <c r="U51" s="85" t="s">
        <v>126</v>
      </c>
      <c r="V51" s="79">
        <v>7.3999999999999996E-2</v>
      </c>
      <c r="W51" s="80">
        <v>5</v>
      </c>
      <c r="X51" s="83">
        <v>0.37</v>
      </c>
      <c r="Y51" s="83">
        <v>0.6</v>
      </c>
      <c r="Z51" s="83">
        <v>0.10667291541433122</v>
      </c>
      <c r="AA51" s="84">
        <v>4.92</v>
      </c>
      <c r="AB51" s="81">
        <v>67.795000000000002</v>
      </c>
      <c r="AC51" s="81">
        <v>18.045000000000002</v>
      </c>
      <c r="AD51" s="81">
        <v>31.493037333333312</v>
      </c>
      <c r="AE51" s="81">
        <v>8.3825039999999937</v>
      </c>
      <c r="AF51" s="81">
        <v>0.94560993897066603</v>
      </c>
      <c r="AG51" s="81">
        <v>0.19309097963999988</v>
      </c>
      <c r="AH51" s="81">
        <v>0.26617007153919908</v>
      </c>
      <c r="AI51" s="210" t="s">
        <v>127</v>
      </c>
      <c r="AJ51" s="82" t="s">
        <v>126</v>
      </c>
      <c r="AK51" s="86">
        <v>8.2000000000000003E-2</v>
      </c>
      <c r="AL51" s="80">
        <v>1</v>
      </c>
      <c r="AM51" s="83">
        <v>8.2000000000000003E-2</v>
      </c>
      <c r="AN51" s="83">
        <v>0.4</v>
      </c>
      <c r="AO51" s="83">
        <v>2.3641024497230163E-2</v>
      </c>
      <c r="AP51" s="84">
        <v>5.5</v>
      </c>
      <c r="AQ51" s="81">
        <v>6.3630000000000004</v>
      </c>
      <c r="AR51" s="81">
        <v>3.286</v>
      </c>
      <c r="AS51" s="81">
        <v>4.4337383999999966</v>
      </c>
      <c r="AT51" s="81">
        <v>2.2896847999999981</v>
      </c>
      <c r="AU51" s="81">
        <v>0.13312742919839987</v>
      </c>
      <c r="AV51" s="81">
        <v>5.2742889367999958E-2</v>
      </c>
      <c r="AW51" s="81">
        <v>0.51642307087851635</v>
      </c>
      <c r="AX51" s="204" t="s">
        <v>127</v>
      </c>
      <c r="AY51" s="100" t="s">
        <v>126</v>
      </c>
    </row>
    <row r="52" spans="1:51" x14ac:dyDescent="0.3">
      <c r="A52" s="290"/>
      <c r="B52" s="79">
        <v>42</v>
      </c>
      <c r="C52" s="80" t="s">
        <v>55</v>
      </c>
      <c r="D52" s="80" t="s">
        <v>29</v>
      </c>
      <c r="E52" s="81">
        <v>561.5</v>
      </c>
      <c r="F52" s="85">
        <v>23.395833333333332</v>
      </c>
      <c r="G52" s="79">
        <v>0.17599999999999999</v>
      </c>
      <c r="H52" s="80">
        <v>5</v>
      </c>
      <c r="I52" s="83">
        <v>0.87999999999999989</v>
      </c>
      <c r="J52" s="83">
        <v>0.65</v>
      </c>
      <c r="K52" s="83">
        <v>0.25370855558003097</v>
      </c>
      <c r="L52" s="84">
        <v>4.95</v>
      </c>
      <c r="M52" s="81">
        <v>38.856999999999999</v>
      </c>
      <c r="N52" s="81">
        <v>124.29300000000001</v>
      </c>
      <c r="O52" s="81">
        <v>16.661881599999987</v>
      </c>
      <c r="P52" s="81">
        <v>53.296838399999956</v>
      </c>
      <c r="Q52" s="81">
        <v>0.50028965692159955</v>
      </c>
      <c r="R52" s="81">
        <v>1.2276926725439989</v>
      </c>
      <c r="S52" s="81">
        <v>3.1987286717965877</v>
      </c>
      <c r="T52" s="81" t="s">
        <v>126</v>
      </c>
      <c r="U52" s="85" t="s">
        <v>126</v>
      </c>
      <c r="V52" s="79">
        <v>0.16400000000000001</v>
      </c>
      <c r="W52" s="80">
        <v>2</v>
      </c>
      <c r="X52" s="83">
        <v>0.32800000000000001</v>
      </c>
      <c r="Y52" s="83">
        <v>0.57499999999999996</v>
      </c>
      <c r="Z52" s="83">
        <v>9.4564097988920653E-2</v>
      </c>
      <c r="AA52" s="84">
        <v>4.92</v>
      </c>
      <c r="AB52" s="81">
        <v>64.575000000000003</v>
      </c>
      <c r="AC52" s="81">
        <v>14.1</v>
      </c>
      <c r="AD52" s="81">
        <v>31.301467826086938</v>
      </c>
      <c r="AE52" s="81">
        <v>6.8346991304347782</v>
      </c>
      <c r="AF52" s="81">
        <v>0.93985787294608647</v>
      </c>
      <c r="AG52" s="81">
        <v>0.15743729446956511</v>
      </c>
      <c r="AH52" s="81">
        <v>0.21835075493612077</v>
      </c>
      <c r="AI52" s="210" t="s">
        <v>127</v>
      </c>
      <c r="AJ52" s="82" t="s">
        <v>126</v>
      </c>
      <c r="AK52" s="86">
        <v>6.6000000000000003E-2</v>
      </c>
      <c r="AL52" s="80">
        <v>1</v>
      </c>
      <c r="AM52" s="83">
        <v>6.6000000000000003E-2</v>
      </c>
      <c r="AN52" s="83">
        <v>0.5</v>
      </c>
      <c r="AO52" s="83">
        <v>1.9028141668502325E-2</v>
      </c>
      <c r="AP52" s="84">
        <v>5.54</v>
      </c>
      <c r="AQ52" s="81">
        <v>5.3380000000000001</v>
      </c>
      <c r="AR52" s="81">
        <v>2.7610000000000001</v>
      </c>
      <c r="AS52" s="81">
        <v>2.975614719999998</v>
      </c>
      <c r="AT52" s="81">
        <v>1.5390918399999989</v>
      </c>
      <c r="AU52" s="81">
        <v>8.9345807582719941E-2</v>
      </c>
      <c r="AV52" s="81">
        <v>3.5452980534399978E-2</v>
      </c>
      <c r="AW52" s="81">
        <v>0.51723491944548516</v>
      </c>
      <c r="AX52" s="204" t="s">
        <v>127</v>
      </c>
      <c r="AY52" s="100" t="s">
        <v>126</v>
      </c>
    </row>
    <row r="53" spans="1:51" x14ac:dyDescent="0.3">
      <c r="A53" s="290"/>
      <c r="B53" s="79">
        <v>43</v>
      </c>
      <c r="C53" s="80" t="s">
        <v>55</v>
      </c>
      <c r="D53" s="80" t="s">
        <v>19</v>
      </c>
      <c r="E53" s="81">
        <v>568</v>
      </c>
      <c r="F53" s="85">
        <v>23.666666666666668</v>
      </c>
      <c r="G53" s="79">
        <v>0.183</v>
      </c>
      <c r="H53" s="80">
        <v>5</v>
      </c>
      <c r="I53" s="83">
        <v>0.91500000000000004</v>
      </c>
      <c r="J53" s="83">
        <v>0.65</v>
      </c>
      <c r="K53" s="83">
        <v>0.26379923676787315</v>
      </c>
      <c r="L53" s="84">
        <v>4.91</v>
      </c>
      <c r="M53" s="81">
        <v>41.363999999999997</v>
      </c>
      <c r="N53" s="81">
        <v>126.327</v>
      </c>
      <c r="O53" s="81">
        <v>17.736883199999987</v>
      </c>
      <c r="P53" s="81">
        <v>54.169017599999961</v>
      </c>
      <c r="Q53" s="81">
        <v>0.53256765496319947</v>
      </c>
      <c r="R53" s="81">
        <v>1.2477833204159992</v>
      </c>
      <c r="S53" s="81">
        <v>3.0540324920220483</v>
      </c>
      <c r="T53" s="81" t="s">
        <v>126</v>
      </c>
      <c r="U53" s="85" t="s">
        <v>126</v>
      </c>
      <c r="V53" s="79">
        <v>0.16600000000000001</v>
      </c>
      <c r="W53" s="80">
        <v>2</v>
      </c>
      <c r="X53" s="83">
        <v>0.33200000000000002</v>
      </c>
      <c r="Y53" s="83">
        <v>0.57499999999999996</v>
      </c>
      <c r="Z53" s="83">
        <v>9.5717318696102616E-2</v>
      </c>
      <c r="AA53" s="84">
        <v>4.93</v>
      </c>
      <c r="AB53" s="81">
        <v>53.854999999999997</v>
      </c>
      <c r="AC53" s="81">
        <v>13.311</v>
      </c>
      <c r="AD53" s="81">
        <v>26.105157565217375</v>
      </c>
      <c r="AE53" s="81">
        <v>6.4522468173912992</v>
      </c>
      <c r="AF53" s="81">
        <v>0.78383346105321683</v>
      </c>
      <c r="AG53" s="81">
        <v>0.14862750543860859</v>
      </c>
      <c r="AH53" s="81">
        <v>0.24716368025252997</v>
      </c>
      <c r="AI53" s="210" t="s">
        <v>127</v>
      </c>
      <c r="AJ53" s="82" t="s">
        <v>126</v>
      </c>
      <c r="AK53" s="86">
        <v>6.9000000000000006E-2</v>
      </c>
      <c r="AL53" s="80">
        <v>1</v>
      </c>
      <c r="AM53" s="83">
        <v>6.9000000000000006E-2</v>
      </c>
      <c r="AN53" s="83">
        <v>0.5</v>
      </c>
      <c r="AO53" s="83">
        <v>1.9893057198888797E-2</v>
      </c>
      <c r="AP53" s="84">
        <v>5.53</v>
      </c>
      <c r="AQ53" s="81">
        <v>5.0449999999999999</v>
      </c>
      <c r="AR53" s="81">
        <v>2.581</v>
      </c>
      <c r="AS53" s="81">
        <v>2.8122847999999978</v>
      </c>
      <c r="AT53" s="81">
        <v>1.4387526399999988</v>
      </c>
      <c r="AU53" s="81">
        <v>8.444166340479993E-2</v>
      </c>
      <c r="AV53" s="81">
        <v>3.3141667062399974E-2</v>
      </c>
      <c r="AW53" s="81">
        <v>0.51159563924677898</v>
      </c>
      <c r="AX53" s="204" t="s">
        <v>127</v>
      </c>
      <c r="AY53" s="100" t="s">
        <v>126</v>
      </c>
    </row>
    <row r="54" spans="1:51" x14ac:dyDescent="0.3">
      <c r="A54" s="290"/>
      <c r="B54" s="79">
        <v>44</v>
      </c>
      <c r="C54" s="80" t="s">
        <v>56</v>
      </c>
      <c r="D54" s="80" t="s">
        <v>29</v>
      </c>
      <c r="E54" s="81">
        <v>585.5</v>
      </c>
      <c r="F54" s="85">
        <v>24.395833333333332</v>
      </c>
      <c r="G54" s="79">
        <v>0.22800000000000001</v>
      </c>
      <c r="H54" s="80">
        <v>5</v>
      </c>
      <c r="I54" s="83">
        <v>1.1400000000000001</v>
      </c>
      <c r="J54" s="83">
        <v>0.65</v>
      </c>
      <c r="K54" s="83">
        <v>0.32866790154685838</v>
      </c>
      <c r="L54" s="84">
        <v>4.84</v>
      </c>
      <c r="M54" s="81">
        <v>45.738</v>
      </c>
      <c r="N54" s="81">
        <v>133.21299999999999</v>
      </c>
      <c r="O54" s="81">
        <v>19.612454399999983</v>
      </c>
      <c r="P54" s="81">
        <v>57.121734399999951</v>
      </c>
      <c r="Q54" s="81">
        <v>0.58888355581439955</v>
      </c>
      <c r="R54" s="81">
        <v>1.3157991519039987</v>
      </c>
      <c r="S54" s="81">
        <v>2.912523503432594</v>
      </c>
      <c r="T54" s="210" t="s">
        <v>127</v>
      </c>
      <c r="U54" s="212" t="s">
        <v>127</v>
      </c>
      <c r="V54" s="79">
        <v>0.122</v>
      </c>
      <c r="W54" s="80">
        <v>2</v>
      </c>
      <c r="X54" s="83">
        <v>0.24399999999999999</v>
      </c>
      <c r="Y54" s="83">
        <v>0.57499999999999996</v>
      </c>
      <c r="Z54" s="83">
        <v>7.0346463138099502E-2</v>
      </c>
      <c r="AA54" s="84">
        <v>4.92</v>
      </c>
      <c r="AB54" s="81">
        <v>50.017000000000003</v>
      </c>
      <c r="AC54" s="81">
        <v>10.853999999999999</v>
      </c>
      <c r="AD54" s="81">
        <v>24.244762156521723</v>
      </c>
      <c r="AE54" s="81">
        <v>5.2612641391304313</v>
      </c>
      <c r="AF54" s="81">
        <v>0.7279732285117213</v>
      </c>
      <c r="AG54" s="81">
        <v>0.12119321944486949</v>
      </c>
      <c r="AH54" s="81">
        <v>0.21700621788591876</v>
      </c>
      <c r="AI54" s="210" t="s">
        <v>127</v>
      </c>
      <c r="AJ54" s="82" t="s">
        <v>126</v>
      </c>
      <c r="AK54" s="86">
        <v>4.9000000000000002E-2</v>
      </c>
      <c r="AL54" s="80">
        <v>1</v>
      </c>
      <c r="AM54" s="83">
        <v>4.9000000000000002E-2</v>
      </c>
      <c r="AN54" s="83">
        <v>0.45</v>
      </c>
      <c r="AO54" s="83">
        <v>1.4126953662978999E-2</v>
      </c>
      <c r="AP54" s="84">
        <v>5.54</v>
      </c>
      <c r="AQ54" s="81">
        <v>4.4039999999999999</v>
      </c>
      <c r="AR54" s="81">
        <v>2.3959999999999999</v>
      </c>
      <c r="AS54" s="81">
        <v>2.7277397333333311</v>
      </c>
      <c r="AT54" s="81">
        <v>1.4840291555555545</v>
      </c>
      <c r="AU54" s="81">
        <v>8.1903113233066607E-2</v>
      </c>
      <c r="AV54" s="81">
        <v>3.4184611598222198E-2</v>
      </c>
      <c r="AW54" s="81">
        <v>0.54405086285195281</v>
      </c>
      <c r="AX54" s="204" t="s">
        <v>127</v>
      </c>
      <c r="AY54" s="100" t="s">
        <v>126</v>
      </c>
    </row>
    <row r="55" spans="1:51" x14ac:dyDescent="0.3">
      <c r="A55" s="290"/>
      <c r="B55" s="79">
        <v>45</v>
      </c>
      <c r="C55" s="80" t="s">
        <v>56</v>
      </c>
      <c r="D55" s="80" t="s">
        <v>19</v>
      </c>
      <c r="E55" s="81">
        <v>592</v>
      </c>
      <c r="F55" s="85">
        <v>24.666666666666668</v>
      </c>
      <c r="G55" s="79">
        <v>0.124</v>
      </c>
      <c r="H55" s="80">
        <v>5</v>
      </c>
      <c r="I55" s="83">
        <v>0.62</v>
      </c>
      <c r="J55" s="83">
        <v>0.65</v>
      </c>
      <c r="K55" s="83">
        <v>0.17874920961320367</v>
      </c>
      <c r="L55" s="84">
        <v>4.5</v>
      </c>
      <c r="M55" s="81">
        <v>38.662999999999997</v>
      </c>
      <c r="N55" s="81">
        <v>137.66</v>
      </c>
      <c r="O55" s="81">
        <v>16.578694399999986</v>
      </c>
      <c r="P55" s="81">
        <v>59.028607999999949</v>
      </c>
      <c r="Q55" s="81">
        <v>0.49779187805439956</v>
      </c>
      <c r="R55" s="81">
        <v>1.3597239852799987</v>
      </c>
      <c r="S55" s="81">
        <v>3.5605100483666559</v>
      </c>
      <c r="T55" s="210" t="s">
        <v>127</v>
      </c>
      <c r="U55" s="212" t="s">
        <v>127</v>
      </c>
      <c r="V55" s="79">
        <v>0.22500000000000001</v>
      </c>
      <c r="W55" s="80">
        <v>1</v>
      </c>
      <c r="X55" s="83">
        <v>0.22500000000000001</v>
      </c>
      <c r="Y55" s="83">
        <v>0.57499999999999996</v>
      </c>
      <c r="Z55" s="83">
        <v>6.4868664778985202E-2</v>
      </c>
      <c r="AA55" s="84">
        <v>4.5</v>
      </c>
      <c r="AB55" s="81">
        <v>42.758000000000003</v>
      </c>
      <c r="AC55" s="81">
        <v>9.9320000000000004</v>
      </c>
      <c r="AD55" s="81">
        <v>20.726103930434768</v>
      </c>
      <c r="AE55" s="81">
        <v>4.8143426782608669</v>
      </c>
      <c r="AF55" s="81">
        <v>0.62232199661523435</v>
      </c>
      <c r="AG55" s="81">
        <v>0.11089838359373906</v>
      </c>
      <c r="AH55" s="81">
        <v>0.23228401702605359</v>
      </c>
      <c r="AI55" s="210" t="s">
        <v>127</v>
      </c>
      <c r="AJ55" s="82" t="s">
        <v>126</v>
      </c>
      <c r="AK55" s="86">
        <v>3.3000000000000002E-2</v>
      </c>
      <c r="AL55" s="80">
        <v>1</v>
      </c>
      <c r="AM55" s="83">
        <v>3.3000000000000002E-2</v>
      </c>
      <c r="AN55" s="83">
        <v>0.4</v>
      </c>
      <c r="AO55" s="83">
        <v>9.5140708342511624E-3</v>
      </c>
      <c r="AP55" s="84">
        <v>4.5</v>
      </c>
      <c r="AQ55" s="81">
        <v>4.274</v>
      </c>
      <c r="AR55" s="81">
        <v>2.3530000000000002</v>
      </c>
      <c r="AS55" s="81">
        <v>2.9781231999999975</v>
      </c>
      <c r="AT55" s="81">
        <v>1.6395703999999989</v>
      </c>
      <c r="AU55" s="81">
        <v>8.9421127203199918E-2</v>
      </c>
      <c r="AV55" s="81">
        <v>3.7767504163999974E-2</v>
      </c>
      <c r="AW55" s="81">
        <v>0.5505381375760412</v>
      </c>
      <c r="AX55" s="204" t="s">
        <v>127</v>
      </c>
      <c r="AY55" s="100" t="s">
        <v>126</v>
      </c>
    </row>
    <row r="56" spans="1:51" x14ac:dyDescent="0.3">
      <c r="A56" s="290"/>
      <c r="B56" s="79">
        <v>46</v>
      </c>
      <c r="C56" s="80" t="s">
        <v>57</v>
      </c>
      <c r="D56" s="80" t="s">
        <v>58</v>
      </c>
      <c r="E56" s="81">
        <v>606</v>
      </c>
      <c r="F56" s="85">
        <v>25.25</v>
      </c>
      <c r="G56" s="79">
        <v>0.18</v>
      </c>
      <c r="H56" s="80">
        <v>2</v>
      </c>
      <c r="I56" s="83">
        <v>0.36</v>
      </c>
      <c r="J56" s="83">
        <v>0.7</v>
      </c>
      <c r="K56" s="83">
        <v>0.10378986364637632</v>
      </c>
      <c r="L56" s="84">
        <v>4.53</v>
      </c>
      <c r="M56" s="81">
        <v>31.541</v>
      </c>
      <c r="N56" s="81">
        <v>133.11099999999999</v>
      </c>
      <c r="O56" s="81">
        <v>12.55872502857142</v>
      </c>
      <c r="P56" s="81">
        <v>53.000997028571391</v>
      </c>
      <c r="Q56" s="81">
        <v>0.37708827770788544</v>
      </c>
      <c r="R56" s="81">
        <v>1.2208779665531417</v>
      </c>
      <c r="S56" s="81">
        <v>4.2202530040265049</v>
      </c>
      <c r="T56" s="210" t="s">
        <v>127</v>
      </c>
      <c r="U56" s="85" t="s">
        <v>126</v>
      </c>
      <c r="V56" s="79">
        <v>8.5999999999999993E-2</v>
      </c>
      <c r="W56" s="80">
        <v>2</v>
      </c>
      <c r="X56" s="83">
        <v>0.17199999999999999</v>
      </c>
      <c r="Y56" s="83">
        <v>0.55000000000000004</v>
      </c>
      <c r="Z56" s="83">
        <v>4.9588490408824244E-2</v>
      </c>
      <c r="AA56" s="84">
        <v>4.53</v>
      </c>
      <c r="AB56" s="81">
        <v>26.18</v>
      </c>
      <c r="AC56" s="81">
        <v>8.1620000000000008</v>
      </c>
      <c r="AD56" s="81">
        <v>13.267071999999988</v>
      </c>
      <c r="AE56" s="81">
        <v>4.1362047999999971</v>
      </c>
      <c r="AF56" s="81">
        <v>0.39835710387199963</v>
      </c>
      <c r="AG56" s="81">
        <v>9.5277477567999924E-2</v>
      </c>
      <c r="AH56" s="81">
        <v>0.311764705882353</v>
      </c>
      <c r="AI56" s="210" t="s">
        <v>127</v>
      </c>
      <c r="AJ56" s="82" t="s">
        <v>126</v>
      </c>
      <c r="AK56" s="86">
        <v>2.1000000000000001E-2</v>
      </c>
      <c r="AL56" s="80">
        <v>1</v>
      </c>
      <c r="AM56" s="83">
        <v>2.1000000000000001E-2</v>
      </c>
      <c r="AN56" s="83">
        <v>0.45</v>
      </c>
      <c r="AO56" s="83">
        <v>6.0544087127052853E-3</v>
      </c>
      <c r="AP56" s="84">
        <v>4.51</v>
      </c>
      <c r="AQ56" s="81">
        <v>3.6850000000000001</v>
      </c>
      <c r="AR56" s="81">
        <v>2.0699999999999998</v>
      </c>
      <c r="AS56" s="81">
        <v>2.2824071111111093</v>
      </c>
      <c r="AT56" s="81">
        <v>1.2821119999999988</v>
      </c>
      <c r="AU56" s="81">
        <v>6.8531555918222173E-2</v>
      </c>
      <c r="AV56" s="81">
        <v>2.9533449919999975E-2</v>
      </c>
      <c r="AW56" s="81">
        <v>0.56173677069199457</v>
      </c>
      <c r="AX56" s="204" t="s">
        <v>127</v>
      </c>
      <c r="AY56" s="100" t="s">
        <v>126</v>
      </c>
    </row>
    <row r="57" spans="1:51" x14ac:dyDescent="0.3">
      <c r="A57" s="290"/>
      <c r="B57" s="79">
        <v>47</v>
      </c>
      <c r="C57" s="80" t="s">
        <v>59</v>
      </c>
      <c r="D57" s="80" t="s">
        <v>60</v>
      </c>
      <c r="E57" s="81">
        <v>647.5</v>
      </c>
      <c r="F57" s="85">
        <v>26.979166666666668</v>
      </c>
      <c r="G57" s="79">
        <v>0.19900000000000001</v>
      </c>
      <c r="H57" s="80">
        <v>1</v>
      </c>
      <c r="I57" s="83">
        <v>0.19900000000000001</v>
      </c>
      <c r="J57" s="83">
        <v>0.7</v>
      </c>
      <c r="K57" s="83">
        <v>5.7372730182302469E-2</v>
      </c>
      <c r="L57" s="84">
        <v>4.54</v>
      </c>
      <c r="M57" s="81">
        <v>30.475999999999999</v>
      </c>
      <c r="N57" s="81">
        <v>95.147999999999996</v>
      </c>
      <c r="O57" s="81">
        <v>12.134672457142848</v>
      </c>
      <c r="P57" s="81">
        <v>37.885215085714258</v>
      </c>
      <c r="Q57" s="81">
        <v>0.36435567519817114</v>
      </c>
      <c r="R57" s="81">
        <v>0.87268592949942803</v>
      </c>
      <c r="S57" s="81">
        <v>3.1220632628953933</v>
      </c>
      <c r="T57" s="210" t="s">
        <v>127</v>
      </c>
      <c r="U57" s="85" t="s">
        <v>126</v>
      </c>
      <c r="V57" s="79">
        <v>0.154</v>
      </c>
      <c r="W57" s="80">
        <v>1</v>
      </c>
      <c r="X57" s="83">
        <v>0.154</v>
      </c>
      <c r="Y57" s="83">
        <v>0.52500000000000002</v>
      </c>
      <c r="Z57" s="83">
        <v>4.4398997226505428E-2</v>
      </c>
      <c r="AA57" s="84">
        <v>4.54</v>
      </c>
      <c r="AB57" s="81">
        <v>21.817</v>
      </c>
      <c r="AC57" s="81">
        <v>4.7009999999999996</v>
      </c>
      <c r="AD57" s="81">
        <v>11.582541409523801</v>
      </c>
      <c r="AE57" s="81">
        <v>2.495738514285712</v>
      </c>
      <c r="AF57" s="81">
        <v>0.34777738836236161</v>
      </c>
      <c r="AG57" s="81">
        <v>5.748933667657137E-2</v>
      </c>
      <c r="AH57" s="81">
        <v>0.21547417151762385</v>
      </c>
      <c r="AI57" s="210" t="s">
        <v>127</v>
      </c>
      <c r="AJ57" s="82" t="s">
        <v>126</v>
      </c>
      <c r="AK57" s="86">
        <v>6.2E-2</v>
      </c>
      <c r="AL57" s="80">
        <v>1</v>
      </c>
      <c r="AM57" s="83">
        <v>6.2E-2</v>
      </c>
      <c r="AN57" s="83">
        <v>0.375</v>
      </c>
      <c r="AO57" s="83">
        <v>1.7874920961320366E-2</v>
      </c>
      <c r="AP57" s="84">
        <v>4.5199999999999996</v>
      </c>
      <c r="AQ57" s="81">
        <v>3.3010000000000002</v>
      </c>
      <c r="AR57" s="81">
        <v>1.861</v>
      </c>
      <c r="AS57" s="81">
        <v>2.4534792533333314</v>
      </c>
      <c r="AT57" s="81">
        <v>1.3831944533333322</v>
      </c>
      <c r="AU57" s="81">
        <v>7.3668168060586611E-2</v>
      </c>
      <c r="AV57" s="81">
        <v>3.1861884232533312E-2</v>
      </c>
      <c r="AW57" s="81">
        <v>0.56376855498333833</v>
      </c>
      <c r="AX57" s="204" t="s">
        <v>127</v>
      </c>
      <c r="AY57" s="100" t="s">
        <v>126</v>
      </c>
    </row>
    <row r="58" spans="1:51" ht="15" thickBot="1" x14ac:dyDescent="0.35">
      <c r="A58" s="291"/>
      <c r="B58" s="87">
        <v>48</v>
      </c>
      <c r="C58" s="88" t="s">
        <v>61</v>
      </c>
      <c r="D58" s="88" t="s">
        <v>62</v>
      </c>
      <c r="E58" s="89">
        <v>661</v>
      </c>
      <c r="F58" s="93">
        <v>27.541666666666668</v>
      </c>
      <c r="G58" s="87">
        <v>0.23300000000000001</v>
      </c>
      <c r="H58" s="88">
        <v>1</v>
      </c>
      <c r="I58" s="91">
        <v>0.23300000000000001</v>
      </c>
      <c r="J58" s="91">
        <v>0.65</v>
      </c>
      <c r="K58" s="91">
        <v>6.7175106193349127E-2</v>
      </c>
      <c r="L58" s="92">
        <v>4.53</v>
      </c>
      <c r="M58" s="89">
        <v>35.929000000000002</v>
      </c>
      <c r="N58" s="89">
        <v>83.445999999999998</v>
      </c>
      <c r="O58" s="89">
        <v>15.406355199999986</v>
      </c>
      <c r="P58" s="89">
        <v>35.781644799999967</v>
      </c>
      <c r="Q58" s="89">
        <v>0.46259122123519958</v>
      </c>
      <c r="R58" s="89">
        <v>0.82423018796799918</v>
      </c>
      <c r="S58" s="89">
        <v>2.3225249798213139</v>
      </c>
      <c r="T58" s="211" t="s">
        <v>127</v>
      </c>
      <c r="U58" s="93" t="s">
        <v>126</v>
      </c>
      <c r="V58" s="87">
        <v>0.112</v>
      </c>
      <c r="W58" s="88">
        <v>1</v>
      </c>
      <c r="X58" s="91">
        <v>0.112</v>
      </c>
      <c r="Y58" s="91">
        <v>0.5</v>
      </c>
      <c r="Z58" s="91">
        <v>3.2290179801094859E-2</v>
      </c>
      <c r="AA58" s="92">
        <v>4.54</v>
      </c>
      <c r="AB58" s="89">
        <v>0</v>
      </c>
      <c r="AC58" s="89">
        <v>3.8279999999999998</v>
      </c>
      <c r="AD58" s="89">
        <v>0</v>
      </c>
      <c r="AE58" s="89">
        <v>2.1338803199999981</v>
      </c>
      <c r="AF58" s="89">
        <v>0</v>
      </c>
      <c r="AG58" s="89">
        <v>4.9153933171199961E-2</v>
      </c>
      <c r="AH58" s="89">
        <v>0</v>
      </c>
      <c r="AI58" s="211" t="s">
        <v>127</v>
      </c>
      <c r="AJ58" s="90" t="s">
        <v>126</v>
      </c>
      <c r="AK58" s="94">
        <v>3.2000000000000001E-2</v>
      </c>
      <c r="AL58" s="88">
        <v>1</v>
      </c>
      <c r="AM58" s="91">
        <v>3.2000000000000001E-2</v>
      </c>
      <c r="AN58" s="91">
        <v>0.375</v>
      </c>
      <c r="AO58" s="91">
        <v>9.2257656574556736E-3</v>
      </c>
      <c r="AP58" s="92">
        <v>4.5</v>
      </c>
      <c r="AQ58" s="89">
        <v>3.2890000000000001</v>
      </c>
      <c r="AR58" s="89">
        <v>1.7749999999999999</v>
      </c>
      <c r="AS58" s="89">
        <v>2.4445602133333315</v>
      </c>
      <c r="AT58" s="89">
        <v>1.3192746666666655</v>
      </c>
      <c r="AU58" s="89">
        <v>7.3400364965546624E-2</v>
      </c>
      <c r="AV58" s="89">
        <v>3.0389491946666645E-2</v>
      </c>
      <c r="AW58" s="89">
        <v>0.539677713590757</v>
      </c>
      <c r="AX58" s="205" t="s">
        <v>127</v>
      </c>
      <c r="AY58" s="101" t="s">
        <v>126</v>
      </c>
    </row>
  </sheetData>
  <mergeCells count="13">
    <mergeCell ref="A47:A58"/>
    <mergeCell ref="A10:A16"/>
    <mergeCell ref="A17:A26"/>
    <mergeCell ref="B8:B9"/>
    <mergeCell ref="A27:A37"/>
    <mergeCell ref="A38:A46"/>
    <mergeCell ref="G8:U8"/>
    <mergeCell ref="V8:AJ8"/>
    <mergeCell ref="AK8:AY8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FD00-BAE0-4CD1-ADDB-CD8DB72FFB4B}">
  <dimension ref="A1:AJ60"/>
  <sheetViews>
    <sheetView zoomScaleNormal="100" workbookViewId="0">
      <selection sqref="A1:XFD6"/>
    </sheetView>
  </sheetViews>
  <sheetFormatPr defaultRowHeight="14.4" x14ac:dyDescent="0.3"/>
  <cols>
    <col min="3" max="3" width="8.109375" bestFit="1" customWidth="1"/>
    <col min="4" max="4" width="10" bestFit="1" customWidth="1"/>
    <col min="5" max="5" width="18.33203125" bestFit="1" customWidth="1"/>
    <col min="6" max="6" width="27.5546875" bestFit="1" customWidth="1"/>
    <col min="7" max="7" width="13.109375" bestFit="1" customWidth="1"/>
    <col min="8" max="8" width="3.33203125" bestFit="1" customWidth="1"/>
    <col min="10" max="10" width="14.44140625" bestFit="1" customWidth="1"/>
    <col min="11" max="11" width="12.44140625" bestFit="1" customWidth="1"/>
    <col min="12" max="12" width="5.6640625" bestFit="1" customWidth="1"/>
    <col min="13" max="13" width="22.5546875" bestFit="1" customWidth="1"/>
    <col min="14" max="14" width="22.88671875" bestFit="1" customWidth="1"/>
    <col min="15" max="15" width="37.6640625" bestFit="1" customWidth="1"/>
    <col min="16" max="16" width="38.109375" bestFit="1" customWidth="1"/>
    <col min="17" max="17" width="31.5546875" bestFit="1" customWidth="1"/>
    <col min="18" max="18" width="31.88671875" bestFit="1" customWidth="1"/>
    <col min="19" max="19" width="21.6640625" bestFit="1" customWidth="1"/>
    <col min="20" max="20" width="7" bestFit="1" customWidth="1"/>
    <col min="21" max="21" width="6.5546875" bestFit="1" customWidth="1"/>
    <col min="22" max="22" width="13.109375" bestFit="1" customWidth="1"/>
    <col min="23" max="23" width="3.33203125" bestFit="1" customWidth="1"/>
    <col min="24" max="24" width="9.5546875" bestFit="1" customWidth="1"/>
    <col min="25" max="25" width="14.44140625" bestFit="1" customWidth="1"/>
    <col min="26" max="26" width="12" bestFit="1" customWidth="1"/>
    <col min="27" max="27" width="5.6640625" bestFit="1" customWidth="1"/>
    <col min="28" max="28" width="22.5546875" bestFit="1" customWidth="1"/>
    <col min="29" max="29" width="22.88671875" bestFit="1" customWidth="1"/>
    <col min="30" max="30" width="37.6640625" bestFit="1" customWidth="1"/>
    <col min="31" max="31" width="38.109375" bestFit="1" customWidth="1"/>
    <col min="32" max="32" width="31.5546875" bestFit="1" customWidth="1"/>
    <col min="33" max="33" width="31.88671875" bestFit="1" customWidth="1"/>
    <col min="34" max="34" width="21.6640625" bestFit="1" customWidth="1"/>
    <col min="35" max="35" width="7" bestFit="1" customWidth="1"/>
    <col min="36" max="36" width="6.5546875" bestFit="1" customWidth="1"/>
  </cols>
  <sheetData>
    <row r="1" spans="1:36" s="334" customFormat="1" x14ac:dyDescent="0.3">
      <c r="A1" s="333" t="s">
        <v>143</v>
      </c>
      <c r="B1" s="333"/>
      <c r="C1" s="333"/>
      <c r="D1" s="333"/>
      <c r="E1" s="333"/>
      <c r="F1" s="333"/>
      <c r="G1" s="333"/>
    </row>
    <row r="2" spans="1:36" s="334" customFormat="1" x14ac:dyDescent="0.3">
      <c r="A2" s="333"/>
      <c r="B2" s="333"/>
      <c r="C2" s="333"/>
      <c r="D2" s="333"/>
      <c r="E2" s="333"/>
      <c r="F2" s="333"/>
      <c r="G2" s="333"/>
      <c r="J2" s="333" t="s">
        <v>87</v>
      </c>
      <c r="K2" s="333" t="s">
        <v>102</v>
      </c>
    </row>
    <row r="3" spans="1:36" s="334" customFormat="1" x14ac:dyDescent="0.3">
      <c r="A3" s="333" t="s">
        <v>94</v>
      </c>
      <c r="B3" s="333"/>
      <c r="C3" s="333"/>
      <c r="D3" s="333"/>
      <c r="E3" s="333"/>
      <c r="F3" s="333" t="s">
        <v>83</v>
      </c>
      <c r="G3" s="333">
        <v>0.186</v>
      </c>
      <c r="J3" s="333" t="s">
        <v>98</v>
      </c>
      <c r="K3" s="333" t="s">
        <v>102</v>
      </c>
    </row>
    <row r="4" spans="1:36" s="334" customFormat="1" x14ac:dyDescent="0.3">
      <c r="A4" s="333"/>
      <c r="B4" s="333"/>
      <c r="C4" s="333"/>
      <c r="D4" s="333"/>
      <c r="E4" s="333"/>
      <c r="F4" s="333" t="s">
        <v>84</v>
      </c>
      <c r="G4" s="333">
        <v>30</v>
      </c>
      <c r="J4" s="333" t="s">
        <v>99</v>
      </c>
      <c r="K4" s="333" t="s">
        <v>103</v>
      </c>
    </row>
    <row r="5" spans="1:36" s="334" customFormat="1" x14ac:dyDescent="0.3">
      <c r="A5" s="333" t="s">
        <v>146</v>
      </c>
      <c r="B5" s="333"/>
      <c r="C5" s="333"/>
      <c r="D5" s="333"/>
      <c r="E5" s="333"/>
      <c r="F5" s="333" t="s">
        <v>85</v>
      </c>
      <c r="G5" s="335">
        <v>0.28831000000000001</v>
      </c>
      <c r="J5" s="333" t="s">
        <v>100</v>
      </c>
      <c r="K5" s="333" t="s">
        <v>104</v>
      </c>
    </row>
    <row r="6" spans="1:36" s="334" customFormat="1" x14ac:dyDescent="0.3">
      <c r="A6" s="336"/>
      <c r="B6" s="333"/>
      <c r="C6" s="333"/>
      <c r="D6" s="333"/>
      <c r="E6" s="333"/>
      <c r="F6" s="333" t="s">
        <v>92</v>
      </c>
      <c r="G6" s="335">
        <f>18.7*G3/1000</f>
        <v>3.4781999999999999E-3</v>
      </c>
      <c r="J6" s="333" t="s">
        <v>101</v>
      </c>
      <c r="K6" s="333" t="s">
        <v>105</v>
      </c>
      <c r="M6" s="334" t="s">
        <v>116</v>
      </c>
    </row>
    <row r="7" spans="1:36" ht="15" thickBot="1" x14ac:dyDescent="0.35">
      <c r="G7" s="1"/>
    </row>
    <row r="8" spans="1:36" ht="21" x14ac:dyDescent="0.4">
      <c r="B8" s="309" t="s">
        <v>78</v>
      </c>
      <c r="C8" s="311" t="s">
        <v>79</v>
      </c>
      <c r="D8" s="311" t="s">
        <v>63</v>
      </c>
      <c r="E8" s="311" t="s">
        <v>76</v>
      </c>
      <c r="F8" s="313" t="s">
        <v>77</v>
      </c>
      <c r="G8" s="292" t="s">
        <v>110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4"/>
      <c r="V8" s="295" t="s">
        <v>111</v>
      </c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</row>
    <row r="9" spans="1:36" ht="16.2" thickBot="1" x14ac:dyDescent="0.4">
      <c r="B9" s="310"/>
      <c r="C9" s="312"/>
      <c r="D9" s="312"/>
      <c r="E9" s="312"/>
      <c r="F9" s="314"/>
      <c r="G9" s="102" t="s">
        <v>0</v>
      </c>
      <c r="H9" s="103" t="s">
        <v>1</v>
      </c>
      <c r="I9" s="103" t="s">
        <v>2</v>
      </c>
      <c r="J9" s="103" t="s">
        <v>81</v>
      </c>
      <c r="K9" s="103" t="s">
        <v>128</v>
      </c>
      <c r="L9" s="103" t="s">
        <v>3</v>
      </c>
      <c r="M9" s="103" t="s">
        <v>4</v>
      </c>
      <c r="N9" s="103" t="s">
        <v>5</v>
      </c>
      <c r="O9" s="103" t="s">
        <v>6</v>
      </c>
      <c r="P9" s="103" t="s">
        <v>7</v>
      </c>
      <c r="Q9" s="103" t="s">
        <v>8</v>
      </c>
      <c r="R9" s="103" t="s">
        <v>9</v>
      </c>
      <c r="S9" s="103" t="s">
        <v>64</v>
      </c>
      <c r="T9" s="103" t="s">
        <v>96</v>
      </c>
      <c r="U9" s="159" t="s">
        <v>97</v>
      </c>
      <c r="V9" s="158" t="s">
        <v>0</v>
      </c>
      <c r="W9" s="103" t="s">
        <v>1</v>
      </c>
      <c r="X9" s="103" t="s">
        <v>2</v>
      </c>
      <c r="Y9" s="103" t="s">
        <v>81</v>
      </c>
      <c r="Z9" s="103" t="s">
        <v>128</v>
      </c>
      <c r="AA9" s="103" t="s">
        <v>3</v>
      </c>
      <c r="AB9" s="103" t="s">
        <v>4</v>
      </c>
      <c r="AC9" s="103" t="s">
        <v>5</v>
      </c>
      <c r="AD9" s="103" t="s">
        <v>6</v>
      </c>
      <c r="AE9" s="103" t="s">
        <v>7</v>
      </c>
      <c r="AF9" s="103" t="s">
        <v>8</v>
      </c>
      <c r="AG9" s="103" t="s">
        <v>9</v>
      </c>
      <c r="AH9" s="103" t="s">
        <v>64</v>
      </c>
      <c r="AI9" s="103" t="s">
        <v>96</v>
      </c>
      <c r="AJ9" s="103" t="s">
        <v>97</v>
      </c>
    </row>
    <row r="10" spans="1:36" x14ac:dyDescent="0.3">
      <c r="A10" s="315" t="s">
        <v>87</v>
      </c>
      <c r="B10" s="3">
        <v>0</v>
      </c>
      <c r="C10" s="117">
        <v>43867</v>
      </c>
      <c r="D10" s="118">
        <v>0.64583333333333337</v>
      </c>
      <c r="E10" s="4">
        <v>0</v>
      </c>
      <c r="F10" s="154">
        <v>0</v>
      </c>
      <c r="G10" s="160">
        <v>0</v>
      </c>
      <c r="H10" s="3">
        <v>1</v>
      </c>
      <c r="I10" s="5">
        <v>0</v>
      </c>
      <c r="J10" s="5">
        <v>0.5</v>
      </c>
      <c r="K10" s="5">
        <v>0</v>
      </c>
      <c r="L10" s="6">
        <v>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3" t="s">
        <v>126</v>
      </c>
      <c r="U10" s="7" t="s">
        <v>126</v>
      </c>
      <c r="V10" s="8">
        <v>0</v>
      </c>
      <c r="W10" s="3">
        <v>1</v>
      </c>
      <c r="X10" s="5">
        <v>0</v>
      </c>
      <c r="Y10" s="5">
        <v>0.5</v>
      </c>
      <c r="Z10" s="5">
        <v>0</v>
      </c>
      <c r="AA10" s="6">
        <v>6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3" t="s">
        <v>126</v>
      </c>
      <c r="AJ10" s="7" t="s">
        <v>126</v>
      </c>
    </row>
    <row r="11" spans="1:36" x14ac:dyDescent="0.3">
      <c r="A11" s="316"/>
      <c r="B11" s="10">
        <v>1</v>
      </c>
      <c r="C11" s="104">
        <v>43867</v>
      </c>
      <c r="D11" s="105">
        <v>0.69791666666666663</v>
      </c>
      <c r="E11" s="11">
        <v>1.2499999999999982</v>
      </c>
      <c r="F11" s="97">
        <v>5.2083333333333259E-2</v>
      </c>
      <c r="G11" s="161">
        <v>7.8E-2</v>
      </c>
      <c r="H11" s="10">
        <v>1</v>
      </c>
      <c r="I11" s="12">
        <v>7.8E-2</v>
      </c>
      <c r="J11" s="12">
        <v>0.5</v>
      </c>
      <c r="K11" s="12">
        <v>1.1243901895024102E-2</v>
      </c>
      <c r="L11" s="13">
        <v>6</v>
      </c>
      <c r="M11" s="11">
        <v>0.54100000000000004</v>
      </c>
      <c r="N11" s="11">
        <v>0</v>
      </c>
      <c r="O11" s="11">
        <v>20.774400000000028</v>
      </c>
      <c r="P11" s="11">
        <v>0</v>
      </c>
      <c r="Q11" s="11">
        <v>0.6237721344000009</v>
      </c>
      <c r="R11" s="11">
        <v>0</v>
      </c>
      <c r="S11" s="11">
        <v>0</v>
      </c>
      <c r="T11" s="10" t="s">
        <v>126</v>
      </c>
      <c r="U11" s="14" t="s">
        <v>126</v>
      </c>
      <c r="V11" s="15">
        <v>8.3000000000000004E-2</v>
      </c>
      <c r="W11" s="10">
        <v>1</v>
      </c>
      <c r="X11" s="12">
        <v>7.4999999999999997E-2</v>
      </c>
      <c r="Y11" s="12">
        <v>0.5</v>
      </c>
      <c r="Z11" s="12">
        <v>1.0811444129830866E-2</v>
      </c>
      <c r="AA11" s="13">
        <v>6</v>
      </c>
      <c r="AB11" s="11">
        <v>0.56299999999999994</v>
      </c>
      <c r="AC11" s="11">
        <v>0</v>
      </c>
      <c r="AD11" s="11">
        <v>21.619200000000028</v>
      </c>
      <c r="AE11" s="11">
        <v>0</v>
      </c>
      <c r="AF11" s="11">
        <v>0.64913809920000087</v>
      </c>
      <c r="AG11" s="11">
        <v>0</v>
      </c>
      <c r="AH11" s="11">
        <v>0</v>
      </c>
      <c r="AI11" s="10" t="s">
        <v>126</v>
      </c>
      <c r="AJ11" s="14" t="s">
        <v>126</v>
      </c>
    </row>
    <row r="12" spans="1:36" x14ac:dyDescent="0.3">
      <c r="A12" s="316"/>
      <c r="B12" s="10">
        <v>2</v>
      </c>
      <c r="C12" s="104">
        <v>43868</v>
      </c>
      <c r="D12" s="105">
        <v>0.375</v>
      </c>
      <c r="E12" s="11">
        <v>17.5</v>
      </c>
      <c r="F12" s="97">
        <v>0.72916666666666663</v>
      </c>
      <c r="G12" s="161">
        <v>0.105</v>
      </c>
      <c r="H12" s="10">
        <v>1</v>
      </c>
      <c r="I12" s="12">
        <v>0.105</v>
      </c>
      <c r="J12" s="12">
        <v>0.5</v>
      </c>
      <c r="K12" s="12">
        <v>1.5136021781763214E-2</v>
      </c>
      <c r="L12" s="13">
        <v>6</v>
      </c>
      <c r="M12" s="11">
        <v>1.464</v>
      </c>
      <c r="N12" s="11">
        <v>0</v>
      </c>
      <c r="O12" s="11">
        <v>2.7263999999999999</v>
      </c>
      <c r="P12" s="11">
        <v>0</v>
      </c>
      <c r="Q12" s="11">
        <v>8.1862886400000001E-2</v>
      </c>
      <c r="R12" s="11">
        <v>0</v>
      </c>
      <c r="S12" s="11">
        <v>0</v>
      </c>
      <c r="T12" s="10" t="s">
        <v>126</v>
      </c>
      <c r="U12" s="14" t="s">
        <v>126</v>
      </c>
      <c r="V12" s="15">
        <v>0.111</v>
      </c>
      <c r="W12" s="10">
        <v>1</v>
      </c>
      <c r="X12" s="12">
        <v>0.111</v>
      </c>
      <c r="Y12" s="12">
        <v>0.5</v>
      </c>
      <c r="Z12" s="12">
        <v>1.6000937312149684E-2</v>
      </c>
      <c r="AA12" s="13">
        <v>6</v>
      </c>
      <c r="AB12" s="11">
        <v>2.36</v>
      </c>
      <c r="AC12" s="11">
        <v>0</v>
      </c>
      <c r="AD12" s="11">
        <v>5.3080615384615379</v>
      </c>
      <c r="AE12" s="11">
        <v>0</v>
      </c>
      <c r="AF12" s="11">
        <v>0.15937985575384614</v>
      </c>
      <c r="AG12" s="11">
        <v>0</v>
      </c>
      <c r="AH12" s="11">
        <v>0</v>
      </c>
      <c r="AI12" s="10" t="s">
        <v>126</v>
      </c>
      <c r="AJ12" s="14" t="s">
        <v>126</v>
      </c>
    </row>
    <row r="13" spans="1:36" x14ac:dyDescent="0.3">
      <c r="A13" s="316"/>
      <c r="B13" s="10">
        <v>3</v>
      </c>
      <c r="C13" s="104">
        <v>43868</v>
      </c>
      <c r="D13" s="105">
        <v>0.70833333333333337</v>
      </c>
      <c r="E13" s="11">
        <v>25.5</v>
      </c>
      <c r="F13" s="97">
        <v>1.0625</v>
      </c>
      <c r="G13" s="161">
        <v>0.14499999999999999</v>
      </c>
      <c r="H13" s="10">
        <v>1</v>
      </c>
      <c r="I13" s="12">
        <v>0.14499999999999999</v>
      </c>
      <c r="J13" s="12">
        <v>0.5</v>
      </c>
      <c r="K13" s="12">
        <v>2.0902125317673007E-2</v>
      </c>
      <c r="L13" s="13">
        <v>6</v>
      </c>
      <c r="M13" s="11">
        <v>6.4470000000000001</v>
      </c>
      <c r="N13" s="11">
        <v>0</v>
      </c>
      <c r="O13" s="11">
        <v>29.898000000000003</v>
      </c>
      <c r="P13" s="11">
        <v>0</v>
      </c>
      <c r="Q13" s="11">
        <v>0.89771734800000003</v>
      </c>
      <c r="R13" s="11">
        <v>0</v>
      </c>
      <c r="S13" s="11">
        <v>0</v>
      </c>
      <c r="T13" s="10" t="s">
        <v>126</v>
      </c>
      <c r="U13" s="14" t="s">
        <v>126</v>
      </c>
      <c r="V13" s="15">
        <v>0.14000000000000001</v>
      </c>
      <c r="W13" s="10">
        <v>1</v>
      </c>
      <c r="X13" s="12">
        <v>0.14000000000000001</v>
      </c>
      <c r="Y13" s="12">
        <v>0.5</v>
      </c>
      <c r="Z13" s="12">
        <v>2.0181362375684287E-2</v>
      </c>
      <c r="AA13" s="13">
        <v>6</v>
      </c>
      <c r="AB13" s="11">
        <v>6.1589999999999998</v>
      </c>
      <c r="AC13" s="11">
        <v>0</v>
      </c>
      <c r="AD13" s="11">
        <v>22.794</v>
      </c>
      <c r="AE13" s="11">
        <v>0</v>
      </c>
      <c r="AF13" s="11">
        <v>0.68441264400000001</v>
      </c>
      <c r="AG13" s="11">
        <v>0</v>
      </c>
      <c r="AH13" s="11">
        <v>0</v>
      </c>
      <c r="AI13" s="10" t="s">
        <v>126</v>
      </c>
      <c r="AJ13" s="14" t="s">
        <v>126</v>
      </c>
    </row>
    <row r="14" spans="1:36" x14ac:dyDescent="0.3">
      <c r="A14" s="316"/>
      <c r="B14" s="10">
        <v>4</v>
      </c>
      <c r="C14" s="104">
        <v>43869</v>
      </c>
      <c r="D14" s="105">
        <v>0.47916666666666669</v>
      </c>
      <c r="E14" s="11">
        <v>43.999999999999993</v>
      </c>
      <c r="F14" s="97">
        <v>1.833333333333333</v>
      </c>
      <c r="G14" s="161">
        <v>0.32600000000000001</v>
      </c>
      <c r="H14" s="10">
        <v>1</v>
      </c>
      <c r="I14" s="12">
        <v>0.32600000000000001</v>
      </c>
      <c r="J14" s="12">
        <v>0.5</v>
      </c>
      <c r="K14" s="12">
        <v>4.6993743817664836E-2</v>
      </c>
      <c r="L14" s="13">
        <v>6</v>
      </c>
      <c r="M14" s="11">
        <v>26.341000000000001</v>
      </c>
      <c r="N14" s="11">
        <v>0</v>
      </c>
      <c r="O14" s="11">
        <v>51.616864864864894</v>
      </c>
      <c r="P14" s="11">
        <v>0</v>
      </c>
      <c r="Q14" s="11">
        <v>1.5498479844324333</v>
      </c>
      <c r="R14" s="11">
        <v>0</v>
      </c>
      <c r="S14" s="11">
        <v>0</v>
      </c>
      <c r="T14" s="10" t="s">
        <v>126</v>
      </c>
      <c r="U14" s="14" t="s">
        <v>126</v>
      </c>
      <c r="V14" s="15">
        <v>0.31</v>
      </c>
      <c r="W14" s="10">
        <v>1</v>
      </c>
      <c r="X14" s="12">
        <v>0.31</v>
      </c>
      <c r="Y14" s="12">
        <v>0.5</v>
      </c>
      <c r="Z14" s="12">
        <v>4.4687302403300919E-2</v>
      </c>
      <c r="AA14" s="13">
        <v>6</v>
      </c>
      <c r="AB14" s="11">
        <v>27.812999999999999</v>
      </c>
      <c r="AC14" s="11">
        <v>0</v>
      </c>
      <c r="AD14" s="11">
        <v>56.183351351351376</v>
      </c>
      <c r="AE14" s="11">
        <v>0</v>
      </c>
      <c r="AF14" s="11">
        <v>1.6869613076756766</v>
      </c>
      <c r="AG14" s="11">
        <v>0</v>
      </c>
      <c r="AH14" s="11">
        <v>0</v>
      </c>
      <c r="AI14" s="10" t="s">
        <v>126</v>
      </c>
      <c r="AJ14" s="14" t="s">
        <v>126</v>
      </c>
    </row>
    <row r="15" spans="1:36" x14ac:dyDescent="0.3">
      <c r="A15" s="316"/>
      <c r="B15" s="10">
        <v>5</v>
      </c>
      <c r="C15" s="104">
        <v>43870</v>
      </c>
      <c r="D15" s="105">
        <v>0.54166666666666663</v>
      </c>
      <c r="E15" s="11">
        <v>69.5</v>
      </c>
      <c r="F15" s="97">
        <v>2.8958333333333335</v>
      </c>
      <c r="G15" s="161">
        <v>0.311</v>
      </c>
      <c r="H15" s="10">
        <v>2</v>
      </c>
      <c r="I15" s="12">
        <v>0.622</v>
      </c>
      <c r="J15" s="12">
        <v>0.5</v>
      </c>
      <c r="K15" s="12">
        <v>8.9662909983397321E-2</v>
      </c>
      <c r="L15" s="13">
        <v>6</v>
      </c>
      <c r="M15" s="11">
        <v>69.409000000000006</v>
      </c>
      <c r="N15" s="11">
        <v>0</v>
      </c>
      <c r="O15" s="11">
        <v>81.069176470588218</v>
      </c>
      <c r="P15" s="11">
        <v>0</v>
      </c>
      <c r="Q15" s="11">
        <v>2.4341830927058821</v>
      </c>
      <c r="R15" s="11">
        <v>0</v>
      </c>
      <c r="S15" s="11">
        <v>0</v>
      </c>
      <c r="T15" s="10" t="s">
        <v>126</v>
      </c>
      <c r="U15" s="14" t="s">
        <v>126</v>
      </c>
      <c r="V15" s="15">
        <v>0.32700000000000001</v>
      </c>
      <c r="W15" s="10">
        <v>2</v>
      </c>
      <c r="X15" s="12">
        <v>0.65400000000000003</v>
      </c>
      <c r="Y15" s="12">
        <v>0.5</v>
      </c>
      <c r="Z15" s="12">
        <v>9.4275792812125156E-2</v>
      </c>
      <c r="AA15" s="13">
        <v>6</v>
      </c>
      <c r="AB15" s="11">
        <v>71.507999999999996</v>
      </c>
      <c r="AC15" s="11">
        <v>0</v>
      </c>
      <c r="AD15" s="11">
        <v>82.24941176470584</v>
      </c>
      <c r="AE15" s="11">
        <v>0</v>
      </c>
      <c r="AF15" s="11">
        <v>2.4696208376470574</v>
      </c>
      <c r="AG15" s="11">
        <v>0</v>
      </c>
      <c r="AH15" s="11">
        <v>0</v>
      </c>
      <c r="AI15" s="10" t="s">
        <v>126</v>
      </c>
      <c r="AJ15" s="14" t="s">
        <v>126</v>
      </c>
    </row>
    <row r="16" spans="1:36" ht="15" thickBot="1" x14ac:dyDescent="0.35">
      <c r="A16" s="317"/>
      <c r="B16" s="17">
        <v>6</v>
      </c>
      <c r="C16" s="119">
        <v>43870</v>
      </c>
      <c r="D16" s="120">
        <v>0.71875</v>
      </c>
      <c r="E16" s="18">
        <v>73.75</v>
      </c>
      <c r="F16" s="98">
        <v>3.0729166666666665</v>
      </c>
      <c r="G16" s="162">
        <v>0.32800000000000001</v>
      </c>
      <c r="H16" s="17">
        <v>2</v>
      </c>
      <c r="I16" s="19">
        <v>0.65600000000000003</v>
      </c>
      <c r="J16" s="19">
        <v>0.5</v>
      </c>
      <c r="K16" s="19">
        <v>9.4564097988920653E-2</v>
      </c>
      <c r="L16" s="20">
        <v>6</v>
      </c>
      <c r="M16" s="18">
        <v>71.44</v>
      </c>
      <c r="N16" s="18">
        <v>0</v>
      </c>
      <c r="O16" s="18">
        <v>22.938352941176376</v>
      </c>
      <c r="P16" s="18">
        <v>0</v>
      </c>
      <c r="Q16" s="18">
        <v>0.68874698541176194</v>
      </c>
      <c r="R16" s="18">
        <v>0</v>
      </c>
      <c r="S16" s="18">
        <v>0</v>
      </c>
      <c r="T16" s="17" t="s">
        <v>126</v>
      </c>
      <c r="U16" s="21" t="s">
        <v>126</v>
      </c>
      <c r="V16" s="22">
        <v>0.34399999999999997</v>
      </c>
      <c r="W16" s="17">
        <v>2</v>
      </c>
      <c r="X16" s="19">
        <v>0.68799999999999994</v>
      </c>
      <c r="Y16" s="19">
        <v>0.5</v>
      </c>
      <c r="Z16" s="19">
        <v>9.9176980817648488E-2</v>
      </c>
      <c r="AA16" s="20">
        <v>6</v>
      </c>
      <c r="AB16" s="18">
        <v>79.238</v>
      </c>
      <c r="AC16" s="18">
        <v>0</v>
      </c>
      <c r="AD16" s="18">
        <v>87.303529411764742</v>
      </c>
      <c r="AE16" s="18">
        <v>0</v>
      </c>
      <c r="AF16" s="18">
        <v>2.6213757741176482</v>
      </c>
      <c r="AG16" s="18">
        <v>0</v>
      </c>
      <c r="AH16" s="18">
        <v>0</v>
      </c>
      <c r="AI16" s="17" t="s">
        <v>126</v>
      </c>
      <c r="AJ16" s="21" t="s">
        <v>126</v>
      </c>
    </row>
    <row r="17" spans="1:36" x14ac:dyDescent="0.3">
      <c r="A17" s="318" t="s">
        <v>106</v>
      </c>
      <c r="B17" s="121">
        <v>7</v>
      </c>
      <c r="C17" s="122">
        <v>43871</v>
      </c>
      <c r="D17" s="123">
        <v>0.5625</v>
      </c>
      <c r="E17" s="124">
        <v>94</v>
      </c>
      <c r="F17" s="155">
        <v>3.9166666666666665</v>
      </c>
      <c r="G17" s="163">
        <v>0.158</v>
      </c>
      <c r="H17" s="121">
        <v>5</v>
      </c>
      <c r="I17" s="125">
        <v>0.79</v>
      </c>
      <c r="J17" s="125">
        <v>0.5</v>
      </c>
      <c r="K17" s="125">
        <v>0.11388054483421847</v>
      </c>
      <c r="L17" s="175">
        <v>6</v>
      </c>
      <c r="M17" s="124">
        <v>74.254999999999995</v>
      </c>
      <c r="N17" s="124">
        <v>0</v>
      </c>
      <c r="O17" s="124">
        <v>79.553836799999999</v>
      </c>
      <c r="P17" s="124">
        <v>0</v>
      </c>
      <c r="Q17" s="124">
        <v>2.3886835037568002</v>
      </c>
      <c r="R17" s="124">
        <v>0</v>
      </c>
      <c r="S17" s="124">
        <v>0</v>
      </c>
      <c r="T17" s="121" t="s">
        <v>126</v>
      </c>
      <c r="U17" s="126" t="s">
        <v>126</v>
      </c>
      <c r="V17" s="178">
        <v>0.19700000000000001</v>
      </c>
      <c r="W17" s="121">
        <v>5</v>
      </c>
      <c r="X17" s="125">
        <v>0.9850000000000001</v>
      </c>
      <c r="Y17" s="125">
        <v>0.55000000000000004</v>
      </c>
      <c r="Z17" s="125">
        <v>0.15618932952895662</v>
      </c>
      <c r="AA17" s="175">
        <v>6</v>
      </c>
      <c r="AB17" s="124">
        <v>85.378</v>
      </c>
      <c r="AC17" s="124">
        <v>1.6679999999999999</v>
      </c>
      <c r="AD17" s="124">
        <v>83.15506734545454</v>
      </c>
      <c r="AE17" s="124">
        <v>1.6245713454545454</v>
      </c>
      <c r="AF17" s="124">
        <v>2.496814052114618</v>
      </c>
      <c r="AG17" s="124">
        <v>3.7422000942545455E-2</v>
      </c>
      <c r="AH17" s="124">
        <v>1.953664878540139E-2</v>
      </c>
      <c r="AI17" s="121" t="s">
        <v>126</v>
      </c>
      <c r="AJ17" s="126" t="s">
        <v>126</v>
      </c>
    </row>
    <row r="18" spans="1:36" x14ac:dyDescent="0.3">
      <c r="A18" s="319"/>
      <c r="B18" s="106">
        <v>8</v>
      </c>
      <c r="C18" s="107">
        <v>43871</v>
      </c>
      <c r="D18" s="108">
        <v>0.72916666666666663</v>
      </c>
      <c r="E18" s="109">
        <v>98.000000000000014</v>
      </c>
      <c r="F18" s="156">
        <v>4.0833333333333339</v>
      </c>
      <c r="G18" s="164">
        <v>0.16900000000000001</v>
      </c>
      <c r="H18" s="106">
        <v>5</v>
      </c>
      <c r="I18" s="110">
        <v>0.84500000000000008</v>
      </c>
      <c r="J18" s="110">
        <v>0.5</v>
      </c>
      <c r="K18" s="110">
        <v>0.12180893719609445</v>
      </c>
      <c r="L18" s="176">
        <v>6</v>
      </c>
      <c r="M18" s="109">
        <v>74.466999999999999</v>
      </c>
      <c r="N18" s="109">
        <v>0</v>
      </c>
      <c r="O18" s="109">
        <v>79.780965119999991</v>
      </c>
      <c r="P18" s="109">
        <v>0</v>
      </c>
      <c r="Q18" s="109">
        <v>2.3955032586931195</v>
      </c>
      <c r="R18" s="109">
        <v>0</v>
      </c>
      <c r="S18" s="109">
        <v>0</v>
      </c>
      <c r="T18" s="106" t="s">
        <v>126</v>
      </c>
      <c r="U18" s="127" t="s">
        <v>126</v>
      </c>
      <c r="V18" s="179">
        <v>0.19400000000000001</v>
      </c>
      <c r="W18" s="106">
        <v>5</v>
      </c>
      <c r="X18" s="110">
        <v>0.97</v>
      </c>
      <c r="Y18" s="110">
        <v>0.55000000000000004</v>
      </c>
      <c r="Z18" s="110">
        <v>0.1538108118203938</v>
      </c>
      <c r="AA18" s="176">
        <v>6</v>
      </c>
      <c r="AB18" s="109">
        <v>92.296000000000006</v>
      </c>
      <c r="AC18" s="109">
        <v>1.571</v>
      </c>
      <c r="AD18" s="109">
        <v>89.892947781818165</v>
      </c>
      <c r="AE18" s="109">
        <v>1.5300968727272726</v>
      </c>
      <c r="AF18" s="109">
        <v>2.6991256500968723</v>
      </c>
      <c r="AG18" s="109">
        <v>3.524578146327273E-2</v>
      </c>
      <c r="AH18" s="109">
        <v>1.7021322700875443E-2</v>
      </c>
      <c r="AI18" s="106" t="s">
        <v>126</v>
      </c>
      <c r="AJ18" s="127" t="s">
        <v>126</v>
      </c>
    </row>
    <row r="19" spans="1:36" x14ac:dyDescent="0.3">
      <c r="A19" s="319"/>
      <c r="B19" s="106">
        <v>9</v>
      </c>
      <c r="C19" s="107">
        <v>43872</v>
      </c>
      <c r="D19" s="108">
        <v>0.41666666666666669</v>
      </c>
      <c r="E19" s="109">
        <v>114.50000000000001</v>
      </c>
      <c r="F19" s="156">
        <v>4.7708333333333339</v>
      </c>
      <c r="G19" s="164">
        <v>0.188</v>
      </c>
      <c r="H19" s="106">
        <v>5</v>
      </c>
      <c r="I19" s="110">
        <v>0.94</v>
      </c>
      <c r="J19" s="110">
        <v>0.52500000000000002</v>
      </c>
      <c r="K19" s="110">
        <v>0.14227860474857423</v>
      </c>
      <c r="L19" s="176">
        <v>6</v>
      </c>
      <c r="M19" s="109">
        <v>74.977999999999994</v>
      </c>
      <c r="N19" s="109">
        <v>0</v>
      </c>
      <c r="O19" s="109">
        <v>76.503266742857136</v>
      </c>
      <c r="P19" s="109">
        <v>0</v>
      </c>
      <c r="Q19" s="109">
        <v>2.2970870872210289</v>
      </c>
      <c r="R19" s="109">
        <v>0</v>
      </c>
      <c r="S19" s="109">
        <v>0</v>
      </c>
      <c r="T19" s="106" t="s">
        <v>126</v>
      </c>
      <c r="U19" s="127" t="s">
        <v>126</v>
      </c>
      <c r="V19" s="179">
        <v>0.20799999999999999</v>
      </c>
      <c r="W19" s="106">
        <v>5</v>
      </c>
      <c r="X19" s="110">
        <v>1.04</v>
      </c>
      <c r="Y19" s="110">
        <v>0.55000000000000004</v>
      </c>
      <c r="Z19" s="110">
        <v>0.16491056112702018</v>
      </c>
      <c r="AA19" s="176">
        <v>6</v>
      </c>
      <c r="AB19" s="109">
        <v>103.92100000000001</v>
      </c>
      <c r="AC19" s="109">
        <v>2.0990000000000002</v>
      </c>
      <c r="AD19" s="109">
        <v>101.21527505454546</v>
      </c>
      <c r="AE19" s="109">
        <v>2.0443496727272725</v>
      </c>
      <c r="AF19" s="109">
        <v>3.039089848787782</v>
      </c>
      <c r="AG19" s="109">
        <v>4.7091594711272736E-2</v>
      </c>
      <c r="AH19" s="109">
        <v>2.0198035045852138E-2</v>
      </c>
      <c r="AI19" s="106" t="s">
        <v>126</v>
      </c>
      <c r="AJ19" s="127" t="s">
        <v>126</v>
      </c>
    </row>
    <row r="20" spans="1:36" x14ac:dyDescent="0.3">
      <c r="A20" s="319"/>
      <c r="B20" s="106">
        <v>10</v>
      </c>
      <c r="C20" s="107">
        <v>43872</v>
      </c>
      <c r="D20" s="108">
        <v>0.70833333333333337</v>
      </c>
      <c r="E20" s="109">
        <v>121.5</v>
      </c>
      <c r="F20" s="156">
        <v>5.0625</v>
      </c>
      <c r="G20" s="164">
        <v>0.18</v>
      </c>
      <c r="H20" s="106">
        <v>5</v>
      </c>
      <c r="I20" s="110">
        <v>0.89999999999999991</v>
      </c>
      <c r="J20" s="110">
        <v>0.52500000000000002</v>
      </c>
      <c r="K20" s="110">
        <v>0.13622419603586891</v>
      </c>
      <c r="L20" s="176">
        <v>6</v>
      </c>
      <c r="M20" s="109">
        <v>75.837999999999994</v>
      </c>
      <c r="N20" s="109">
        <v>0</v>
      </c>
      <c r="O20" s="109">
        <v>77.3807616</v>
      </c>
      <c r="P20" s="109">
        <v>0</v>
      </c>
      <c r="Q20" s="109">
        <v>2.3234347478016</v>
      </c>
      <c r="R20" s="109">
        <v>0</v>
      </c>
      <c r="S20" s="109">
        <v>0</v>
      </c>
      <c r="T20" s="106" t="s">
        <v>126</v>
      </c>
      <c r="U20" s="127" t="s">
        <v>126</v>
      </c>
      <c r="V20" s="179">
        <v>0.221</v>
      </c>
      <c r="W20" s="106">
        <v>5</v>
      </c>
      <c r="X20" s="110">
        <v>1.105</v>
      </c>
      <c r="Y20" s="110">
        <v>0.55000000000000004</v>
      </c>
      <c r="Z20" s="110">
        <v>0.17521747119745892</v>
      </c>
      <c r="AA20" s="176">
        <v>6</v>
      </c>
      <c r="AB20" s="109">
        <v>108.087</v>
      </c>
      <c r="AC20" s="109">
        <v>3.0070000000000001</v>
      </c>
      <c r="AD20" s="109">
        <v>105.27280756363635</v>
      </c>
      <c r="AE20" s="109">
        <v>2.9287086545454546</v>
      </c>
      <c r="AF20" s="109">
        <v>3.1609213199057451</v>
      </c>
      <c r="AG20" s="109">
        <v>6.746280385745454E-2</v>
      </c>
      <c r="AH20" s="109">
        <v>2.7820181890514124E-2</v>
      </c>
      <c r="AI20" s="106" t="s">
        <v>126</v>
      </c>
      <c r="AJ20" s="127" t="s">
        <v>126</v>
      </c>
    </row>
    <row r="21" spans="1:36" x14ac:dyDescent="0.3">
      <c r="A21" s="319"/>
      <c r="B21" s="106">
        <v>11</v>
      </c>
      <c r="C21" s="107">
        <v>43873</v>
      </c>
      <c r="D21" s="108">
        <v>0.4375</v>
      </c>
      <c r="E21" s="109">
        <v>139</v>
      </c>
      <c r="F21" s="156">
        <v>5.791666666666667</v>
      </c>
      <c r="G21" s="164">
        <v>0.185</v>
      </c>
      <c r="H21" s="106">
        <v>5</v>
      </c>
      <c r="I21" s="110">
        <v>0.92500000000000004</v>
      </c>
      <c r="J21" s="110">
        <v>0.55000000000000004</v>
      </c>
      <c r="K21" s="110">
        <v>0.14667525869470546</v>
      </c>
      <c r="L21" s="176">
        <v>6</v>
      </c>
      <c r="M21" s="109">
        <v>79.430000000000007</v>
      </c>
      <c r="N21" s="109">
        <v>0</v>
      </c>
      <c r="O21" s="109">
        <v>77.361931636363636</v>
      </c>
      <c r="P21" s="109">
        <v>0</v>
      </c>
      <c r="Q21" s="109">
        <v>2.3228693593134544</v>
      </c>
      <c r="R21" s="109">
        <v>0</v>
      </c>
      <c r="S21" s="109">
        <v>0</v>
      </c>
      <c r="T21" s="106" t="s">
        <v>126</v>
      </c>
      <c r="U21" s="127" t="s">
        <v>126</v>
      </c>
      <c r="V21" s="179">
        <v>0.19500000000000001</v>
      </c>
      <c r="W21" s="106">
        <v>5</v>
      </c>
      <c r="X21" s="110">
        <v>0.97500000000000009</v>
      </c>
      <c r="Y21" s="110">
        <v>0.55000000000000004</v>
      </c>
      <c r="Z21" s="110">
        <v>0.15460365105658144</v>
      </c>
      <c r="AA21" s="176">
        <v>6</v>
      </c>
      <c r="AB21" s="109">
        <v>113.486</v>
      </c>
      <c r="AC21" s="109">
        <v>7.367</v>
      </c>
      <c r="AD21" s="109">
        <v>110.53123723636362</v>
      </c>
      <c r="AE21" s="109">
        <v>7.1751901090909076</v>
      </c>
      <c r="AF21" s="109">
        <v>3.3188109292590537</v>
      </c>
      <c r="AG21" s="109">
        <v>0.16528050416290907</v>
      </c>
      <c r="AH21" s="109">
        <v>6.4915496184551391E-2</v>
      </c>
      <c r="AI21" s="106" t="s">
        <v>126</v>
      </c>
      <c r="AJ21" s="127" t="s">
        <v>126</v>
      </c>
    </row>
    <row r="22" spans="1:36" x14ac:dyDescent="0.3">
      <c r="A22" s="319"/>
      <c r="B22" s="106">
        <v>12</v>
      </c>
      <c r="C22" s="107">
        <v>43873</v>
      </c>
      <c r="D22" s="108">
        <v>0.73958333333333337</v>
      </c>
      <c r="E22" s="109">
        <v>146.25</v>
      </c>
      <c r="F22" s="156">
        <v>6.09375</v>
      </c>
      <c r="G22" s="164">
        <v>0.19600000000000001</v>
      </c>
      <c r="H22" s="106">
        <v>5</v>
      </c>
      <c r="I22" s="110">
        <v>0.98</v>
      </c>
      <c r="J22" s="110">
        <v>0.55000000000000004</v>
      </c>
      <c r="K22" s="110">
        <v>0.15539649029276903</v>
      </c>
      <c r="L22" s="176">
        <v>6</v>
      </c>
      <c r="M22" s="109">
        <v>75.191000000000003</v>
      </c>
      <c r="N22" s="109">
        <v>0</v>
      </c>
      <c r="O22" s="109">
        <v>73.233299781818175</v>
      </c>
      <c r="P22" s="109">
        <v>0</v>
      </c>
      <c r="Q22" s="109">
        <v>2.1989030592488725</v>
      </c>
      <c r="R22" s="109">
        <v>0</v>
      </c>
      <c r="S22" s="109">
        <v>0</v>
      </c>
      <c r="T22" s="106" t="s">
        <v>126</v>
      </c>
      <c r="U22" s="127" t="s">
        <v>126</v>
      </c>
      <c r="V22" s="179">
        <v>0.18099999999999999</v>
      </c>
      <c r="W22" s="106">
        <v>5</v>
      </c>
      <c r="X22" s="110">
        <v>0.90500000000000003</v>
      </c>
      <c r="Y22" s="110">
        <v>0.55000000000000004</v>
      </c>
      <c r="Z22" s="110">
        <v>0.14350390174995506</v>
      </c>
      <c r="AA22" s="176">
        <v>6</v>
      </c>
      <c r="AB22" s="109">
        <v>104.07</v>
      </c>
      <c r="AC22" s="109">
        <v>9.3699999999999992</v>
      </c>
      <c r="AD22" s="109">
        <v>101.36039563636362</v>
      </c>
      <c r="AE22" s="109">
        <v>9.1260392727272706</v>
      </c>
      <c r="AF22" s="109">
        <v>3.0434472393774534</v>
      </c>
      <c r="AG22" s="109">
        <v>0.21021831464727267</v>
      </c>
      <c r="AH22" s="109">
        <v>9.003555299317767E-2</v>
      </c>
      <c r="AI22" s="106" t="s">
        <v>126</v>
      </c>
      <c r="AJ22" s="127" t="s">
        <v>126</v>
      </c>
    </row>
    <row r="23" spans="1:36" x14ac:dyDescent="0.3">
      <c r="A23" s="319"/>
      <c r="B23" s="106">
        <v>13</v>
      </c>
      <c r="C23" s="107">
        <v>43874</v>
      </c>
      <c r="D23" s="108">
        <v>0.40625</v>
      </c>
      <c r="E23" s="109">
        <v>162.25</v>
      </c>
      <c r="F23" s="156">
        <v>6.760416666666667</v>
      </c>
      <c r="G23" s="164">
        <v>0.17699999999999999</v>
      </c>
      <c r="H23" s="106">
        <v>5</v>
      </c>
      <c r="I23" s="110">
        <v>0.88500000000000001</v>
      </c>
      <c r="J23" s="110">
        <v>0.55000000000000004</v>
      </c>
      <c r="K23" s="110">
        <v>0.14033254480520466</v>
      </c>
      <c r="L23" s="176">
        <v>6</v>
      </c>
      <c r="M23" s="109">
        <v>86.563000000000002</v>
      </c>
      <c r="N23" s="109">
        <v>0</v>
      </c>
      <c r="O23" s="109">
        <v>84.309214254545452</v>
      </c>
      <c r="P23" s="109">
        <v>0</v>
      </c>
      <c r="Q23" s="109">
        <v>2.5314684672069818</v>
      </c>
      <c r="R23" s="109">
        <v>0</v>
      </c>
      <c r="S23" s="109">
        <v>0</v>
      </c>
      <c r="T23" s="106" t="s">
        <v>126</v>
      </c>
      <c r="U23" s="127" t="s">
        <v>126</v>
      </c>
      <c r="V23" s="179">
        <v>0.20699999999999999</v>
      </c>
      <c r="W23" s="106">
        <v>5</v>
      </c>
      <c r="X23" s="110">
        <v>1.0349999999999999</v>
      </c>
      <c r="Y23" s="110">
        <v>0.6</v>
      </c>
      <c r="Z23" s="110">
        <v>0.17903751478999913</v>
      </c>
      <c r="AA23" s="176">
        <v>6</v>
      </c>
      <c r="AB23" s="109">
        <v>115.64100000000001</v>
      </c>
      <c r="AC23" s="109">
        <v>10.701000000000001</v>
      </c>
      <c r="AD23" s="109">
        <v>103.2442848</v>
      </c>
      <c r="AE23" s="109">
        <v>9.5538528000000014</v>
      </c>
      <c r="AF23" s="109">
        <v>3.1000128954047996</v>
      </c>
      <c r="AG23" s="109">
        <v>0.220072999248</v>
      </c>
      <c r="AH23" s="109">
        <v>9.2536384154408902E-2</v>
      </c>
      <c r="AI23" s="106" t="s">
        <v>126</v>
      </c>
      <c r="AJ23" s="127" t="s">
        <v>126</v>
      </c>
    </row>
    <row r="24" spans="1:36" x14ac:dyDescent="0.3">
      <c r="A24" s="319"/>
      <c r="B24" s="106">
        <v>14</v>
      </c>
      <c r="C24" s="107">
        <v>43874</v>
      </c>
      <c r="D24" s="108">
        <v>0.66666666666666663</v>
      </c>
      <c r="E24" s="109">
        <v>168.5</v>
      </c>
      <c r="F24" s="156">
        <v>7.020833333333333</v>
      </c>
      <c r="G24" s="164">
        <v>0.17899999999999999</v>
      </c>
      <c r="H24" s="106">
        <v>5</v>
      </c>
      <c r="I24" s="110">
        <v>0.89500000000000002</v>
      </c>
      <c r="J24" s="110">
        <v>0.55000000000000004</v>
      </c>
      <c r="K24" s="110">
        <v>0.14191822327757983</v>
      </c>
      <c r="L24" s="176">
        <v>6</v>
      </c>
      <c r="M24" s="109">
        <v>83.251000000000005</v>
      </c>
      <c r="N24" s="109">
        <v>0</v>
      </c>
      <c r="O24" s="109">
        <v>81.083446690909085</v>
      </c>
      <c r="P24" s="109">
        <v>0</v>
      </c>
      <c r="Q24" s="109">
        <v>2.4346115703412363</v>
      </c>
      <c r="R24" s="109">
        <v>0</v>
      </c>
      <c r="S24" s="109">
        <v>0</v>
      </c>
      <c r="T24" s="106" t="s">
        <v>126</v>
      </c>
      <c r="U24" s="127" t="s">
        <v>126</v>
      </c>
      <c r="V24" s="179">
        <v>0.216</v>
      </c>
      <c r="W24" s="106">
        <v>5</v>
      </c>
      <c r="X24" s="110">
        <v>1.08</v>
      </c>
      <c r="Y24" s="110">
        <v>0.65</v>
      </c>
      <c r="Z24" s="110">
        <v>0.20239023411043386</v>
      </c>
      <c r="AA24" s="176">
        <v>6</v>
      </c>
      <c r="AB24" s="109">
        <v>129.249</v>
      </c>
      <c r="AC24" s="109">
        <v>12.569000000000001</v>
      </c>
      <c r="AD24" s="109">
        <v>106.51708356923075</v>
      </c>
      <c r="AE24" s="109">
        <v>10.358402953846154</v>
      </c>
      <c r="AF24" s="109">
        <v>3.1982819512497223</v>
      </c>
      <c r="AG24" s="109">
        <v>0.23860581204184617</v>
      </c>
      <c r="AH24" s="109">
        <v>9.7246400358996982E-2</v>
      </c>
      <c r="AI24" s="106" t="s">
        <v>126</v>
      </c>
      <c r="AJ24" s="127" t="s">
        <v>126</v>
      </c>
    </row>
    <row r="25" spans="1:36" x14ac:dyDescent="0.3">
      <c r="A25" s="319"/>
      <c r="B25" s="106">
        <v>15</v>
      </c>
      <c r="C25" s="107">
        <v>43875</v>
      </c>
      <c r="D25" s="108">
        <v>0.375</v>
      </c>
      <c r="E25" s="109">
        <v>185.5</v>
      </c>
      <c r="F25" s="156">
        <v>7.729166666666667</v>
      </c>
      <c r="G25" s="164">
        <v>0.19700000000000001</v>
      </c>
      <c r="H25" s="106">
        <v>5</v>
      </c>
      <c r="I25" s="110">
        <v>0.9850000000000001</v>
      </c>
      <c r="J25" s="110">
        <v>0.55000000000000004</v>
      </c>
      <c r="K25" s="110">
        <v>0.15618932952895662</v>
      </c>
      <c r="L25" s="176">
        <v>6</v>
      </c>
      <c r="M25" s="109">
        <v>86.781000000000006</v>
      </c>
      <c r="N25" s="109">
        <v>0</v>
      </c>
      <c r="O25" s="109">
        <v>84.521538327272722</v>
      </c>
      <c r="P25" s="109">
        <v>0</v>
      </c>
      <c r="Q25" s="109">
        <v>2.5378437098146907</v>
      </c>
      <c r="R25" s="109">
        <v>0</v>
      </c>
      <c r="S25" s="109">
        <v>0</v>
      </c>
      <c r="T25" s="106" t="s">
        <v>126</v>
      </c>
      <c r="U25" s="127" t="s">
        <v>126</v>
      </c>
      <c r="V25" s="179">
        <v>0.215</v>
      </c>
      <c r="W25" s="106">
        <v>5</v>
      </c>
      <c r="X25" s="110">
        <v>1.075</v>
      </c>
      <c r="Y25" s="110">
        <v>0.65</v>
      </c>
      <c r="Z25" s="110">
        <v>0.20145324228584846</v>
      </c>
      <c r="AA25" s="176">
        <v>6</v>
      </c>
      <c r="AB25" s="109">
        <v>133.06899999999999</v>
      </c>
      <c r="AC25" s="109">
        <v>12.401</v>
      </c>
      <c r="AD25" s="109">
        <v>109.66523372307691</v>
      </c>
      <c r="AE25" s="109">
        <v>10.219950276923075</v>
      </c>
      <c r="AF25" s="109">
        <v>3.292808307769107</v>
      </c>
      <c r="AG25" s="109">
        <v>0.23541655462892308</v>
      </c>
      <c r="AH25" s="109">
        <v>9.3192253642846945E-2</v>
      </c>
      <c r="AI25" s="106" t="s">
        <v>126</v>
      </c>
      <c r="AJ25" s="127" t="s">
        <v>126</v>
      </c>
    </row>
    <row r="26" spans="1:36" x14ac:dyDescent="0.3">
      <c r="A26" s="319"/>
      <c r="B26" s="106">
        <v>16</v>
      </c>
      <c r="C26" s="107">
        <v>43875</v>
      </c>
      <c r="D26" s="108">
        <v>0.75</v>
      </c>
      <c r="E26" s="109">
        <v>194.5</v>
      </c>
      <c r="F26" s="156">
        <v>8.1041666666666661</v>
      </c>
      <c r="G26" s="164">
        <v>0.20899999999999999</v>
      </c>
      <c r="H26" s="106">
        <v>5</v>
      </c>
      <c r="I26" s="110">
        <v>1.0449999999999999</v>
      </c>
      <c r="J26" s="110">
        <v>0.55000000000000004</v>
      </c>
      <c r="K26" s="110">
        <v>0.16570340036320774</v>
      </c>
      <c r="L26" s="176">
        <v>6</v>
      </c>
      <c r="M26" s="109">
        <v>91.762</v>
      </c>
      <c r="N26" s="109">
        <v>0</v>
      </c>
      <c r="O26" s="109">
        <v>89.372851199999985</v>
      </c>
      <c r="P26" s="109">
        <v>0</v>
      </c>
      <c r="Q26" s="109">
        <v>2.6835092301311994</v>
      </c>
      <c r="R26" s="109">
        <v>0</v>
      </c>
      <c r="S26" s="109">
        <v>0</v>
      </c>
      <c r="T26" s="106" t="s">
        <v>126</v>
      </c>
      <c r="U26" s="127" t="s">
        <v>126</v>
      </c>
      <c r="V26" s="179">
        <v>0.21199999999999999</v>
      </c>
      <c r="W26" s="106">
        <v>5</v>
      </c>
      <c r="X26" s="110">
        <v>1.06</v>
      </c>
      <c r="Y26" s="110">
        <v>0.65</v>
      </c>
      <c r="Z26" s="110">
        <v>0.19864226681209246</v>
      </c>
      <c r="AA26" s="176">
        <v>6</v>
      </c>
      <c r="AB26" s="109">
        <v>140.267</v>
      </c>
      <c r="AC26" s="109">
        <v>11.35</v>
      </c>
      <c r="AD26" s="109">
        <v>115.59727163076923</v>
      </c>
      <c r="AE26" s="109">
        <v>9.3537969230769242</v>
      </c>
      <c r="AF26" s="109">
        <v>3.4709236779854771</v>
      </c>
      <c r="AG26" s="109">
        <v>0.21546471212307694</v>
      </c>
      <c r="AH26" s="109">
        <v>8.0917108086720327E-2</v>
      </c>
      <c r="AI26" s="106" t="s">
        <v>126</v>
      </c>
      <c r="AJ26" s="127" t="s">
        <v>126</v>
      </c>
    </row>
    <row r="27" spans="1:36" ht="15" thickBot="1" x14ac:dyDescent="0.35">
      <c r="A27" s="320"/>
      <c r="B27" s="128">
        <v>17</v>
      </c>
      <c r="C27" s="129">
        <v>43876</v>
      </c>
      <c r="D27" s="130">
        <v>0.70833333333333337</v>
      </c>
      <c r="E27" s="131">
        <v>217.5</v>
      </c>
      <c r="F27" s="157">
        <v>9.0625</v>
      </c>
      <c r="G27" s="165">
        <v>0.20599999999999999</v>
      </c>
      <c r="H27" s="128">
        <v>5</v>
      </c>
      <c r="I27" s="132">
        <v>1.03</v>
      </c>
      <c r="J27" s="132">
        <v>0.52500000000000002</v>
      </c>
      <c r="K27" s="132">
        <v>0.1559010243521611</v>
      </c>
      <c r="L27" s="177">
        <v>6</v>
      </c>
      <c r="M27" s="131">
        <v>97.867999999999995</v>
      </c>
      <c r="N27" s="131">
        <v>0</v>
      </c>
      <c r="O27" s="131">
        <v>99.858914742857138</v>
      </c>
      <c r="P27" s="131">
        <v>0</v>
      </c>
      <c r="Q27" s="131">
        <v>2.9983637740690283</v>
      </c>
      <c r="R27" s="131">
        <v>0</v>
      </c>
      <c r="S27" s="131">
        <v>0</v>
      </c>
      <c r="T27" s="128" t="s">
        <v>126</v>
      </c>
      <c r="U27" s="133" t="s">
        <v>126</v>
      </c>
      <c r="V27" s="180">
        <v>0.22900000000000001</v>
      </c>
      <c r="W27" s="128">
        <v>5</v>
      </c>
      <c r="X27" s="132">
        <v>1.145</v>
      </c>
      <c r="Y27" s="132">
        <v>0.75</v>
      </c>
      <c r="Z27" s="132">
        <v>0.24758207057312687</v>
      </c>
      <c r="AA27" s="177">
        <v>6</v>
      </c>
      <c r="AB27" s="131">
        <v>157.02000000000001</v>
      </c>
      <c r="AC27" s="131">
        <v>9.2149999999999999</v>
      </c>
      <c r="AD27" s="131">
        <v>112.14996480000001</v>
      </c>
      <c r="AE27" s="131">
        <v>6.5817215999999998</v>
      </c>
      <c r="AF27" s="131">
        <v>3.3674148430848008</v>
      </c>
      <c r="AG27" s="131">
        <v>0.15160995705599997</v>
      </c>
      <c r="AH27" s="131">
        <v>5.8686791491529736E-2</v>
      </c>
      <c r="AI27" s="128" t="s">
        <v>126</v>
      </c>
      <c r="AJ27" s="133" t="s">
        <v>126</v>
      </c>
    </row>
    <row r="28" spans="1:36" x14ac:dyDescent="0.3">
      <c r="A28" s="321" t="s">
        <v>107</v>
      </c>
      <c r="B28" s="24">
        <v>18</v>
      </c>
      <c r="C28" s="134">
        <v>43877</v>
      </c>
      <c r="D28" s="135">
        <v>0.5</v>
      </c>
      <c r="E28" s="25">
        <v>236.5</v>
      </c>
      <c r="F28" s="29">
        <v>9.8541666666666661</v>
      </c>
      <c r="G28" s="166">
        <v>0.24199999999999999</v>
      </c>
      <c r="H28" s="24">
        <v>5</v>
      </c>
      <c r="I28" s="27">
        <v>1.21</v>
      </c>
      <c r="J28" s="27">
        <v>0.4</v>
      </c>
      <c r="K28" s="27">
        <v>0.13953970556901707</v>
      </c>
      <c r="L28" s="28">
        <v>5.5</v>
      </c>
      <c r="M28" s="25">
        <v>93.227000000000004</v>
      </c>
      <c r="N28" s="25">
        <v>1.956</v>
      </c>
      <c r="O28" s="25">
        <v>124.8495984</v>
      </c>
      <c r="P28" s="25">
        <v>2.6194751999999997</v>
      </c>
      <c r="Q28" s="25">
        <v>3.7487340415584001</v>
      </c>
      <c r="R28" s="25">
        <v>6.033961123199999E-2</v>
      </c>
      <c r="S28" s="25">
        <v>2.0981046263421541E-2</v>
      </c>
      <c r="T28" s="24" t="s">
        <v>126</v>
      </c>
      <c r="U28" s="136" t="s">
        <v>126</v>
      </c>
      <c r="V28" s="30">
        <v>0.222</v>
      </c>
      <c r="W28" s="24">
        <v>5</v>
      </c>
      <c r="X28" s="27">
        <v>1.1100000000000001</v>
      </c>
      <c r="Y28" s="27">
        <v>0.6</v>
      </c>
      <c r="Z28" s="27">
        <v>0.19201124774579623</v>
      </c>
      <c r="AA28" s="28">
        <v>5.51</v>
      </c>
      <c r="AB28" s="25">
        <v>155.93299999999999</v>
      </c>
      <c r="AC28" s="25">
        <v>13.182</v>
      </c>
      <c r="AD28" s="25">
        <v>139.21698240000001</v>
      </c>
      <c r="AE28" s="25">
        <v>11.768889600000001</v>
      </c>
      <c r="AF28" s="25">
        <v>4.1801291135424004</v>
      </c>
      <c r="AG28" s="25">
        <v>0.27109637193600006</v>
      </c>
      <c r="AH28" s="25">
        <v>8.4536307260169433E-2</v>
      </c>
      <c r="AI28" s="24" t="s">
        <v>126</v>
      </c>
      <c r="AJ28" s="136" t="s">
        <v>126</v>
      </c>
    </row>
    <row r="29" spans="1:36" x14ac:dyDescent="0.3">
      <c r="A29" s="322"/>
      <c r="B29" s="32">
        <v>19</v>
      </c>
      <c r="C29" s="111">
        <v>43878</v>
      </c>
      <c r="D29" s="112">
        <v>0.375</v>
      </c>
      <c r="E29" s="33">
        <v>257.5</v>
      </c>
      <c r="F29" s="37">
        <v>10.729166666666666</v>
      </c>
      <c r="G29" s="167">
        <v>0.23</v>
      </c>
      <c r="H29" s="32">
        <v>5</v>
      </c>
      <c r="I29" s="35">
        <v>1.1500000000000001</v>
      </c>
      <c r="J29" s="35">
        <v>0.4</v>
      </c>
      <c r="K29" s="35">
        <v>0.1326203813259253</v>
      </c>
      <c r="L29" s="36">
        <v>5.46</v>
      </c>
      <c r="M29" s="33">
        <v>89.918999999999997</v>
      </c>
      <c r="N29" s="33">
        <v>16.423999999999999</v>
      </c>
      <c r="O29" s="33">
        <v>120.41952479999999</v>
      </c>
      <c r="P29" s="33">
        <v>21.995020799999999</v>
      </c>
      <c r="Q29" s="33">
        <v>3.6157166516447998</v>
      </c>
      <c r="R29" s="33">
        <v>0.50665530412799997</v>
      </c>
      <c r="S29" s="33">
        <v>0.18265327683804314</v>
      </c>
      <c r="T29" s="32" t="s">
        <v>126</v>
      </c>
      <c r="U29" s="39" t="s">
        <v>126</v>
      </c>
      <c r="V29" s="38">
        <v>0.251</v>
      </c>
      <c r="W29" s="32">
        <v>5</v>
      </c>
      <c r="X29" s="35">
        <v>1.2549999999999999</v>
      </c>
      <c r="Y29" s="35">
        <v>0.65</v>
      </c>
      <c r="Z29" s="35">
        <v>0.23518494797092079</v>
      </c>
      <c r="AA29" s="36">
        <v>5.5</v>
      </c>
      <c r="AB29" s="33">
        <v>144.875</v>
      </c>
      <c r="AC29" s="33">
        <v>33.744</v>
      </c>
      <c r="AD29" s="33">
        <v>119.39483076923078</v>
      </c>
      <c r="AE29" s="33">
        <v>27.809209107692304</v>
      </c>
      <c r="AF29" s="33">
        <v>3.5849491886769238</v>
      </c>
      <c r="AG29" s="33">
        <v>0.64058513179569221</v>
      </c>
      <c r="AH29" s="33">
        <v>0.23291803278688525</v>
      </c>
      <c r="AI29" s="32" t="s">
        <v>126</v>
      </c>
      <c r="AJ29" s="39" t="s">
        <v>126</v>
      </c>
    </row>
    <row r="30" spans="1:36" x14ac:dyDescent="0.3">
      <c r="A30" s="322"/>
      <c r="B30" s="32">
        <v>20</v>
      </c>
      <c r="C30" s="111">
        <v>43878</v>
      </c>
      <c r="D30" s="112">
        <v>0.70833333333333337</v>
      </c>
      <c r="E30" s="33">
        <v>265.5</v>
      </c>
      <c r="F30" s="37">
        <v>11.0625</v>
      </c>
      <c r="G30" s="167">
        <v>0.222</v>
      </c>
      <c r="H30" s="32">
        <v>5</v>
      </c>
      <c r="I30" s="35">
        <v>1.1100000000000001</v>
      </c>
      <c r="J30" s="35">
        <v>0.47499999999999998</v>
      </c>
      <c r="K30" s="35">
        <v>0.15200890446542201</v>
      </c>
      <c r="L30" s="36">
        <v>5.46</v>
      </c>
      <c r="M30" s="33">
        <v>89.724000000000004</v>
      </c>
      <c r="N30" s="33">
        <v>19.062000000000001</v>
      </c>
      <c r="O30" s="33">
        <v>101.18600488421055</v>
      </c>
      <c r="P30" s="33">
        <v>21.497120336842109</v>
      </c>
      <c r="Q30" s="33">
        <v>3.0382109826533057</v>
      </c>
      <c r="R30" s="33">
        <v>0.49518616695915796</v>
      </c>
      <c r="S30" s="33">
        <v>0.21245151798849807</v>
      </c>
      <c r="T30" s="32" t="s">
        <v>126</v>
      </c>
      <c r="U30" s="39" t="s">
        <v>126</v>
      </c>
      <c r="V30" s="38">
        <v>0.25800000000000001</v>
      </c>
      <c r="W30" s="32">
        <v>5</v>
      </c>
      <c r="X30" s="35">
        <v>1.29</v>
      </c>
      <c r="Y30" s="35">
        <v>0.55000000000000004</v>
      </c>
      <c r="Z30" s="35">
        <v>0.2045525229364</v>
      </c>
      <c r="AA30" s="36">
        <v>5.43</v>
      </c>
      <c r="AB30" s="33">
        <v>132.69800000000001</v>
      </c>
      <c r="AC30" s="33">
        <v>45.887999999999998</v>
      </c>
      <c r="AD30" s="33">
        <v>129.24302661818183</v>
      </c>
      <c r="AE30" s="33">
        <v>44.69324334545454</v>
      </c>
      <c r="AF30" s="33">
        <v>3.8806511172375275</v>
      </c>
      <c r="AG30" s="33">
        <v>1.0295088604625453</v>
      </c>
      <c r="AH30" s="33">
        <v>0.34580777404331636</v>
      </c>
      <c r="AI30" s="32" t="s">
        <v>126</v>
      </c>
      <c r="AJ30" s="39" t="s">
        <v>126</v>
      </c>
    </row>
    <row r="31" spans="1:36" x14ac:dyDescent="0.3">
      <c r="A31" s="322"/>
      <c r="B31" s="32">
        <v>21</v>
      </c>
      <c r="C31" s="111">
        <v>43879</v>
      </c>
      <c r="D31" s="112">
        <v>0.38541666666666669</v>
      </c>
      <c r="E31" s="33">
        <v>281.75</v>
      </c>
      <c r="F31" s="37">
        <v>11.739583333333334</v>
      </c>
      <c r="G31" s="167">
        <v>0.24299999999999999</v>
      </c>
      <c r="H31" s="32">
        <v>5</v>
      </c>
      <c r="I31" s="35">
        <v>1.2149999999999999</v>
      </c>
      <c r="J31" s="35">
        <v>0.55000000000000004</v>
      </c>
      <c r="K31" s="35">
        <v>0.19265993439358603</v>
      </c>
      <c r="L31" s="36">
        <v>5.48</v>
      </c>
      <c r="M31" s="33">
        <v>83.867000000000004</v>
      </c>
      <c r="N31" s="33">
        <v>23.553999999999998</v>
      </c>
      <c r="O31" s="33">
        <v>81.683408290909085</v>
      </c>
      <c r="P31" s="33">
        <v>22.940739490909088</v>
      </c>
      <c r="Q31" s="33">
        <v>2.452626017342836</v>
      </c>
      <c r="R31" s="33">
        <v>0.52843993417309088</v>
      </c>
      <c r="S31" s="33">
        <v>0.28084944018505487</v>
      </c>
      <c r="T31" s="32" t="s">
        <v>126</v>
      </c>
      <c r="U31" s="39" t="s">
        <v>126</v>
      </c>
      <c r="V31" s="38">
        <v>0.24399999999999999</v>
      </c>
      <c r="W31" s="32">
        <v>5</v>
      </c>
      <c r="X31" s="35">
        <v>1.22</v>
      </c>
      <c r="Y31" s="35">
        <v>0.57499999999999996</v>
      </c>
      <c r="Z31" s="35">
        <v>0.2022460815220361</v>
      </c>
      <c r="AA31" s="36">
        <v>5.45</v>
      </c>
      <c r="AB31" s="33">
        <v>107.633</v>
      </c>
      <c r="AC31" s="33">
        <v>60.737000000000002</v>
      </c>
      <c r="AD31" s="33">
        <v>100.27277467826087</v>
      </c>
      <c r="AE31" s="33">
        <v>56.583645495652185</v>
      </c>
      <c r="AF31" s="33">
        <v>3.0107903324894609</v>
      </c>
      <c r="AG31" s="33">
        <v>1.3034042739923482</v>
      </c>
      <c r="AH31" s="33">
        <v>0.56429719509815768</v>
      </c>
      <c r="AI31" s="32" t="s">
        <v>126</v>
      </c>
      <c r="AJ31" s="39" t="s">
        <v>126</v>
      </c>
    </row>
    <row r="32" spans="1:36" x14ac:dyDescent="0.3">
      <c r="A32" s="322"/>
      <c r="B32" s="32">
        <v>22</v>
      </c>
      <c r="C32" s="111">
        <v>43879</v>
      </c>
      <c r="D32" s="112">
        <v>0.70833333333333337</v>
      </c>
      <c r="E32" s="33">
        <v>289.5</v>
      </c>
      <c r="F32" s="37">
        <v>12.0625</v>
      </c>
      <c r="G32" s="167">
        <v>0.23400000000000001</v>
      </c>
      <c r="H32" s="32">
        <v>5</v>
      </c>
      <c r="I32" s="35">
        <v>1.1700000000000002</v>
      </c>
      <c r="J32" s="35">
        <v>0.625</v>
      </c>
      <c r="K32" s="35">
        <v>0.21082316053170191</v>
      </c>
      <c r="L32" s="36">
        <v>5.46</v>
      </c>
      <c r="M32" s="33">
        <v>90.335999999999999</v>
      </c>
      <c r="N32" s="33">
        <v>27.542000000000002</v>
      </c>
      <c r="O32" s="33">
        <v>77.425901568</v>
      </c>
      <c r="P32" s="33">
        <v>23.605917695999999</v>
      </c>
      <c r="Q32" s="33">
        <v>2.3247901204807682</v>
      </c>
      <c r="R32" s="33">
        <v>0.54376231412735998</v>
      </c>
      <c r="S32" s="33">
        <v>0.30488398866454131</v>
      </c>
      <c r="T32" s="32" t="s">
        <v>126</v>
      </c>
      <c r="U32" s="39" t="s">
        <v>126</v>
      </c>
      <c r="V32" s="38">
        <v>0.246</v>
      </c>
      <c r="W32" s="32">
        <v>5</v>
      </c>
      <c r="X32" s="35">
        <v>1.23</v>
      </c>
      <c r="Y32" s="35">
        <v>0.57499999999999996</v>
      </c>
      <c r="Z32" s="35">
        <v>0.20390383628861014</v>
      </c>
      <c r="AA32" s="36">
        <v>5.43</v>
      </c>
      <c r="AB32" s="33">
        <v>108.08499999999999</v>
      </c>
      <c r="AC32" s="33">
        <v>71.454999999999998</v>
      </c>
      <c r="AD32" s="33">
        <v>100.69386573913044</v>
      </c>
      <c r="AE32" s="33">
        <v>66.568720695652189</v>
      </c>
      <c r="AF32" s="33">
        <v>3.0234340126831309</v>
      </c>
      <c r="AG32" s="33">
        <v>1.5334104812243481</v>
      </c>
      <c r="AH32" s="33">
        <v>0.66110006013785449</v>
      </c>
      <c r="AI32" s="32" t="s">
        <v>126</v>
      </c>
      <c r="AJ32" s="39" t="s">
        <v>126</v>
      </c>
    </row>
    <row r="33" spans="1:36" x14ac:dyDescent="0.3">
      <c r="A33" s="322"/>
      <c r="B33" s="32">
        <v>23</v>
      </c>
      <c r="C33" s="111">
        <v>43880</v>
      </c>
      <c r="D33" s="112">
        <v>0.35416666666666669</v>
      </c>
      <c r="E33" s="33">
        <v>305</v>
      </c>
      <c r="F33" s="37">
        <v>12.708333333333334</v>
      </c>
      <c r="G33" s="167">
        <v>0.22500000000000001</v>
      </c>
      <c r="H33" s="32">
        <v>5</v>
      </c>
      <c r="I33" s="35">
        <v>1.125</v>
      </c>
      <c r="J33" s="35">
        <v>0.625</v>
      </c>
      <c r="K33" s="35">
        <v>0.20271457743432875</v>
      </c>
      <c r="L33" s="36">
        <v>5.47</v>
      </c>
      <c r="M33" s="33">
        <v>82.471999999999994</v>
      </c>
      <c r="N33" s="33">
        <v>36.271999999999998</v>
      </c>
      <c r="O33" s="33">
        <v>70.685761535999987</v>
      </c>
      <c r="P33" s="33">
        <v>31.088295935999994</v>
      </c>
      <c r="Q33" s="33">
        <v>2.1224106758799359</v>
      </c>
      <c r="R33" s="33">
        <v>0.71611889688575991</v>
      </c>
      <c r="S33" s="33">
        <v>0.43980987486662143</v>
      </c>
      <c r="T33" s="32" t="s">
        <v>126</v>
      </c>
      <c r="U33" s="39" t="s">
        <v>126</v>
      </c>
      <c r="V33" s="38">
        <v>0.27500000000000002</v>
      </c>
      <c r="W33" s="32">
        <v>5</v>
      </c>
      <c r="X33" s="35">
        <v>1.375</v>
      </c>
      <c r="Y33" s="35">
        <v>0.57499999999999996</v>
      </c>
      <c r="Z33" s="35">
        <v>0.2279412804039341</v>
      </c>
      <c r="AA33" s="36">
        <v>5.46</v>
      </c>
      <c r="AB33" s="33">
        <v>96.361000000000004</v>
      </c>
      <c r="AC33" s="33">
        <v>81.747</v>
      </c>
      <c r="AD33" s="33">
        <v>89.771583443478278</v>
      </c>
      <c r="AE33" s="33">
        <v>76.156926886956526</v>
      </c>
      <c r="AF33" s="33">
        <v>2.6954815644738783</v>
      </c>
      <c r="AG33" s="33">
        <v>1.7542748108410438</v>
      </c>
      <c r="AH33" s="33">
        <v>0.84834113386120935</v>
      </c>
      <c r="AI33" s="32" t="s">
        <v>126</v>
      </c>
      <c r="AJ33" s="39" t="s">
        <v>126</v>
      </c>
    </row>
    <row r="34" spans="1:36" x14ac:dyDescent="0.3">
      <c r="A34" s="322"/>
      <c r="B34" s="32">
        <v>24</v>
      </c>
      <c r="C34" s="111">
        <v>43880</v>
      </c>
      <c r="D34" s="112">
        <v>0.70833333333333337</v>
      </c>
      <c r="E34" s="33">
        <v>313.5</v>
      </c>
      <c r="F34" s="37">
        <v>13.0625</v>
      </c>
      <c r="G34" s="167">
        <v>0.222</v>
      </c>
      <c r="H34" s="32">
        <v>5</v>
      </c>
      <c r="I34" s="35">
        <v>1.1100000000000001</v>
      </c>
      <c r="J34" s="35">
        <v>0.625</v>
      </c>
      <c r="K34" s="35">
        <v>0.20001171640187107</v>
      </c>
      <c r="L34" s="36">
        <v>5.47</v>
      </c>
      <c r="M34" s="33">
        <v>81.906999999999996</v>
      </c>
      <c r="N34" s="33">
        <v>43.886000000000003</v>
      </c>
      <c r="O34" s="33">
        <v>70.201506816000006</v>
      </c>
      <c r="P34" s="33">
        <v>37.614163968</v>
      </c>
      <c r="Q34" s="33">
        <v>2.107870443657216</v>
      </c>
      <c r="R34" s="33">
        <v>0.86644226700287996</v>
      </c>
      <c r="S34" s="33">
        <v>0.53580280073742181</v>
      </c>
      <c r="T34" s="32" t="s">
        <v>126</v>
      </c>
      <c r="U34" s="39" t="s">
        <v>126</v>
      </c>
      <c r="V34" s="38">
        <v>0.253</v>
      </c>
      <c r="W34" s="32">
        <v>5</v>
      </c>
      <c r="X34" s="35">
        <v>1.2650000000000001</v>
      </c>
      <c r="Y34" s="35">
        <v>0.57499999999999996</v>
      </c>
      <c r="Z34" s="35">
        <v>0.20970597797161938</v>
      </c>
      <c r="AA34" s="36">
        <v>5.43</v>
      </c>
      <c r="AB34" s="33">
        <v>94.03</v>
      </c>
      <c r="AC34" s="33">
        <v>88.417000000000002</v>
      </c>
      <c r="AD34" s="33">
        <v>87.599983304347845</v>
      </c>
      <c r="AE34" s="33">
        <v>82.370814886956524</v>
      </c>
      <c r="AF34" s="33">
        <v>2.6302770986963484</v>
      </c>
      <c r="AG34" s="33">
        <v>1.8974117209210437</v>
      </c>
      <c r="AH34" s="33">
        <v>0.94030628522811865</v>
      </c>
      <c r="AI34" s="32" t="s">
        <v>126</v>
      </c>
      <c r="AJ34" s="39" t="s">
        <v>126</v>
      </c>
    </row>
    <row r="35" spans="1:36" x14ac:dyDescent="0.3">
      <c r="A35" s="322"/>
      <c r="B35" s="32">
        <v>25</v>
      </c>
      <c r="C35" s="111">
        <v>43881</v>
      </c>
      <c r="D35" s="112">
        <v>0.375</v>
      </c>
      <c r="E35" s="33">
        <v>329.5</v>
      </c>
      <c r="F35" s="37">
        <v>13.729166666666666</v>
      </c>
      <c r="G35" s="167">
        <v>0.222</v>
      </c>
      <c r="H35" s="32">
        <v>5</v>
      </c>
      <c r="I35" s="35">
        <v>1.1100000000000001</v>
      </c>
      <c r="J35" s="35">
        <v>0.625</v>
      </c>
      <c r="K35" s="35">
        <v>0.20001171640187107</v>
      </c>
      <c r="L35" s="36">
        <v>5.47</v>
      </c>
      <c r="M35" s="33">
        <v>85.53</v>
      </c>
      <c r="N35" s="33">
        <v>48.365000000000002</v>
      </c>
      <c r="O35" s="33">
        <v>73.306736639999997</v>
      </c>
      <c r="P35" s="33">
        <v>41.453061120000001</v>
      </c>
      <c r="Q35" s="33">
        <v>2.2011080743526401</v>
      </c>
      <c r="R35" s="33">
        <v>0.9548712628992001</v>
      </c>
      <c r="S35" s="33">
        <v>0.56547410265403952</v>
      </c>
      <c r="T35" s="32" t="s">
        <v>126</v>
      </c>
      <c r="U35" s="39" t="s">
        <v>126</v>
      </c>
      <c r="V35" s="38">
        <v>0.27200000000000002</v>
      </c>
      <c r="W35" s="32">
        <v>5</v>
      </c>
      <c r="X35" s="35">
        <v>1.36</v>
      </c>
      <c r="Y35" s="35">
        <v>0.57499999999999996</v>
      </c>
      <c r="Z35" s="35">
        <v>0.22545464825407302</v>
      </c>
      <c r="AA35" s="36">
        <v>5.47</v>
      </c>
      <c r="AB35" s="33">
        <v>90.957999999999998</v>
      </c>
      <c r="AC35" s="33">
        <v>86.09</v>
      </c>
      <c r="AD35" s="33">
        <v>84.73805467826088</v>
      </c>
      <c r="AE35" s="33">
        <v>80.202941217391313</v>
      </c>
      <c r="AF35" s="33">
        <v>2.5443448297694613</v>
      </c>
      <c r="AG35" s="33">
        <v>1.847474750942609</v>
      </c>
      <c r="AH35" s="33">
        <v>0.9464807933331868</v>
      </c>
      <c r="AI35" s="32" t="s">
        <v>126</v>
      </c>
      <c r="AJ35" s="39" t="s">
        <v>126</v>
      </c>
    </row>
    <row r="36" spans="1:36" x14ac:dyDescent="0.3">
      <c r="A36" s="322"/>
      <c r="B36" s="32">
        <v>26</v>
      </c>
      <c r="C36" s="111">
        <v>43881</v>
      </c>
      <c r="D36" s="112">
        <v>0.6875</v>
      </c>
      <c r="E36" s="33">
        <v>337</v>
      </c>
      <c r="F36" s="37">
        <v>14.041666666666666</v>
      </c>
      <c r="G36" s="167">
        <v>0.24099999999999999</v>
      </c>
      <c r="H36" s="32">
        <v>5</v>
      </c>
      <c r="I36" s="35">
        <v>1.2050000000000001</v>
      </c>
      <c r="J36" s="35">
        <v>0.625</v>
      </c>
      <c r="K36" s="35">
        <v>0.21712983627410323</v>
      </c>
      <c r="L36" s="36">
        <v>5.47</v>
      </c>
      <c r="M36" s="33">
        <v>89.102000000000004</v>
      </c>
      <c r="N36" s="33">
        <v>47.247</v>
      </c>
      <c r="O36" s="33">
        <v>76.368254976000003</v>
      </c>
      <c r="P36" s="33">
        <v>40.494836735999996</v>
      </c>
      <c r="Q36" s="33">
        <v>2.2930332239093758</v>
      </c>
      <c r="R36" s="33">
        <v>0.93279856421376017</v>
      </c>
      <c r="S36" s="33">
        <v>0.53025745774505617</v>
      </c>
      <c r="T36" s="32" t="s">
        <v>126</v>
      </c>
      <c r="U36" s="39" t="s">
        <v>126</v>
      </c>
      <c r="V36" s="38">
        <v>0.23100000000000001</v>
      </c>
      <c r="W36" s="32">
        <v>5</v>
      </c>
      <c r="X36" s="35">
        <v>1.155</v>
      </c>
      <c r="Y36" s="35">
        <v>0.57499999999999996</v>
      </c>
      <c r="Z36" s="35">
        <v>0.19147067553930464</v>
      </c>
      <c r="AA36" s="36">
        <v>5.45</v>
      </c>
      <c r="AB36" s="33">
        <v>86.893000000000001</v>
      </c>
      <c r="AC36" s="33">
        <v>88.158000000000001</v>
      </c>
      <c r="AD36" s="33">
        <v>80.951029982608702</v>
      </c>
      <c r="AE36" s="33">
        <v>82.129525982608698</v>
      </c>
      <c r="AF36" s="33">
        <v>2.4306356262578088</v>
      </c>
      <c r="AG36" s="33">
        <v>1.8918536310093916</v>
      </c>
      <c r="AH36" s="33">
        <v>1.0145581347174111</v>
      </c>
      <c r="AI36" s="32" t="s">
        <v>126</v>
      </c>
      <c r="AJ36" s="39" t="s">
        <v>126</v>
      </c>
    </row>
    <row r="37" spans="1:36" ht="15" thickBot="1" x14ac:dyDescent="0.35">
      <c r="A37" s="323"/>
      <c r="B37" s="41">
        <v>27</v>
      </c>
      <c r="C37" s="137">
        <v>43882</v>
      </c>
      <c r="D37" s="138">
        <v>0.41666666666666669</v>
      </c>
      <c r="E37" s="42">
        <v>354.5</v>
      </c>
      <c r="F37" s="46">
        <v>14.770833333333334</v>
      </c>
      <c r="G37" s="168">
        <v>0.26200000000000001</v>
      </c>
      <c r="H37" s="41">
        <v>5</v>
      </c>
      <c r="I37" s="44">
        <v>1.31</v>
      </c>
      <c r="J37" s="44">
        <v>0.65</v>
      </c>
      <c r="K37" s="44">
        <v>0.24549185804135956</v>
      </c>
      <c r="L37" s="45">
        <v>5.47</v>
      </c>
      <c r="M37" s="42">
        <v>102.688</v>
      </c>
      <c r="N37" s="42">
        <v>39.561999999999998</v>
      </c>
      <c r="O37" s="42">
        <v>84.627550523076934</v>
      </c>
      <c r="P37" s="42">
        <v>32.603957169230767</v>
      </c>
      <c r="Q37" s="42">
        <v>2.5410268320059082</v>
      </c>
      <c r="R37" s="42">
        <v>0.75103215339323071</v>
      </c>
      <c r="S37" s="42">
        <v>0.38526410096603297</v>
      </c>
      <c r="T37" s="41" t="s">
        <v>126</v>
      </c>
      <c r="U37" s="139" t="s">
        <v>126</v>
      </c>
      <c r="V37" s="47">
        <v>0.29199999999999998</v>
      </c>
      <c r="W37" s="41">
        <v>5</v>
      </c>
      <c r="X37" s="44">
        <v>1.46</v>
      </c>
      <c r="Y37" s="44">
        <v>0.57499999999999996</v>
      </c>
      <c r="Z37" s="44">
        <v>0.24203219591981362</v>
      </c>
      <c r="AA37" s="45">
        <v>5.62</v>
      </c>
      <c r="AB37" s="42">
        <v>72.39</v>
      </c>
      <c r="AC37" s="42">
        <v>91.710999999999999</v>
      </c>
      <c r="AD37" s="42">
        <v>67.439782956521739</v>
      </c>
      <c r="AE37" s="42">
        <v>85.439562573913037</v>
      </c>
      <c r="AF37" s="42">
        <v>2.0249469230525214</v>
      </c>
      <c r="AG37" s="42">
        <v>1.9681003238900869</v>
      </c>
      <c r="AH37" s="42">
        <v>1.2669015057328359</v>
      </c>
      <c r="AI37" s="41" t="s">
        <v>126</v>
      </c>
      <c r="AJ37" s="139" t="s">
        <v>126</v>
      </c>
    </row>
    <row r="38" spans="1:36" x14ac:dyDescent="0.3">
      <c r="A38" s="324" t="s">
        <v>108</v>
      </c>
      <c r="B38" s="49">
        <v>28</v>
      </c>
      <c r="C38" s="143">
        <v>43882</v>
      </c>
      <c r="D38" s="144">
        <v>0.78125</v>
      </c>
      <c r="E38" s="50">
        <v>363.25</v>
      </c>
      <c r="F38" s="54">
        <v>15.135416666666666</v>
      </c>
      <c r="G38" s="169">
        <v>0.248</v>
      </c>
      <c r="H38" s="49">
        <v>5</v>
      </c>
      <c r="I38" s="52">
        <v>1.24</v>
      </c>
      <c r="J38" s="52">
        <v>0.55000000000000004</v>
      </c>
      <c r="K38" s="52">
        <v>0.19662413057452405</v>
      </c>
      <c r="L38" s="53">
        <v>5.45</v>
      </c>
      <c r="M38" s="50">
        <v>98.820999999999998</v>
      </c>
      <c r="N38" s="50">
        <v>43.718000000000004</v>
      </c>
      <c r="O38" s="50">
        <v>96.248060509090891</v>
      </c>
      <c r="P38" s="50">
        <v>42.579742254545451</v>
      </c>
      <c r="Q38" s="50">
        <v>2.8899442648459632</v>
      </c>
      <c r="R38" s="50">
        <v>0.98082436283345453</v>
      </c>
      <c r="S38" s="50">
        <v>0.4423958470365611</v>
      </c>
      <c r="T38" s="49" t="s">
        <v>126</v>
      </c>
      <c r="U38" s="145" t="s">
        <v>126</v>
      </c>
      <c r="V38" s="55">
        <v>0.22500000000000001</v>
      </c>
      <c r="W38" s="49">
        <v>5</v>
      </c>
      <c r="X38" s="52">
        <v>1.125</v>
      </c>
      <c r="Y38" s="52">
        <v>0.57499999999999996</v>
      </c>
      <c r="Z38" s="52">
        <v>0.18649741123958244</v>
      </c>
      <c r="AA38" s="53">
        <v>5.76</v>
      </c>
      <c r="AB38" s="50">
        <v>65.355000000000004</v>
      </c>
      <c r="AC38" s="50">
        <v>88.846000000000004</v>
      </c>
      <c r="AD38" s="50">
        <v>60.885854608695666</v>
      </c>
      <c r="AE38" s="50">
        <v>82.770478747826104</v>
      </c>
      <c r="AF38" s="50">
        <v>1.828158670480696</v>
      </c>
      <c r="AG38" s="50">
        <v>1.9066179779561743</v>
      </c>
      <c r="AH38" s="50">
        <v>1.3594369214291178</v>
      </c>
      <c r="AI38" s="49" t="s">
        <v>126</v>
      </c>
      <c r="AJ38" s="145" t="s">
        <v>126</v>
      </c>
    </row>
    <row r="39" spans="1:36" x14ac:dyDescent="0.3">
      <c r="A39" s="325"/>
      <c r="B39" s="57">
        <v>29</v>
      </c>
      <c r="C39" s="113">
        <v>43883</v>
      </c>
      <c r="D39" s="114">
        <v>0.72916666666666663</v>
      </c>
      <c r="E39" s="58">
        <v>386.00000000000006</v>
      </c>
      <c r="F39" s="62">
        <v>16.083333333333336</v>
      </c>
      <c r="G39" s="170">
        <v>0.253</v>
      </c>
      <c r="H39" s="57">
        <v>5</v>
      </c>
      <c r="I39" s="60">
        <v>1.2650000000000001</v>
      </c>
      <c r="J39" s="60">
        <v>0.55000000000000004</v>
      </c>
      <c r="K39" s="60">
        <v>0.20058832675546204</v>
      </c>
      <c r="L39" s="61">
        <v>5.55</v>
      </c>
      <c r="M39" s="58">
        <v>78.616</v>
      </c>
      <c r="N39" s="58">
        <v>58.463999999999999</v>
      </c>
      <c r="O39" s="58">
        <v>76.569125236363632</v>
      </c>
      <c r="P39" s="58">
        <v>56.941810036363634</v>
      </c>
      <c r="Q39" s="58">
        <v>2.2990645543470545</v>
      </c>
      <c r="R39" s="58">
        <v>1.3116545941876361</v>
      </c>
      <c r="S39" s="58">
        <v>0.74366541162104405</v>
      </c>
      <c r="T39" s="57" t="s">
        <v>126</v>
      </c>
      <c r="U39" s="99" t="s">
        <v>126</v>
      </c>
      <c r="V39" s="63">
        <v>0.23400000000000001</v>
      </c>
      <c r="W39" s="57">
        <v>5</v>
      </c>
      <c r="X39" s="60">
        <v>1.1700000000000002</v>
      </c>
      <c r="Y39" s="60">
        <v>0.57499999999999996</v>
      </c>
      <c r="Z39" s="60">
        <v>0.19395730768916575</v>
      </c>
      <c r="AA39" s="61">
        <v>5.46</v>
      </c>
      <c r="AB39" s="58">
        <v>63.396000000000001</v>
      </c>
      <c r="AC39" s="58">
        <v>70.799000000000007</v>
      </c>
      <c r="AD39" s="58">
        <v>59.060816139130445</v>
      </c>
      <c r="AE39" s="58">
        <v>65.957579686956535</v>
      </c>
      <c r="AF39" s="58">
        <v>1.7733600653935309</v>
      </c>
      <c r="AG39" s="58">
        <v>1.5193328480890438</v>
      </c>
      <c r="AH39" s="58">
        <v>1.1167739289545082</v>
      </c>
      <c r="AI39" s="57" t="s">
        <v>126</v>
      </c>
      <c r="AJ39" s="99" t="s">
        <v>126</v>
      </c>
    </row>
    <row r="40" spans="1:36" x14ac:dyDescent="0.3">
      <c r="A40" s="325"/>
      <c r="B40" s="57">
        <v>30</v>
      </c>
      <c r="C40" s="113">
        <v>43884</v>
      </c>
      <c r="D40" s="114">
        <v>0.86458333333333337</v>
      </c>
      <c r="E40" s="58">
        <v>413.25</v>
      </c>
      <c r="F40" s="62">
        <v>17.21875</v>
      </c>
      <c r="G40" s="170">
        <v>0.23300000000000001</v>
      </c>
      <c r="H40" s="57">
        <v>5</v>
      </c>
      <c r="I40" s="60">
        <v>1.165</v>
      </c>
      <c r="J40" s="60">
        <v>0.52500000000000002</v>
      </c>
      <c r="K40" s="60">
        <v>0.17633465375754145</v>
      </c>
      <c r="L40" s="61">
        <v>5.65</v>
      </c>
      <c r="M40" s="58">
        <v>62.744</v>
      </c>
      <c r="N40" s="58">
        <v>52.741999999999997</v>
      </c>
      <c r="O40" s="58">
        <v>64.020392228571424</v>
      </c>
      <c r="P40" s="58">
        <v>53.814922971428558</v>
      </c>
      <c r="Q40" s="58">
        <v>1.9222762970550855</v>
      </c>
      <c r="R40" s="58">
        <v>1.239626750646857</v>
      </c>
      <c r="S40" s="58">
        <v>0.84059033533086824</v>
      </c>
      <c r="T40" s="57" t="s">
        <v>126</v>
      </c>
      <c r="U40" s="99" t="s">
        <v>126</v>
      </c>
      <c r="V40" s="63">
        <v>0.23200000000000001</v>
      </c>
      <c r="W40" s="57">
        <v>5</v>
      </c>
      <c r="X40" s="60">
        <v>1.1600000000000001</v>
      </c>
      <c r="Y40" s="60">
        <v>0.57499999999999996</v>
      </c>
      <c r="Z40" s="60">
        <v>0.19229955292259168</v>
      </c>
      <c r="AA40" s="61">
        <v>5.08</v>
      </c>
      <c r="AB40" s="58">
        <v>68.394000000000005</v>
      </c>
      <c r="AC40" s="58">
        <v>68.546999999999997</v>
      </c>
      <c r="AD40" s="58">
        <v>63.717039860869576</v>
      </c>
      <c r="AE40" s="58">
        <v>63.859577321739138</v>
      </c>
      <c r="AF40" s="58">
        <v>1.91316783886247</v>
      </c>
      <c r="AG40" s="58">
        <v>1.471005363606261</v>
      </c>
      <c r="AH40" s="58">
        <v>1.0022370383366961</v>
      </c>
      <c r="AI40" s="57" t="s">
        <v>126</v>
      </c>
      <c r="AJ40" s="99" t="s">
        <v>126</v>
      </c>
    </row>
    <row r="41" spans="1:36" x14ac:dyDescent="0.3">
      <c r="A41" s="325"/>
      <c r="B41" s="57">
        <v>31</v>
      </c>
      <c r="C41" s="113">
        <v>43885</v>
      </c>
      <c r="D41" s="114">
        <v>0.375</v>
      </c>
      <c r="E41" s="58">
        <v>425.5</v>
      </c>
      <c r="F41" s="62">
        <v>17.729166666666668</v>
      </c>
      <c r="G41" s="170">
        <v>0.20300000000000001</v>
      </c>
      <c r="H41" s="57">
        <v>5</v>
      </c>
      <c r="I41" s="60">
        <v>1.0150000000000001</v>
      </c>
      <c r="J41" s="60">
        <v>0.52500000000000002</v>
      </c>
      <c r="K41" s="60">
        <v>0.15363062108489664</v>
      </c>
      <c r="L41" s="61">
        <v>5.26</v>
      </c>
      <c r="M41" s="58">
        <v>66.28</v>
      </c>
      <c r="N41" s="58">
        <v>48.731999999999999</v>
      </c>
      <c r="O41" s="58">
        <v>67.628324571428564</v>
      </c>
      <c r="P41" s="58">
        <v>49.723348114285713</v>
      </c>
      <c r="Q41" s="58">
        <v>2.030608073581714</v>
      </c>
      <c r="R41" s="58">
        <v>1.1453773238125713</v>
      </c>
      <c r="S41" s="58">
        <v>0.73524441762220882</v>
      </c>
      <c r="T41" s="57" t="s">
        <v>126</v>
      </c>
      <c r="U41" s="99" t="s">
        <v>126</v>
      </c>
      <c r="V41" s="63">
        <v>0.25</v>
      </c>
      <c r="W41" s="57">
        <v>5</v>
      </c>
      <c r="X41" s="60">
        <v>1.25</v>
      </c>
      <c r="Y41" s="60">
        <v>0.57499999999999996</v>
      </c>
      <c r="Z41" s="60">
        <v>0.20721934582175827</v>
      </c>
      <c r="AA41" s="61">
        <v>5.12</v>
      </c>
      <c r="AB41" s="58">
        <v>65.277000000000001</v>
      </c>
      <c r="AC41" s="58">
        <v>70.445999999999998</v>
      </c>
      <c r="AD41" s="58">
        <v>60.813188452173911</v>
      </c>
      <c r="AE41" s="58">
        <v>65.628718747826099</v>
      </c>
      <c r="AF41" s="58">
        <v>1.8259767964649738</v>
      </c>
      <c r="AG41" s="58">
        <v>1.5117575363561739</v>
      </c>
      <c r="AH41" s="58">
        <v>1.0791856243393538</v>
      </c>
      <c r="AI41" s="57" t="s">
        <v>126</v>
      </c>
      <c r="AJ41" s="99" t="s">
        <v>126</v>
      </c>
    </row>
    <row r="42" spans="1:36" x14ac:dyDescent="0.3">
      <c r="A42" s="325"/>
      <c r="B42" s="57">
        <v>32</v>
      </c>
      <c r="C42" s="113">
        <v>43885</v>
      </c>
      <c r="D42" s="114">
        <v>0.70833333333333337</v>
      </c>
      <c r="E42" s="58">
        <v>433.5</v>
      </c>
      <c r="F42" s="62">
        <v>18.0625</v>
      </c>
      <c r="G42" s="170">
        <v>0.19900000000000001</v>
      </c>
      <c r="H42" s="57">
        <v>5</v>
      </c>
      <c r="I42" s="60">
        <v>0.99500000000000011</v>
      </c>
      <c r="J42" s="60">
        <v>0.52500000000000002</v>
      </c>
      <c r="K42" s="60">
        <v>0.15060341672854399</v>
      </c>
      <c r="L42" s="61">
        <v>5.15</v>
      </c>
      <c r="M42" s="58">
        <v>68.277000000000001</v>
      </c>
      <c r="N42" s="58">
        <v>47.436</v>
      </c>
      <c r="O42" s="58">
        <v>69.665949257142856</v>
      </c>
      <c r="P42" s="58">
        <v>48.400983771428571</v>
      </c>
      <c r="Q42" s="58">
        <v>2.0917897923949713</v>
      </c>
      <c r="R42" s="58">
        <v>1.1149166611748573</v>
      </c>
      <c r="S42" s="58">
        <v>0.69475811766773587</v>
      </c>
      <c r="T42" s="57" t="s">
        <v>126</v>
      </c>
      <c r="U42" s="99" t="s">
        <v>126</v>
      </c>
      <c r="V42" s="63">
        <v>0.21199999999999999</v>
      </c>
      <c r="W42" s="57">
        <v>5</v>
      </c>
      <c r="X42" s="60">
        <v>1.06</v>
      </c>
      <c r="Y42" s="60">
        <v>0.57499999999999996</v>
      </c>
      <c r="Z42" s="60">
        <v>0.175722005256851</v>
      </c>
      <c r="AA42" s="61">
        <v>5.14</v>
      </c>
      <c r="AB42" s="58">
        <v>62.728999999999999</v>
      </c>
      <c r="AC42" s="58">
        <v>73.42</v>
      </c>
      <c r="AD42" s="58">
        <v>58.43942733913044</v>
      </c>
      <c r="AE42" s="58">
        <v>68.399348869565216</v>
      </c>
      <c r="AF42" s="58">
        <v>1.7547022452847307</v>
      </c>
      <c r="AG42" s="58">
        <v>1.5755790012104347</v>
      </c>
      <c r="AH42" s="58">
        <v>1.1704315388416842</v>
      </c>
      <c r="AI42" s="57" t="s">
        <v>126</v>
      </c>
      <c r="AJ42" s="99" t="s">
        <v>126</v>
      </c>
    </row>
    <row r="43" spans="1:36" x14ac:dyDescent="0.3">
      <c r="A43" s="325"/>
      <c r="B43" s="57">
        <v>33</v>
      </c>
      <c r="C43" s="113">
        <v>43886</v>
      </c>
      <c r="D43" s="114">
        <v>0.375</v>
      </c>
      <c r="E43" s="58">
        <v>449.5</v>
      </c>
      <c r="F43" s="62">
        <v>18.729166666666668</v>
      </c>
      <c r="G43" s="170">
        <v>0.217</v>
      </c>
      <c r="H43" s="57">
        <v>5</v>
      </c>
      <c r="I43" s="60">
        <v>1.085</v>
      </c>
      <c r="J43" s="60">
        <v>0.5</v>
      </c>
      <c r="K43" s="60">
        <v>0.15640555841155321</v>
      </c>
      <c r="L43" s="61">
        <v>5.08</v>
      </c>
      <c r="M43" s="58">
        <v>67.135999999999996</v>
      </c>
      <c r="N43" s="58">
        <v>49.774999999999999</v>
      </c>
      <c r="O43" s="58">
        <v>71.926824960000005</v>
      </c>
      <c r="P43" s="58">
        <v>53.326943999999997</v>
      </c>
      <c r="Q43" s="58">
        <v>2.1596748462489597</v>
      </c>
      <c r="R43" s="58">
        <v>1.2283861550400001</v>
      </c>
      <c r="S43" s="58">
        <v>0.74140550524308868</v>
      </c>
      <c r="T43" s="57" t="s">
        <v>126</v>
      </c>
      <c r="U43" s="99" t="s">
        <v>126</v>
      </c>
      <c r="V43" s="63">
        <v>0.249</v>
      </c>
      <c r="W43" s="57">
        <v>5</v>
      </c>
      <c r="X43" s="60">
        <v>1.2450000000000001</v>
      </c>
      <c r="Y43" s="60">
        <v>0.57499999999999996</v>
      </c>
      <c r="Z43" s="60">
        <v>0.20639046843847125</v>
      </c>
      <c r="AA43" s="61">
        <v>5.15</v>
      </c>
      <c r="AB43" s="58">
        <v>59.734999999999999</v>
      </c>
      <c r="AC43" s="58">
        <v>74.230999999999995</v>
      </c>
      <c r="AD43" s="58">
        <v>55.650164869565224</v>
      </c>
      <c r="AE43" s="58">
        <v>69.154890573913036</v>
      </c>
      <c r="AF43" s="58">
        <v>1.6709518503735652</v>
      </c>
      <c r="AG43" s="58">
        <v>1.5929829043700869</v>
      </c>
      <c r="AH43" s="58">
        <v>1.2426718004519963</v>
      </c>
      <c r="AI43" s="57" t="s">
        <v>126</v>
      </c>
      <c r="AJ43" s="99" t="s">
        <v>126</v>
      </c>
    </row>
    <row r="44" spans="1:36" x14ac:dyDescent="0.3">
      <c r="A44" s="325"/>
      <c r="B44" s="57">
        <v>34</v>
      </c>
      <c r="C44" s="113">
        <v>43886</v>
      </c>
      <c r="D44" s="114">
        <v>0.72916666666666663</v>
      </c>
      <c r="E44" s="58">
        <v>458.00000000000006</v>
      </c>
      <c r="F44" s="62">
        <v>19.083333333333336</v>
      </c>
      <c r="G44" s="170">
        <v>0.222</v>
      </c>
      <c r="H44" s="57">
        <v>5</v>
      </c>
      <c r="I44" s="60">
        <v>1.1100000000000001</v>
      </c>
      <c r="J44" s="60">
        <v>0.5</v>
      </c>
      <c r="K44" s="60">
        <v>0.16000937312149685</v>
      </c>
      <c r="L44" s="61">
        <v>5.08</v>
      </c>
      <c r="M44" s="58">
        <v>64.932000000000002</v>
      </c>
      <c r="N44" s="58">
        <v>51.508000000000003</v>
      </c>
      <c r="O44" s="58">
        <v>69.565547519999996</v>
      </c>
      <c r="P44" s="58">
        <v>55.183610880000003</v>
      </c>
      <c r="Q44" s="58">
        <v>2.0887751298355202</v>
      </c>
      <c r="R44" s="58">
        <v>1.2711544766207998</v>
      </c>
      <c r="S44" s="58">
        <v>0.79326064190229784</v>
      </c>
      <c r="T44" s="57" t="s">
        <v>126</v>
      </c>
      <c r="U44" s="99" t="s">
        <v>126</v>
      </c>
      <c r="V44" s="63">
        <v>0.22500000000000001</v>
      </c>
      <c r="W44" s="57">
        <v>5</v>
      </c>
      <c r="X44" s="60">
        <v>1.125</v>
      </c>
      <c r="Y44" s="60">
        <v>0.57499999999999996</v>
      </c>
      <c r="Z44" s="60">
        <v>0.18649741123958244</v>
      </c>
      <c r="AA44" s="61">
        <v>5.1100000000000003</v>
      </c>
      <c r="AB44" s="58">
        <v>60.442</v>
      </c>
      <c r="AC44" s="58">
        <v>73.403999999999996</v>
      </c>
      <c r="AD44" s="58">
        <v>56.308818365217391</v>
      </c>
      <c r="AE44" s="58">
        <v>68.384442991304354</v>
      </c>
      <c r="AF44" s="58">
        <v>1.6907285802340173</v>
      </c>
      <c r="AG44" s="58">
        <v>1.575235644304696</v>
      </c>
      <c r="AH44" s="58">
        <v>1.2144535256940538</v>
      </c>
      <c r="AI44" s="57" t="s">
        <v>126</v>
      </c>
      <c r="AJ44" s="99" t="s">
        <v>126</v>
      </c>
    </row>
    <row r="45" spans="1:36" x14ac:dyDescent="0.3">
      <c r="A45" s="325"/>
      <c r="B45" s="57">
        <v>35</v>
      </c>
      <c r="C45" s="113">
        <v>43887</v>
      </c>
      <c r="D45" s="114">
        <v>0.34375</v>
      </c>
      <c r="E45" s="58">
        <v>472.75</v>
      </c>
      <c r="F45" s="62">
        <v>19.697916666666668</v>
      </c>
      <c r="G45" s="170">
        <v>0.23799999999999999</v>
      </c>
      <c r="H45" s="57">
        <v>5</v>
      </c>
      <c r="I45" s="60">
        <v>1.19</v>
      </c>
      <c r="J45" s="60">
        <v>0.5</v>
      </c>
      <c r="K45" s="60">
        <v>0.17154158019331642</v>
      </c>
      <c r="L45" s="61">
        <v>5.07</v>
      </c>
      <c r="M45" s="58">
        <v>63.011000000000003</v>
      </c>
      <c r="N45" s="58">
        <v>50.462000000000003</v>
      </c>
      <c r="O45" s="58">
        <v>67.507464960000007</v>
      </c>
      <c r="P45" s="58">
        <v>54.062968320000003</v>
      </c>
      <c r="Q45" s="58">
        <v>2.0269791428889601</v>
      </c>
      <c r="R45" s="58">
        <v>1.2453404752511998</v>
      </c>
      <c r="S45" s="58">
        <v>0.80084429702750315</v>
      </c>
      <c r="T45" s="57" t="s">
        <v>126</v>
      </c>
      <c r="U45" s="99" t="s">
        <v>126</v>
      </c>
      <c r="V45" s="63">
        <v>0.25</v>
      </c>
      <c r="W45" s="57">
        <v>5</v>
      </c>
      <c r="X45" s="60">
        <v>1.25</v>
      </c>
      <c r="Y45" s="60">
        <v>0.57499999999999996</v>
      </c>
      <c r="Z45" s="60">
        <v>0.20721934582175827</v>
      </c>
      <c r="AA45" s="61">
        <v>5.03</v>
      </c>
      <c r="AB45" s="58">
        <v>61.831000000000003</v>
      </c>
      <c r="AC45" s="58">
        <v>69.058000000000007</v>
      </c>
      <c r="AD45" s="58">
        <v>57.602834921739138</v>
      </c>
      <c r="AE45" s="58">
        <v>64.335633808695661</v>
      </c>
      <c r="AF45" s="58">
        <v>1.7295827213601391</v>
      </c>
      <c r="AG45" s="58">
        <v>1.4819713247833044</v>
      </c>
      <c r="AH45" s="58">
        <v>1.116883116883117</v>
      </c>
      <c r="AI45" s="57" t="s">
        <v>126</v>
      </c>
      <c r="AJ45" s="99" t="s">
        <v>126</v>
      </c>
    </row>
    <row r="46" spans="1:36" x14ac:dyDescent="0.3">
      <c r="A46" s="325"/>
      <c r="B46" s="57">
        <v>36</v>
      </c>
      <c r="C46" s="113">
        <v>43887</v>
      </c>
      <c r="D46" s="114">
        <v>0.69791666666666663</v>
      </c>
      <c r="E46" s="58">
        <v>481.25000000000006</v>
      </c>
      <c r="F46" s="62">
        <v>20.052083333333336</v>
      </c>
      <c r="G46" s="170">
        <v>0.23300000000000001</v>
      </c>
      <c r="H46" s="57">
        <v>5</v>
      </c>
      <c r="I46" s="60">
        <v>1.165</v>
      </c>
      <c r="J46" s="60">
        <v>0.5</v>
      </c>
      <c r="K46" s="60">
        <v>0.1679377654833728</v>
      </c>
      <c r="L46" s="61">
        <v>5.0999999999999996</v>
      </c>
      <c r="M46" s="58">
        <v>60.353000000000002</v>
      </c>
      <c r="N46" s="58">
        <v>51.921999999999997</v>
      </c>
      <c r="O46" s="58">
        <v>64.659790079999993</v>
      </c>
      <c r="P46" s="58">
        <v>55.627153919999998</v>
      </c>
      <c r="Q46" s="58">
        <v>1.9414748569420797</v>
      </c>
      <c r="R46" s="58">
        <v>1.2813714905471998</v>
      </c>
      <c r="S46" s="58">
        <v>0.86030520438089231</v>
      </c>
      <c r="T46" s="57" t="s">
        <v>126</v>
      </c>
      <c r="U46" s="99" t="s">
        <v>126</v>
      </c>
      <c r="V46" s="63">
        <v>0.22900000000000001</v>
      </c>
      <c r="W46" s="57">
        <v>5</v>
      </c>
      <c r="X46" s="60">
        <v>1.145</v>
      </c>
      <c r="Y46" s="60">
        <v>0.57499999999999996</v>
      </c>
      <c r="Z46" s="60">
        <v>0.18981292077273057</v>
      </c>
      <c r="AA46" s="61">
        <v>4.95</v>
      </c>
      <c r="AB46" s="58">
        <v>61.734999999999999</v>
      </c>
      <c r="AC46" s="58">
        <v>69.239000000000004</v>
      </c>
      <c r="AD46" s="58">
        <v>57.513399652173916</v>
      </c>
      <c r="AE46" s="58">
        <v>64.504256556521753</v>
      </c>
      <c r="AF46" s="58">
        <v>1.7268973379561736</v>
      </c>
      <c r="AG46" s="58">
        <v>1.4858555497794785</v>
      </c>
      <c r="AH46" s="58">
        <v>1.1215517939580466</v>
      </c>
      <c r="AI46" s="57" t="s">
        <v>126</v>
      </c>
      <c r="AJ46" s="99" t="s">
        <v>126</v>
      </c>
    </row>
    <row r="47" spans="1:36" ht="15" thickBot="1" x14ac:dyDescent="0.35">
      <c r="A47" s="326"/>
      <c r="B47" s="65">
        <v>37</v>
      </c>
      <c r="C47" s="146">
        <v>43888</v>
      </c>
      <c r="D47" s="147">
        <v>0.38541666666666669</v>
      </c>
      <c r="E47" s="66">
        <v>497.75000000000006</v>
      </c>
      <c r="F47" s="70">
        <v>20.739583333333336</v>
      </c>
      <c r="G47" s="171">
        <v>0.26</v>
      </c>
      <c r="H47" s="65">
        <v>5</v>
      </c>
      <c r="I47" s="68">
        <v>1.3</v>
      </c>
      <c r="J47" s="68">
        <v>0.47499999999999998</v>
      </c>
      <c r="K47" s="68">
        <v>0.17802844667121492</v>
      </c>
      <c r="L47" s="69">
        <v>5.0599999999999996</v>
      </c>
      <c r="M47" s="66">
        <v>60.012</v>
      </c>
      <c r="N47" s="66">
        <v>50.085000000000001</v>
      </c>
      <c r="O47" s="66">
        <v>67.678375073684208</v>
      </c>
      <c r="P47" s="66">
        <v>56.483226947368422</v>
      </c>
      <c r="Q47" s="66">
        <v>2.0321108899624418</v>
      </c>
      <c r="R47" s="66">
        <v>1.3010911327326318</v>
      </c>
      <c r="S47" s="66">
        <v>0.83458308338332332</v>
      </c>
      <c r="T47" s="65" t="s">
        <v>126</v>
      </c>
      <c r="U47" s="148" t="s">
        <v>126</v>
      </c>
      <c r="V47" s="71">
        <v>0.23699999999999999</v>
      </c>
      <c r="W47" s="65">
        <v>5</v>
      </c>
      <c r="X47" s="68">
        <v>1.1850000000000001</v>
      </c>
      <c r="Y47" s="68">
        <v>0.57499999999999996</v>
      </c>
      <c r="Z47" s="68">
        <v>0.19644393983902683</v>
      </c>
      <c r="AA47" s="69">
        <v>4.91</v>
      </c>
      <c r="AB47" s="66">
        <v>64.319000000000003</v>
      </c>
      <c r="AC47" s="66">
        <v>65.168999999999997</v>
      </c>
      <c r="AD47" s="66">
        <v>59.920698991304349</v>
      </c>
      <c r="AE47" s="66">
        <v>60.71257377391305</v>
      </c>
      <c r="AF47" s="66">
        <v>1.7991789079129041</v>
      </c>
      <c r="AG47" s="66">
        <v>1.398514136882087</v>
      </c>
      <c r="AH47" s="66">
        <v>1.0132153795923444</v>
      </c>
      <c r="AI47" s="65" t="s">
        <v>126</v>
      </c>
      <c r="AJ47" s="148" t="s">
        <v>126</v>
      </c>
    </row>
    <row r="48" spans="1:36" ht="15" customHeight="1" x14ac:dyDescent="0.3">
      <c r="A48" s="327" t="s">
        <v>109</v>
      </c>
      <c r="B48" s="72">
        <v>38</v>
      </c>
      <c r="C48" s="149">
        <v>43888</v>
      </c>
      <c r="D48" s="150">
        <v>0.70833333333333337</v>
      </c>
      <c r="E48" s="73">
        <v>505.5</v>
      </c>
      <c r="F48" s="77">
        <v>21.0625</v>
      </c>
      <c r="G48" s="172">
        <v>0.23200000000000001</v>
      </c>
      <c r="H48" s="72">
        <v>5</v>
      </c>
      <c r="I48" s="75">
        <v>1.1600000000000001</v>
      </c>
      <c r="J48" s="75">
        <v>0.47499999999999998</v>
      </c>
      <c r="K48" s="75">
        <v>0.15885615241431489</v>
      </c>
      <c r="L48" s="76">
        <v>5.04</v>
      </c>
      <c r="M48" s="73">
        <v>59.841000000000001</v>
      </c>
      <c r="N48" s="73">
        <v>49.573999999999998</v>
      </c>
      <c r="O48" s="73">
        <v>67.485530273684219</v>
      </c>
      <c r="P48" s="73">
        <v>55.906948042105263</v>
      </c>
      <c r="Q48" s="73">
        <v>2.0263205319976425</v>
      </c>
      <c r="R48" s="73">
        <v>1.2878165481498947</v>
      </c>
      <c r="S48" s="73">
        <v>0.82842866930699688</v>
      </c>
      <c r="T48" s="72" t="s">
        <v>126</v>
      </c>
      <c r="U48" s="151" t="s">
        <v>126</v>
      </c>
      <c r="V48" s="78">
        <v>0.23200000000000001</v>
      </c>
      <c r="W48" s="72">
        <v>5</v>
      </c>
      <c r="X48" s="75">
        <v>1.1600000000000001</v>
      </c>
      <c r="Y48" s="75">
        <v>0.6</v>
      </c>
      <c r="Z48" s="75">
        <v>0.2006604030496609</v>
      </c>
      <c r="AA48" s="76">
        <v>4.74</v>
      </c>
      <c r="AB48" s="73">
        <v>73.491</v>
      </c>
      <c r="AC48" s="73">
        <v>55.168999999999997</v>
      </c>
      <c r="AD48" s="73">
        <v>65.612764800000008</v>
      </c>
      <c r="AE48" s="73">
        <v>49.254883200000002</v>
      </c>
      <c r="AF48" s="73">
        <v>1.9700888758848003</v>
      </c>
      <c r="AG48" s="73">
        <v>1.1345862345120001</v>
      </c>
      <c r="AH48" s="73">
        <v>0.75069056074893525</v>
      </c>
      <c r="AI48" s="72" t="s">
        <v>126</v>
      </c>
      <c r="AJ48" s="151" t="s">
        <v>126</v>
      </c>
    </row>
    <row r="49" spans="1:36" x14ac:dyDescent="0.3">
      <c r="A49" s="328"/>
      <c r="B49" s="80">
        <v>39</v>
      </c>
      <c r="C49" s="115">
        <v>43889</v>
      </c>
      <c r="D49" s="116">
        <v>0.38541666666666669</v>
      </c>
      <c r="E49" s="81">
        <v>521.75</v>
      </c>
      <c r="F49" s="85">
        <v>21.739583333333332</v>
      </c>
      <c r="G49" s="173">
        <v>0.24199999999999999</v>
      </c>
      <c r="H49" s="80">
        <v>5</v>
      </c>
      <c r="I49" s="83">
        <v>1.21</v>
      </c>
      <c r="J49" s="83">
        <v>0.42499999999999999</v>
      </c>
      <c r="K49" s="83">
        <v>0.14826093716708061</v>
      </c>
      <c r="L49" s="84">
        <v>5.0599999999999996</v>
      </c>
      <c r="M49" s="81">
        <v>58.539000000000001</v>
      </c>
      <c r="N49" s="81">
        <v>51.622</v>
      </c>
      <c r="O49" s="81">
        <v>73.783932988235307</v>
      </c>
      <c r="P49" s="81">
        <v>65.065583435294116</v>
      </c>
      <c r="Q49" s="81">
        <v>2.2154363719047532</v>
      </c>
      <c r="R49" s="81">
        <v>1.498785714432</v>
      </c>
      <c r="S49" s="81">
        <v>0.88183945745571324</v>
      </c>
      <c r="T49" s="80" t="s">
        <v>126</v>
      </c>
      <c r="U49" s="100" t="s">
        <v>126</v>
      </c>
      <c r="V49" s="86">
        <v>0.22</v>
      </c>
      <c r="W49" s="80">
        <v>5</v>
      </c>
      <c r="X49" s="83">
        <v>1.1000000000000001</v>
      </c>
      <c r="Y49" s="83">
        <v>0.6</v>
      </c>
      <c r="Z49" s="83">
        <v>0.1902814166850233</v>
      </c>
      <c r="AA49" s="84">
        <v>4.72</v>
      </c>
      <c r="AB49" s="81">
        <v>80.429000000000002</v>
      </c>
      <c r="AC49" s="81">
        <v>50.676000000000002</v>
      </c>
      <c r="AD49" s="81">
        <v>71.807011200000005</v>
      </c>
      <c r="AE49" s="81">
        <v>45.243532799999997</v>
      </c>
      <c r="AF49" s="81">
        <v>2.1560773182912003</v>
      </c>
      <c r="AG49" s="81">
        <v>1.042184778048</v>
      </c>
      <c r="AH49" s="81">
        <v>0.63007124295962902</v>
      </c>
      <c r="AI49" s="80" t="s">
        <v>126</v>
      </c>
      <c r="AJ49" s="100" t="s">
        <v>126</v>
      </c>
    </row>
    <row r="50" spans="1:36" x14ac:dyDescent="0.3">
      <c r="A50" s="328"/>
      <c r="B50" s="80">
        <v>40</v>
      </c>
      <c r="C50" s="115">
        <v>43889</v>
      </c>
      <c r="D50" s="116">
        <v>0.70833333333333337</v>
      </c>
      <c r="E50" s="81">
        <v>529.5</v>
      </c>
      <c r="F50" s="85">
        <v>22.0625</v>
      </c>
      <c r="G50" s="173">
        <v>0.22600000000000001</v>
      </c>
      <c r="H50" s="80">
        <v>5</v>
      </c>
      <c r="I50" s="83">
        <v>1.1300000000000001</v>
      </c>
      <c r="J50" s="83">
        <v>0.5</v>
      </c>
      <c r="K50" s="83">
        <v>0.16289242488945174</v>
      </c>
      <c r="L50" s="84">
        <v>4.9800000000000004</v>
      </c>
      <c r="M50" s="81">
        <v>60.92</v>
      </c>
      <c r="N50" s="81">
        <v>48.908999999999999</v>
      </c>
      <c r="O50" s="81">
        <v>65.267251200000004</v>
      </c>
      <c r="P50" s="81">
        <v>52.399146239999993</v>
      </c>
      <c r="Q50" s="81">
        <v>1.9597144845311998</v>
      </c>
      <c r="R50" s="81">
        <v>1.2070143336384</v>
      </c>
      <c r="S50" s="81">
        <v>0.80283978988837812</v>
      </c>
      <c r="T50" s="80" t="s">
        <v>126</v>
      </c>
      <c r="U50" s="100" t="s">
        <v>126</v>
      </c>
      <c r="V50" s="86">
        <v>0.19800000000000001</v>
      </c>
      <c r="W50" s="80">
        <v>5</v>
      </c>
      <c r="X50" s="83">
        <v>0.99</v>
      </c>
      <c r="Y50" s="83">
        <v>0.6</v>
      </c>
      <c r="Z50" s="83">
        <v>0.17125327501652091</v>
      </c>
      <c r="AA50" s="84">
        <v>4.74</v>
      </c>
      <c r="AB50" s="81">
        <v>90.143000000000001</v>
      </c>
      <c r="AC50" s="81">
        <v>39.9</v>
      </c>
      <c r="AD50" s="81">
        <v>80.479670400000003</v>
      </c>
      <c r="AE50" s="81">
        <v>35.622719999999994</v>
      </c>
      <c r="AF50" s="81">
        <v>2.4164825834303998</v>
      </c>
      <c r="AG50" s="81">
        <v>0.82056935519999974</v>
      </c>
      <c r="AH50" s="81">
        <v>0.44263004337552553</v>
      </c>
      <c r="AI50" s="80" t="s">
        <v>126</v>
      </c>
      <c r="AJ50" s="100" t="s">
        <v>126</v>
      </c>
    </row>
    <row r="51" spans="1:36" x14ac:dyDescent="0.3">
      <c r="A51" s="328"/>
      <c r="B51" s="80">
        <v>41</v>
      </c>
      <c r="C51" s="115">
        <v>43890</v>
      </c>
      <c r="D51" s="116">
        <v>0.47916666666666669</v>
      </c>
      <c r="E51" s="81">
        <v>548</v>
      </c>
      <c r="F51" s="85">
        <v>22.833333333333332</v>
      </c>
      <c r="G51" s="173">
        <v>0.24099999999999999</v>
      </c>
      <c r="H51" s="80">
        <v>5</v>
      </c>
      <c r="I51" s="83">
        <v>1.2050000000000001</v>
      </c>
      <c r="J51" s="83">
        <v>0.625</v>
      </c>
      <c r="K51" s="83">
        <v>0.21712983627410323</v>
      </c>
      <c r="L51" s="84">
        <v>4.96</v>
      </c>
      <c r="M51" s="81">
        <v>61.87</v>
      </c>
      <c r="N51" s="81">
        <v>52.48</v>
      </c>
      <c r="O51" s="81">
        <v>53.028034559999995</v>
      </c>
      <c r="P51" s="81">
        <v>44.979978239999994</v>
      </c>
      <c r="Q51" s="81">
        <v>1.5922197656985602</v>
      </c>
      <c r="R51" s="81">
        <v>1.0361137987583999</v>
      </c>
      <c r="S51" s="81">
        <v>0.84823016001293028</v>
      </c>
      <c r="T51" s="80" t="s">
        <v>126</v>
      </c>
      <c r="U51" s="100" t="s">
        <v>126</v>
      </c>
      <c r="V51" s="86">
        <v>0.16800000000000001</v>
      </c>
      <c r="W51" s="80">
        <v>5</v>
      </c>
      <c r="X51" s="83">
        <v>0.84000000000000008</v>
      </c>
      <c r="Y51" s="83">
        <v>0.6</v>
      </c>
      <c r="Z51" s="83">
        <v>0.14530580910492685</v>
      </c>
      <c r="AA51" s="84">
        <v>4.8600000000000003</v>
      </c>
      <c r="AB51" s="81">
        <v>89.593000000000004</v>
      </c>
      <c r="AC51" s="81">
        <v>35.290999999999997</v>
      </c>
      <c r="AD51" s="81">
        <v>79.988630400000005</v>
      </c>
      <c r="AE51" s="81">
        <v>31.507804799999995</v>
      </c>
      <c r="AF51" s="81">
        <v>2.4017386163904</v>
      </c>
      <c r="AG51" s="81">
        <v>0.7257822835679999</v>
      </c>
      <c r="AH51" s="81">
        <v>0.39390354157132806</v>
      </c>
      <c r="AI51" s="204" t="s">
        <v>127</v>
      </c>
      <c r="AJ51" s="206" t="s">
        <v>127</v>
      </c>
    </row>
    <row r="52" spans="1:36" x14ac:dyDescent="0.3">
      <c r="A52" s="328"/>
      <c r="B52" s="80">
        <v>42</v>
      </c>
      <c r="C52" s="115">
        <v>43891</v>
      </c>
      <c r="D52" s="116">
        <v>0.52083333333333304</v>
      </c>
      <c r="E52" s="81">
        <v>573</v>
      </c>
      <c r="F52" s="85">
        <v>23.875</v>
      </c>
      <c r="G52" s="173">
        <v>0.24299999999999999</v>
      </c>
      <c r="H52" s="80">
        <v>5</v>
      </c>
      <c r="I52" s="83">
        <v>1.2149999999999999</v>
      </c>
      <c r="J52" s="83">
        <v>0.625</v>
      </c>
      <c r="K52" s="83">
        <v>0.21893174362907503</v>
      </c>
      <c r="L52" s="84">
        <v>4.91</v>
      </c>
      <c r="M52" s="81">
        <v>63.405999999999999</v>
      </c>
      <c r="N52" s="81">
        <v>62.302999999999997</v>
      </c>
      <c r="O52" s="81">
        <v>54.344521727999997</v>
      </c>
      <c r="P52" s="81">
        <v>53.399153663999989</v>
      </c>
      <c r="Q52" s="81">
        <v>1.6317486094049278</v>
      </c>
      <c r="R52" s="81">
        <v>1.2300495046502398</v>
      </c>
      <c r="S52" s="81">
        <v>0.98260416995237043</v>
      </c>
      <c r="T52" s="80" t="s">
        <v>126</v>
      </c>
      <c r="U52" s="100" t="s">
        <v>126</v>
      </c>
      <c r="V52" s="86">
        <v>9.7000000000000003E-2</v>
      </c>
      <c r="W52" s="80">
        <v>5</v>
      </c>
      <c r="X52" s="83">
        <v>0.48499999999999999</v>
      </c>
      <c r="Y52" s="83">
        <v>0.625</v>
      </c>
      <c r="Z52" s="83">
        <v>8.7392506716132842E-2</v>
      </c>
      <c r="AA52" s="84">
        <v>4.9400000000000004</v>
      </c>
      <c r="AB52" s="81">
        <v>70.075000000000003</v>
      </c>
      <c r="AC52" s="81">
        <v>25.39</v>
      </c>
      <c r="AD52" s="81">
        <v>60.060441600000004</v>
      </c>
      <c r="AE52" s="81">
        <v>21.761464320000002</v>
      </c>
      <c r="AF52" s="81">
        <v>1.8033748194816002</v>
      </c>
      <c r="AG52" s="81">
        <v>0.50127533061120011</v>
      </c>
      <c r="AH52" s="81">
        <v>0.36232607920085624</v>
      </c>
      <c r="AI52" s="204" t="s">
        <v>127</v>
      </c>
      <c r="AJ52" s="100" t="s">
        <v>126</v>
      </c>
    </row>
    <row r="53" spans="1:36" x14ac:dyDescent="0.3">
      <c r="A53" s="328"/>
      <c r="B53" s="80">
        <v>43</v>
      </c>
      <c r="C53" s="115">
        <v>43892</v>
      </c>
      <c r="D53" s="116">
        <v>0.5625</v>
      </c>
      <c r="E53" s="81">
        <v>598</v>
      </c>
      <c r="F53" s="85">
        <v>24.916666666666668</v>
      </c>
      <c r="G53" s="173">
        <v>0.24199999999999999</v>
      </c>
      <c r="H53" s="80">
        <v>5</v>
      </c>
      <c r="I53" s="83">
        <v>1.21</v>
      </c>
      <c r="J53" s="83">
        <v>0.57499999999999996</v>
      </c>
      <c r="K53" s="83">
        <v>0.20058832675546198</v>
      </c>
      <c r="L53" s="84">
        <v>4.87</v>
      </c>
      <c r="M53" s="81">
        <v>64.683000000000007</v>
      </c>
      <c r="N53" s="81">
        <v>59.895000000000003</v>
      </c>
      <c r="O53" s="81">
        <v>60.259807721739143</v>
      </c>
      <c r="P53" s="81">
        <v>55.799223652173914</v>
      </c>
      <c r="Q53" s="81">
        <v>1.8093609866529397</v>
      </c>
      <c r="R53" s="81">
        <v>1.2853351168278262</v>
      </c>
      <c r="S53" s="81">
        <v>0.92597745930151654</v>
      </c>
      <c r="T53" s="80" t="s">
        <v>126</v>
      </c>
      <c r="U53" s="100" t="s">
        <v>126</v>
      </c>
      <c r="V53" s="86">
        <v>0.19400000000000001</v>
      </c>
      <c r="W53" s="80">
        <v>2</v>
      </c>
      <c r="X53" s="83">
        <v>0.38800000000000001</v>
      </c>
      <c r="Y53" s="83">
        <v>0.625</v>
      </c>
      <c r="Z53" s="83">
        <v>6.9914005372906277E-2</v>
      </c>
      <c r="AA53" s="84">
        <v>5.01</v>
      </c>
      <c r="AB53" s="81">
        <v>46.966999999999999</v>
      </c>
      <c r="AC53" s="81">
        <v>15.978999999999999</v>
      </c>
      <c r="AD53" s="81">
        <v>40.254852095999993</v>
      </c>
      <c r="AE53" s="81">
        <v>13.695409152</v>
      </c>
      <c r="AF53" s="81">
        <v>1.2086921890344959</v>
      </c>
      <c r="AG53" s="81">
        <v>0.31547374981631993</v>
      </c>
      <c r="AH53" s="81">
        <v>0.34021759959120235</v>
      </c>
      <c r="AI53" s="204" t="s">
        <v>127</v>
      </c>
      <c r="AJ53" s="100" t="s">
        <v>126</v>
      </c>
    </row>
    <row r="54" spans="1:36" x14ac:dyDescent="0.3">
      <c r="A54" s="328"/>
      <c r="B54" s="80">
        <v>44</v>
      </c>
      <c r="C54" s="115">
        <v>43892</v>
      </c>
      <c r="D54" s="116">
        <v>0.70833333333333337</v>
      </c>
      <c r="E54" s="81">
        <v>601.5</v>
      </c>
      <c r="F54" s="85">
        <v>25.0625</v>
      </c>
      <c r="G54" s="173">
        <v>0.23699999999999999</v>
      </c>
      <c r="H54" s="80">
        <v>5</v>
      </c>
      <c r="I54" s="83">
        <v>1.1850000000000001</v>
      </c>
      <c r="J54" s="83">
        <v>0.57499999999999996</v>
      </c>
      <c r="K54" s="83">
        <v>0.19644393983902683</v>
      </c>
      <c r="L54" s="84">
        <v>4.7699999999999996</v>
      </c>
      <c r="M54" s="81">
        <v>71.802999999999997</v>
      </c>
      <c r="N54" s="81">
        <v>56.735999999999997</v>
      </c>
      <c r="O54" s="81">
        <v>66.892923547826086</v>
      </c>
      <c r="P54" s="81">
        <v>52.856244313043476</v>
      </c>
      <c r="Q54" s="81">
        <v>2.0085269224470261</v>
      </c>
      <c r="R54" s="81">
        <v>1.2175435877509566</v>
      </c>
      <c r="S54" s="81">
        <v>0.79016197094828911</v>
      </c>
      <c r="T54" s="80" t="s">
        <v>126</v>
      </c>
      <c r="U54" s="100" t="s">
        <v>126</v>
      </c>
      <c r="V54" s="86">
        <v>0.16</v>
      </c>
      <c r="W54" s="80">
        <v>2</v>
      </c>
      <c r="X54" s="83">
        <v>0.32</v>
      </c>
      <c r="Y54" s="83">
        <v>0.625</v>
      </c>
      <c r="Z54" s="83">
        <v>5.7661035359097959E-2</v>
      </c>
      <c r="AA54" s="84">
        <v>5.04</v>
      </c>
      <c r="AB54" s="81">
        <v>33.417000000000002</v>
      </c>
      <c r="AC54" s="81">
        <v>10.845000000000001</v>
      </c>
      <c r="AD54" s="81">
        <v>28.641309696000004</v>
      </c>
      <c r="AE54" s="81">
        <v>9.2951193600000011</v>
      </c>
      <c r="AF54" s="81">
        <v>0.85998396493209617</v>
      </c>
      <c r="AG54" s="81">
        <v>0.21411307445760003</v>
      </c>
      <c r="AH54" s="81">
        <v>0.32453541610557501</v>
      </c>
      <c r="AI54" s="204" t="s">
        <v>127</v>
      </c>
      <c r="AJ54" s="100" t="s">
        <v>126</v>
      </c>
    </row>
    <row r="55" spans="1:36" x14ac:dyDescent="0.3">
      <c r="A55" s="328"/>
      <c r="B55" s="80">
        <v>45</v>
      </c>
      <c r="C55" s="115">
        <v>43893</v>
      </c>
      <c r="D55" s="116">
        <v>0.40625</v>
      </c>
      <c r="E55" s="81">
        <v>618.25</v>
      </c>
      <c r="F55" s="85">
        <v>25.760416666666668</v>
      </c>
      <c r="G55" s="173">
        <v>0.22</v>
      </c>
      <c r="H55" s="80">
        <v>5</v>
      </c>
      <c r="I55" s="83">
        <v>1.1000000000000001</v>
      </c>
      <c r="J55" s="83">
        <v>0.55000000000000004</v>
      </c>
      <c r="K55" s="83">
        <v>0.17442463196127136</v>
      </c>
      <c r="L55" s="84">
        <v>4.66</v>
      </c>
      <c r="M55" s="81">
        <v>79.174999999999997</v>
      </c>
      <c r="N55" s="81">
        <v>46.49</v>
      </c>
      <c r="O55" s="81">
        <v>77.113570909090896</v>
      </c>
      <c r="P55" s="81">
        <v>45.279569454545452</v>
      </c>
      <c r="Q55" s="81">
        <v>2.3154120801163636</v>
      </c>
      <c r="R55" s="81">
        <v>1.0430148823854544</v>
      </c>
      <c r="S55" s="81">
        <v>0.58718029681086203</v>
      </c>
      <c r="T55" s="80" t="s">
        <v>126</v>
      </c>
      <c r="U55" s="100" t="s">
        <v>126</v>
      </c>
      <c r="V55" s="86">
        <v>0.13800000000000001</v>
      </c>
      <c r="W55" s="80">
        <v>2</v>
      </c>
      <c r="X55" s="83">
        <v>0.27600000000000002</v>
      </c>
      <c r="Y55" s="83">
        <v>0.625</v>
      </c>
      <c r="Z55" s="83">
        <v>4.9732642997221993E-2</v>
      </c>
      <c r="AA55" s="84">
        <v>5.09</v>
      </c>
      <c r="AB55" s="81">
        <v>30.221</v>
      </c>
      <c r="AC55" s="81">
        <v>9.5120000000000005</v>
      </c>
      <c r="AD55" s="81">
        <v>25.902056447999996</v>
      </c>
      <c r="AE55" s="81">
        <v>8.1526210559999992</v>
      </c>
      <c r="AF55" s="81">
        <v>0.77773514690764789</v>
      </c>
      <c r="AG55" s="81">
        <v>0.18779562602496003</v>
      </c>
      <c r="AH55" s="81">
        <v>0.31474802289798487</v>
      </c>
      <c r="AI55" s="204" t="s">
        <v>127</v>
      </c>
      <c r="AJ55" s="100" t="s">
        <v>126</v>
      </c>
    </row>
    <row r="56" spans="1:36" x14ac:dyDescent="0.3">
      <c r="A56" s="328"/>
      <c r="B56" s="80">
        <v>46</v>
      </c>
      <c r="C56" s="115">
        <v>43893</v>
      </c>
      <c r="D56" s="116">
        <v>0.6875</v>
      </c>
      <c r="E56" s="81">
        <v>625</v>
      </c>
      <c r="F56" s="85">
        <v>26.041666666666668</v>
      </c>
      <c r="G56" s="173">
        <v>0.187</v>
      </c>
      <c r="H56" s="80">
        <v>5</v>
      </c>
      <c r="I56" s="83">
        <v>0.93500000000000005</v>
      </c>
      <c r="J56" s="83">
        <v>0.55000000000000004</v>
      </c>
      <c r="K56" s="83">
        <v>0.14826093716708066</v>
      </c>
      <c r="L56" s="84">
        <v>4.67</v>
      </c>
      <c r="M56" s="81">
        <v>79.867000000000004</v>
      </c>
      <c r="N56" s="81">
        <v>41.991999999999997</v>
      </c>
      <c r="O56" s="81">
        <v>77.787553745454545</v>
      </c>
      <c r="P56" s="81">
        <v>40.898681018181811</v>
      </c>
      <c r="Q56" s="81">
        <v>2.3356490887610182</v>
      </c>
      <c r="R56" s="81">
        <v>0.94210111725381795</v>
      </c>
      <c r="S56" s="81">
        <v>0.5257740994403195</v>
      </c>
      <c r="T56" s="80" t="s">
        <v>126</v>
      </c>
      <c r="U56" s="100" t="s">
        <v>126</v>
      </c>
      <c r="V56" s="86">
        <v>0.11700000000000001</v>
      </c>
      <c r="W56" s="80">
        <v>2</v>
      </c>
      <c r="X56" s="83">
        <v>0.23400000000000001</v>
      </c>
      <c r="Y56" s="83">
        <v>0.6</v>
      </c>
      <c r="Z56" s="83">
        <v>4.047804682208677E-2</v>
      </c>
      <c r="AA56" s="84">
        <v>5.1100000000000003</v>
      </c>
      <c r="AB56" s="81">
        <v>22.95</v>
      </c>
      <c r="AC56" s="81">
        <v>6.9880000000000004</v>
      </c>
      <c r="AD56" s="81">
        <v>20.489759999999997</v>
      </c>
      <c r="AE56" s="81">
        <v>6.2388864000000002</v>
      </c>
      <c r="AF56" s="81">
        <v>0.61522553376</v>
      </c>
      <c r="AG56" s="81">
        <v>0.14371274822399999</v>
      </c>
      <c r="AH56" s="81">
        <v>0.3044880174291939</v>
      </c>
      <c r="AI56" s="204" t="s">
        <v>127</v>
      </c>
      <c r="AJ56" s="100" t="s">
        <v>126</v>
      </c>
    </row>
    <row r="57" spans="1:36" x14ac:dyDescent="0.3">
      <c r="A57" s="328"/>
      <c r="B57" s="80">
        <v>47</v>
      </c>
      <c r="C57" s="115">
        <v>43894</v>
      </c>
      <c r="D57" s="116">
        <v>0.35416666666666669</v>
      </c>
      <c r="E57" s="81">
        <v>641</v>
      </c>
      <c r="F57" s="85">
        <v>26.708333333333332</v>
      </c>
      <c r="G57" s="173">
        <v>0.153</v>
      </c>
      <c r="H57" s="80">
        <v>5</v>
      </c>
      <c r="I57" s="83">
        <v>0.76500000000000001</v>
      </c>
      <c r="J57" s="83">
        <v>0.55000000000000004</v>
      </c>
      <c r="K57" s="83">
        <v>0.12130440313670235</v>
      </c>
      <c r="L57" s="84">
        <v>4.78</v>
      </c>
      <c r="M57" s="81">
        <v>69.856999999999999</v>
      </c>
      <c r="N57" s="81">
        <v>31.931000000000001</v>
      </c>
      <c r="O57" s="81">
        <v>68.038177745454547</v>
      </c>
      <c r="P57" s="81">
        <v>31.09963287272727</v>
      </c>
      <c r="Q57" s="81">
        <v>2.0429143249850181</v>
      </c>
      <c r="R57" s="81">
        <v>0.71638004322327276</v>
      </c>
      <c r="S57" s="81">
        <v>0.45709091429634829</v>
      </c>
      <c r="T57" s="80" t="s">
        <v>126</v>
      </c>
      <c r="U57" s="206" t="s">
        <v>127</v>
      </c>
      <c r="V57" s="86">
        <v>0.10299999999999999</v>
      </c>
      <c r="W57" s="80">
        <v>2</v>
      </c>
      <c r="X57" s="83">
        <v>0.20599999999999999</v>
      </c>
      <c r="Y57" s="83">
        <v>0.6</v>
      </c>
      <c r="Z57" s="83">
        <v>3.5634519851922536E-2</v>
      </c>
      <c r="AA57" s="84">
        <v>5.13</v>
      </c>
      <c r="AB57" s="81">
        <v>20.466000000000001</v>
      </c>
      <c r="AC57" s="81">
        <v>6.1509999999999998</v>
      </c>
      <c r="AD57" s="81">
        <v>18.2720448</v>
      </c>
      <c r="AE57" s="81">
        <v>5.4916128000000004</v>
      </c>
      <c r="AF57" s="81">
        <v>0.54863641716480005</v>
      </c>
      <c r="AG57" s="81">
        <v>0.12649930084799998</v>
      </c>
      <c r="AH57" s="81">
        <v>0.30054724909606173</v>
      </c>
      <c r="AI57" s="204" t="s">
        <v>127</v>
      </c>
      <c r="AJ57" s="100" t="s">
        <v>126</v>
      </c>
    </row>
    <row r="58" spans="1:36" x14ac:dyDescent="0.3">
      <c r="A58" s="328"/>
      <c r="B58" s="80">
        <v>48</v>
      </c>
      <c r="C58" s="115">
        <v>43894</v>
      </c>
      <c r="D58" s="116">
        <v>0.6875</v>
      </c>
      <c r="E58" s="81">
        <v>649</v>
      </c>
      <c r="F58" s="85">
        <v>27.041666666666668</v>
      </c>
      <c r="G58" s="173">
        <v>0.129</v>
      </c>
      <c r="H58" s="80">
        <v>5</v>
      </c>
      <c r="I58" s="83">
        <v>0.64500000000000002</v>
      </c>
      <c r="J58" s="83">
        <v>0.55000000000000004</v>
      </c>
      <c r="K58" s="83">
        <v>0.1022762614682</v>
      </c>
      <c r="L58" s="84">
        <v>4.84</v>
      </c>
      <c r="M58" s="81">
        <v>61.280999999999999</v>
      </c>
      <c r="N58" s="81">
        <v>27.504000000000001</v>
      </c>
      <c r="O58" s="81">
        <v>59.685465599999993</v>
      </c>
      <c r="P58" s="81">
        <v>26.787895854545454</v>
      </c>
      <c r="Q58" s="81">
        <v>1.7921157901056</v>
      </c>
      <c r="R58" s="81">
        <v>0.61705918100945456</v>
      </c>
      <c r="S58" s="81">
        <v>0.44881774122484952</v>
      </c>
      <c r="T58" s="204" t="s">
        <v>127</v>
      </c>
      <c r="U58" s="206" t="s">
        <v>127</v>
      </c>
      <c r="V58" s="86">
        <v>0.10100000000000001</v>
      </c>
      <c r="W58" s="80">
        <v>2</v>
      </c>
      <c r="X58" s="83">
        <v>0.20200000000000001</v>
      </c>
      <c r="Y58" s="83">
        <v>0.6</v>
      </c>
      <c r="Z58" s="83">
        <v>3.4942587427613359E-2</v>
      </c>
      <c r="AA58" s="84">
        <v>5.16</v>
      </c>
      <c r="AB58" s="81">
        <v>15.863</v>
      </c>
      <c r="AC58" s="81">
        <v>4.6369999999999996</v>
      </c>
      <c r="AD58" s="81">
        <v>14.162486399999999</v>
      </c>
      <c r="AE58" s="81">
        <v>4.1399135999999999</v>
      </c>
      <c r="AF58" s="81">
        <v>0.42524281664639996</v>
      </c>
      <c r="AG58" s="81">
        <v>9.5362909775999996E-2</v>
      </c>
      <c r="AH58" s="81">
        <v>0.29231545104961226</v>
      </c>
      <c r="AI58" s="204" t="s">
        <v>127</v>
      </c>
      <c r="AJ58" s="100" t="s">
        <v>126</v>
      </c>
    </row>
    <row r="59" spans="1:36" x14ac:dyDescent="0.3">
      <c r="A59" s="328"/>
      <c r="B59" s="80">
        <v>49</v>
      </c>
      <c r="C59" s="115">
        <v>43895</v>
      </c>
      <c r="D59" s="116">
        <v>0.39583333333333331</v>
      </c>
      <c r="E59" s="81">
        <v>666</v>
      </c>
      <c r="F59" s="85">
        <v>27.75</v>
      </c>
      <c r="G59" s="173">
        <v>0.107</v>
      </c>
      <c r="H59" s="80">
        <v>5</v>
      </c>
      <c r="I59" s="83">
        <v>0.53500000000000003</v>
      </c>
      <c r="J59" s="83">
        <v>0.52500000000000002</v>
      </c>
      <c r="K59" s="83">
        <v>8.09777165324332E-2</v>
      </c>
      <c r="L59" s="84">
        <v>4.8899999999999997</v>
      </c>
      <c r="M59" s="81">
        <v>44.853999999999999</v>
      </c>
      <c r="N59" s="81">
        <v>19.507000000000001</v>
      </c>
      <c r="O59" s="81">
        <v>45.766458514285702</v>
      </c>
      <c r="P59" s="81">
        <v>19.903828114285716</v>
      </c>
      <c r="Q59" s="81">
        <v>1.3741836833499423</v>
      </c>
      <c r="R59" s="81">
        <v>0.45848468061257142</v>
      </c>
      <c r="S59" s="81">
        <v>0.43489989744504398</v>
      </c>
      <c r="T59" s="204" t="s">
        <v>127</v>
      </c>
      <c r="U59" s="100" t="s">
        <v>126</v>
      </c>
      <c r="V59" s="86">
        <v>7.8E-2</v>
      </c>
      <c r="W59" s="80">
        <v>2</v>
      </c>
      <c r="X59" s="83">
        <v>0.156</v>
      </c>
      <c r="Y59" s="83">
        <v>0.6</v>
      </c>
      <c r="Z59" s="83">
        <v>2.6985364548057843E-2</v>
      </c>
      <c r="AA59" s="84">
        <v>5.27</v>
      </c>
      <c r="AB59" s="81">
        <v>13.952</v>
      </c>
      <c r="AC59" s="81">
        <v>3.9689999999999999</v>
      </c>
      <c r="AD59" s="81">
        <v>12.456345600000002</v>
      </c>
      <c r="AE59" s="81">
        <v>3.5435232000000001</v>
      </c>
      <c r="AF59" s="81">
        <v>0.37401423298560005</v>
      </c>
      <c r="AG59" s="81">
        <v>8.1625056912000005E-2</v>
      </c>
      <c r="AH59" s="81">
        <v>0.28447534403669722</v>
      </c>
      <c r="AI59" s="204" t="s">
        <v>127</v>
      </c>
      <c r="AJ59" s="100" t="s">
        <v>126</v>
      </c>
    </row>
    <row r="60" spans="1:36" ht="15" thickBot="1" x14ac:dyDescent="0.35">
      <c r="A60" s="329"/>
      <c r="B60" s="88">
        <v>50</v>
      </c>
      <c r="C60" s="152">
        <v>43895</v>
      </c>
      <c r="D60" s="153">
        <v>0.66666666666666663</v>
      </c>
      <c r="E60" s="89">
        <v>672.5</v>
      </c>
      <c r="F60" s="93">
        <v>28.020833333333332</v>
      </c>
      <c r="G60" s="174">
        <v>8.4000000000000005E-2</v>
      </c>
      <c r="H60" s="88">
        <v>5</v>
      </c>
      <c r="I60" s="91">
        <v>0.42000000000000004</v>
      </c>
      <c r="J60" s="91">
        <v>0.52500000000000002</v>
      </c>
      <c r="K60" s="91">
        <v>6.3571291483405512E-2</v>
      </c>
      <c r="L60" s="92">
        <v>4.91</v>
      </c>
      <c r="M60" s="89">
        <v>40.072000000000003</v>
      </c>
      <c r="N60" s="89">
        <v>17.218</v>
      </c>
      <c r="O60" s="89">
        <v>40.887178971428568</v>
      </c>
      <c r="P60" s="89">
        <v>17.568263314285716</v>
      </c>
      <c r="Q60" s="89">
        <v>1.2276784357961141</v>
      </c>
      <c r="R60" s="89">
        <v>0.40468494544457145</v>
      </c>
      <c r="S60" s="89">
        <v>0.42967658215212612</v>
      </c>
      <c r="T60" s="205" t="s">
        <v>127</v>
      </c>
      <c r="U60" s="101" t="s">
        <v>126</v>
      </c>
      <c r="V60" s="94">
        <v>8.1000000000000003E-2</v>
      </c>
      <c r="W60" s="88">
        <v>2</v>
      </c>
      <c r="X60" s="91">
        <v>0.16200000000000001</v>
      </c>
      <c r="Y60" s="91">
        <v>0.6</v>
      </c>
      <c r="Z60" s="91">
        <v>2.8023263184521606E-2</v>
      </c>
      <c r="AA60" s="92">
        <v>5.32</v>
      </c>
      <c r="AB60" s="89">
        <v>10.654999999999999</v>
      </c>
      <c r="AC60" s="89">
        <v>2.91</v>
      </c>
      <c r="AD60" s="89">
        <v>9.5127839999999999</v>
      </c>
      <c r="AE60" s="89">
        <v>2.5980479999999999</v>
      </c>
      <c r="AF60" s="89">
        <v>0.28563085238399999</v>
      </c>
      <c r="AG60" s="89">
        <v>5.9846035680000007E-2</v>
      </c>
      <c r="AH60" s="89">
        <v>0.27311121539183486</v>
      </c>
      <c r="AI60" s="205" t="s">
        <v>127</v>
      </c>
      <c r="AJ60" s="101" t="s">
        <v>126</v>
      </c>
    </row>
  </sheetData>
  <mergeCells count="12">
    <mergeCell ref="A10:A16"/>
    <mergeCell ref="A17:A27"/>
    <mergeCell ref="A28:A37"/>
    <mergeCell ref="A38:A47"/>
    <mergeCell ref="A48:A60"/>
    <mergeCell ref="G8:U8"/>
    <mergeCell ref="V8:AJ8"/>
    <mergeCell ref="B8:B9"/>
    <mergeCell ref="C8:C9"/>
    <mergeCell ref="D8:D9"/>
    <mergeCell ref="E8:E9"/>
    <mergeCell ref="F8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943D-DAB3-4A6E-BCB2-1B0A46B03E99}">
  <dimension ref="A1:AJ60"/>
  <sheetViews>
    <sheetView zoomScaleNormal="100" workbookViewId="0">
      <selection sqref="A1:XFD6"/>
    </sheetView>
  </sheetViews>
  <sheetFormatPr defaultRowHeight="14.4" x14ac:dyDescent="0.3"/>
  <cols>
    <col min="3" max="4" width="10" bestFit="1" customWidth="1"/>
    <col min="5" max="5" width="18.33203125" bestFit="1" customWidth="1"/>
    <col min="6" max="6" width="27.5546875" bestFit="1" customWidth="1"/>
    <col min="7" max="7" width="13.109375" bestFit="1" customWidth="1"/>
    <col min="8" max="8" width="3.33203125" bestFit="1" customWidth="1"/>
    <col min="9" max="9" width="9.5546875" bestFit="1" customWidth="1"/>
    <col min="10" max="10" width="14.44140625" bestFit="1" customWidth="1"/>
    <col min="11" max="11" width="12" bestFit="1" customWidth="1"/>
    <col min="12" max="12" width="5.6640625" bestFit="1" customWidth="1"/>
    <col min="13" max="13" width="22.5546875" bestFit="1" customWidth="1"/>
    <col min="14" max="14" width="22.88671875" bestFit="1" customWidth="1"/>
    <col min="15" max="15" width="37.6640625" bestFit="1" customWidth="1"/>
    <col min="16" max="16" width="38.109375" bestFit="1" customWidth="1"/>
    <col min="17" max="17" width="31.5546875" bestFit="1" customWidth="1"/>
    <col min="18" max="18" width="31.88671875" bestFit="1" customWidth="1"/>
    <col min="19" max="19" width="21.6640625" bestFit="1" customWidth="1"/>
    <col min="20" max="20" width="7" bestFit="1" customWidth="1"/>
    <col min="21" max="21" width="6.5546875" bestFit="1" customWidth="1"/>
    <col min="22" max="22" width="13.109375" bestFit="1" customWidth="1"/>
    <col min="23" max="23" width="3.33203125" bestFit="1" customWidth="1"/>
    <col min="24" max="24" width="9.5546875" bestFit="1" customWidth="1"/>
    <col min="25" max="25" width="14.44140625" bestFit="1" customWidth="1"/>
    <col min="26" max="26" width="12" bestFit="1" customWidth="1"/>
    <col min="27" max="27" width="5.6640625" bestFit="1" customWidth="1"/>
    <col min="29" max="29" width="22.88671875" bestFit="1" customWidth="1"/>
    <col min="30" max="30" width="37.6640625" bestFit="1" customWidth="1"/>
    <col min="31" max="31" width="38.109375" bestFit="1" customWidth="1"/>
    <col min="32" max="32" width="31.5546875" bestFit="1" customWidth="1"/>
    <col min="33" max="33" width="31.88671875" bestFit="1" customWidth="1"/>
    <col min="34" max="34" width="21.6640625" bestFit="1" customWidth="1"/>
    <col min="35" max="35" width="7" bestFit="1" customWidth="1"/>
    <col min="36" max="36" width="6.5546875" bestFit="1" customWidth="1"/>
  </cols>
  <sheetData>
    <row r="1" spans="1:36" s="334" customFormat="1" x14ac:dyDescent="0.3">
      <c r="A1" s="333" t="s">
        <v>144</v>
      </c>
      <c r="B1" s="333"/>
      <c r="C1" s="333"/>
      <c r="D1" s="333"/>
      <c r="E1" s="333"/>
      <c r="F1" s="333"/>
      <c r="G1" s="333"/>
    </row>
    <row r="2" spans="1:36" s="334" customFormat="1" x14ac:dyDescent="0.3">
      <c r="A2" s="333"/>
      <c r="B2" s="333"/>
      <c r="C2" s="333"/>
      <c r="D2" s="333"/>
      <c r="E2" s="333"/>
      <c r="F2" s="333"/>
      <c r="G2" s="333"/>
      <c r="J2" s="333" t="s">
        <v>87</v>
      </c>
      <c r="K2" s="333" t="s">
        <v>102</v>
      </c>
    </row>
    <row r="3" spans="1:36" s="334" customFormat="1" x14ac:dyDescent="0.3">
      <c r="A3" s="333" t="s">
        <v>95</v>
      </c>
      <c r="B3" s="333"/>
      <c r="C3" s="333"/>
      <c r="D3" s="333"/>
      <c r="E3" s="333"/>
      <c r="F3" s="333" t="s">
        <v>83</v>
      </c>
      <c r="G3" s="333">
        <v>0.186</v>
      </c>
      <c r="J3" s="333" t="s">
        <v>98</v>
      </c>
      <c r="K3" s="333" t="s">
        <v>102</v>
      </c>
    </row>
    <row r="4" spans="1:36" s="334" customFormat="1" x14ac:dyDescent="0.3">
      <c r="A4" s="333"/>
      <c r="B4" s="333"/>
      <c r="C4" s="333"/>
      <c r="D4" s="333"/>
      <c r="E4" s="333"/>
      <c r="F4" s="333" t="s">
        <v>84</v>
      </c>
      <c r="G4" s="333">
        <v>30</v>
      </c>
      <c r="J4" s="333" t="s">
        <v>99</v>
      </c>
      <c r="K4" s="333" t="s">
        <v>103</v>
      </c>
    </row>
    <row r="5" spans="1:36" s="334" customFormat="1" x14ac:dyDescent="0.3">
      <c r="A5" s="333" t="s">
        <v>114</v>
      </c>
      <c r="B5" s="333"/>
      <c r="C5" s="333"/>
      <c r="D5" s="333"/>
      <c r="E5" s="333"/>
      <c r="F5" s="333" t="s">
        <v>85</v>
      </c>
      <c r="G5" s="335">
        <v>0.28831000000000001</v>
      </c>
      <c r="J5" s="333" t="s">
        <v>100</v>
      </c>
      <c r="K5" s="333" t="s">
        <v>104</v>
      </c>
    </row>
    <row r="6" spans="1:36" s="334" customFormat="1" x14ac:dyDescent="0.3">
      <c r="A6" s="336"/>
      <c r="B6" s="333"/>
      <c r="C6" s="333"/>
      <c r="D6" s="333"/>
      <c r="E6" s="333"/>
      <c r="F6" s="333" t="s">
        <v>92</v>
      </c>
      <c r="G6" s="335">
        <f>18.7*G3/1000</f>
        <v>3.4781999999999999E-3</v>
      </c>
      <c r="J6" s="333" t="s">
        <v>101</v>
      </c>
      <c r="K6" s="333" t="s">
        <v>105</v>
      </c>
      <c r="M6" s="334" t="s">
        <v>116</v>
      </c>
    </row>
    <row r="7" spans="1:36" ht="15" thickBot="1" x14ac:dyDescent="0.35">
      <c r="G7" s="1"/>
    </row>
    <row r="8" spans="1:36" ht="21" x14ac:dyDescent="0.4">
      <c r="B8" s="309" t="s">
        <v>78</v>
      </c>
      <c r="C8" s="311" t="s">
        <v>79</v>
      </c>
      <c r="D8" s="311" t="s">
        <v>63</v>
      </c>
      <c r="E8" s="311" t="s">
        <v>76</v>
      </c>
      <c r="F8" s="313" t="s">
        <v>77</v>
      </c>
      <c r="G8" s="292" t="s">
        <v>112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4"/>
      <c r="V8" s="295" t="s">
        <v>88</v>
      </c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</row>
    <row r="9" spans="1:36" ht="16.2" thickBot="1" x14ac:dyDescent="0.4">
      <c r="B9" s="310"/>
      <c r="C9" s="312"/>
      <c r="D9" s="312"/>
      <c r="E9" s="312"/>
      <c r="F9" s="314"/>
      <c r="G9" s="102" t="s">
        <v>0</v>
      </c>
      <c r="H9" s="103" t="s">
        <v>1</v>
      </c>
      <c r="I9" s="103" t="s">
        <v>2</v>
      </c>
      <c r="J9" s="103" t="s">
        <v>81</v>
      </c>
      <c r="K9" s="103" t="s">
        <v>128</v>
      </c>
      <c r="L9" s="103" t="s">
        <v>3</v>
      </c>
      <c r="M9" s="103" t="s">
        <v>4</v>
      </c>
      <c r="N9" s="103" t="s">
        <v>5</v>
      </c>
      <c r="O9" s="103" t="s">
        <v>6</v>
      </c>
      <c r="P9" s="103" t="s">
        <v>7</v>
      </c>
      <c r="Q9" s="103" t="s">
        <v>8</v>
      </c>
      <c r="R9" s="103" t="s">
        <v>9</v>
      </c>
      <c r="S9" s="103" t="s">
        <v>64</v>
      </c>
      <c r="T9" s="103" t="s">
        <v>96</v>
      </c>
      <c r="U9" s="159" t="s">
        <v>97</v>
      </c>
      <c r="V9" s="158" t="s">
        <v>0</v>
      </c>
      <c r="W9" s="103" t="s">
        <v>1</v>
      </c>
      <c r="X9" s="103" t="s">
        <v>2</v>
      </c>
      <c r="Y9" s="103" t="s">
        <v>81</v>
      </c>
      <c r="Z9" s="103" t="s">
        <v>128</v>
      </c>
      <c r="AA9" s="103" t="s">
        <v>3</v>
      </c>
      <c r="AB9" s="103" t="s">
        <v>4</v>
      </c>
      <c r="AC9" s="103" t="s">
        <v>5</v>
      </c>
      <c r="AD9" s="103" t="s">
        <v>6</v>
      </c>
      <c r="AE9" s="103" t="s">
        <v>7</v>
      </c>
      <c r="AF9" s="103" t="s">
        <v>8</v>
      </c>
      <c r="AG9" s="103" t="s">
        <v>9</v>
      </c>
      <c r="AH9" s="103" t="s">
        <v>64</v>
      </c>
      <c r="AI9" s="103" t="s">
        <v>96</v>
      </c>
      <c r="AJ9" s="103" t="s">
        <v>97</v>
      </c>
    </row>
    <row r="10" spans="1:36" ht="15" customHeight="1" x14ac:dyDescent="0.3">
      <c r="A10" s="315" t="s">
        <v>87</v>
      </c>
      <c r="B10" s="3">
        <v>0</v>
      </c>
      <c r="C10" s="117">
        <v>43867</v>
      </c>
      <c r="D10" s="118">
        <v>0.64583333333333337</v>
      </c>
      <c r="E10" s="4">
        <v>0</v>
      </c>
      <c r="F10" s="154">
        <v>0</v>
      </c>
      <c r="G10" s="160">
        <v>0</v>
      </c>
      <c r="H10" s="3">
        <v>1</v>
      </c>
      <c r="I10" s="5">
        <v>0</v>
      </c>
      <c r="J10" s="5">
        <v>0.5</v>
      </c>
      <c r="K10" s="5">
        <v>0</v>
      </c>
      <c r="L10" s="6">
        <v>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3" t="s">
        <v>126</v>
      </c>
      <c r="U10" s="7" t="s">
        <v>126</v>
      </c>
      <c r="V10" s="8">
        <v>0</v>
      </c>
      <c r="W10" s="3">
        <v>1</v>
      </c>
      <c r="X10" s="5">
        <v>0</v>
      </c>
      <c r="Y10" s="5">
        <v>0.5</v>
      </c>
      <c r="Z10" s="5">
        <v>0</v>
      </c>
      <c r="AA10" s="6">
        <v>6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3" t="s">
        <v>126</v>
      </c>
      <c r="AJ10" s="7" t="s">
        <v>126</v>
      </c>
    </row>
    <row r="11" spans="1:36" x14ac:dyDescent="0.3">
      <c r="A11" s="316"/>
      <c r="B11" s="10">
        <v>1</v>
      </c>
      <c r="C11" s="104">
        <v>43867</v>
      </c>
      <c r="D11" s="105">
        <v>0.69791666666666663</v>
      </c>
      <c r="E11" s="11">
        <v>1.2499999999999982</v>
      </c>
      <c r="F11" s="97">
        <v>5.2083333333333259E-2</v>
      </c>
      <c r="G11" s="161">
        <v>8.5000000000000006E-2</v>
      </c>
      <c r="H11" s="10">
        <v>1</v>
      </c>
      <c r="I11" s="12">
        <v>8.5000000000000006E-2</v>
      </c>
      <c r="J11" s="12">
        <v>0.5</v>
      </c>
      <c r="K11" s="12">
        <v>1.2252970013808318E-2</v>
      </c>
      <c r="L11" s="13">
        <v>6</v>
      </c>
      <c r="M11" s="11">
        <v>0.6</v>
      </c>
      <c r="N11" s="11">
        <v>0</v>
      </c>
      <c r="O11" s="11">
        <v>23.040000000000031</v>
      </c>
      <c r="P11" s="11">
        <v>0</v>
      </c>
      <c r="Q11" s="11">
        <v>0</v>
      </c>
      <c r="R11" s="11">
        <v>0</v>
      </c>
      <c r="S11" s="11">
        <v>0</v>
      </c>
      <c r="T11" s="10" t="s">
        <v>126</v>
      </c>
      <c r="U11" s="14" t="s">
        <v>126</v>
      </c>
      <c r="V11" s="15">
        <v>7.1999999999999995E-2</v>
      </c>
      <c r="W11" s="10">
        <v>1</v>
      </c>
      <c r="X11" s="12">
        <v>7.4999999999999997E-2</v>
      </c>
      <c r="Y11" s="12">
        <v>0.5</v>
      </c>
      <c r="Z11" s="12">
        <v>1.0811444129830866E-2</v>
      </c>
      <c r="AA11" s="13">
        <v>6</v>
      </c>
      <c r="AB11" s="11">
        <v>0.46</v>
      </c>
      <c r="AC11" s="11">
        <v>0</v>
      </c>
      <c r="AD11" s="11">
        <v>0</v>
      </c>
      <c r="AE11" s="11">
        <v>0</v>
      </c>
      <c r="AF11" s="11">
        <v>0.53037926400000079</v>
      </c>
      <c r="AG11" s="11">
        <v>0</v>
      </c>
      <c r="AH11" s="11">
        <v>0</v>
      </c>
      <c r="AI11" s="10" t="s">
        <v>126</v>
      </c>
      <c r="AJ11" s="14" t="s">
        <v>126</v>
      </c>
    </row>
    <row r="12" spans="1:36" x14ac:dyDescent="0.3">
      <c r="A12" s="316"/>
      <c r="B12" s="10">
        <v>2</v>
      </c>
      <c r="C12" s="104">
        <v>43868</v>
      </c>
      <c r="D12" s="105">
        <v>0.375</v>
      </c>
      <c r="E12" s="11">
        <v>17.5</v>
      </c>
      <c r="F12" s="97">
        <v>0.72916666666666663</v>
      </c>
      <c r="G12" s="161">
        <v>0.113</v>
      </c>
      <c r="H12" s="10">
        <v>1</v>
      </c>
      <c r="I12" s="12">
        <v>0.113</v>
      </c>
      <c r="J12" s="12">
        <v>0.5</v>
      </c>
      <c r="K12" s="12">
        <v>1.6289242488945175E-2</v>
      </c>
      <c r="L12" s="13">
        <v>6</v>
      </c>
      <c r="M12" s="11">
        <v>1.4019999999999999</v>
      </c>
      <c r="N12" s="11">
        <v>0</v>
      </c>
      <c r="O12" s="11">
        <v>2.3689846153846155</v>
      </c>
      <c r="P12" s="11">
        <v>0</v>
      </c>
      <c r="Q12" s="11">
        <v>0</v>
      </c>
      <c r="R12" s="11">
        <v>0</v>
      </c>
      <c r="S12" s="11">
        <v>0</v>
      </c>
      <c r="T12" s="10" t="s">
        <v>126</v>
      </c>
      <c r="U12" s="14" t="s">
        <v>126</v>
      </c>
      <c r="V12" s="15">
        <v>0.104</v>
      </c>
      <c r="W12" s="10">
        <v>1</v>
      </c>
      <c r="X12" s="12">
        <v>0.104</v>
      </c>
      <c r="Y12" s="12">
        <v>0.5</v>
      </c>
      <c r="Z12" s="12">
        <v>1.4991869193365469E-2</v>
      </c>
      <c r="AA12" s="13">
        <v>6</v>
      </c>
      <c r="AB12" s="11">
        <v>1.33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0" t="s">
        <v>126</v>
      </c>
      <c r="AJ12" s="14" t="s">
        <v>126</v>
      </c>
    </row>
    <row r="13" spans="1:36" x14ac:dyDescent="0.3">
      <c r="A13" s="316"/>
      <c r="B13" s="10">
        <v>3</v>
      </c>
      <c r="C13" s="104">
        <v>43868</v>
      </c>
      <c r="D13" s="105">
        <v>0.70833333333333337</v>
      </c>
      <c r="E13" s="11">
        <v>25.5</v>
      </c>
      <c r="F13" s="97">
        <v>1.0625</v>
      </c>
      <c r="G13" s="161">
        <v>0.14099999999999999</v>
      </c>
      <c r="H13" s="10">
        <v>1</v>
      </c>
      <c r="I13" s="12">
        <v>0.14099999999999999</v>
      </c>
      <c r="J13" s="12">
        <v>0.5</v>
      </c>
      <c r="K13" s="12">
        <v>2.0325514964082029E-2</v>
      </c>
      <c r="L13" s="13">
        <v>6</v>
      </c>
      <c r="M13" s="11">
        <v>7.1740000000000004</v>
      </c>
      <c r="N13" s="11">
        <v>0</v>
      </c>
      <c r="O13" s="11">
        <v>34.632000000000005</v>
      </c>
      <c r="P13" s="11">
        <v>0</v>
      </c>
      <c r="Q13" s="11">
        <v>1.039860432</v>
      </c>
      <c r="R13" s="11">
        <v>0</v>
      </c>
      <c r="S13" s="11">
        <v>0</v>
      </c>
      <c r="T13" s="10" t="s">
        <v>126</v>
      </c>
      <c r="U13" s="14" t="s">
        <v>126</v>
      </c>
      <c r="V13" s="15">
        <v>0.13600000000000001</v>
      </c>
      <c r="W13" s="10">
        <v>1</v>
      </c>
      <c r="X13" s="12">
        <v>0.13600000000000001</v>
      </c>
      <c r="Y13" s="12">
        <v>0.5</v>
      </c>
      <c r="Z13" s="12">
        <v>1.9604752022093309E-2</v>
      </c>
      <c r="AA13" s="13">
        <v>6</v>
      </c>
      <c r="AB13" s="11">
        <v>6.093</v>
      </c>
      <c r="AC13" s="11">
        <v>0</v>
      </c>
      <c r="AD13" s="11">
        <v>28.577999999999999</v>
      </c>
      <c r="AE13" s="11">
        <v>0</v>
      </c>
      <c r="AF13" s="11">
        <v>0.85808302800000003</v>
      </c>
      <c r="AG13" s="11">
        <v>0</v>
      </c>
      <c r="AH13" s="11">
        <v>0</v>
      </c>
      <c r="AI13" s="10" t="s">
        <v>126</v>
      </c>
      <c r="AJ13" s="14" t="s">
        <v>126</v>
      </c>
    </row>
    <row r="14" spans="1:36" x14ac:dyDescent="0.3">
      <c r="A14" s="316"/>
      <c r="B14" s="10">
        <v>4</v>
      </c>
      <c r="C14" s="104">
        <v>43869</v>
      </c>
      <c r="D14" s="105">
        <v>0.47916666666666669</v>
      </c>
      <c r="E14" s="11">
        <v>43.999999999999993</v>
      </c>
      <c r="F14" s="97">
        <v>1.833333333333333</v>
      </c>
      <c r="G14" s="161">
        <v>0.33300000000000002</v>
      </c>
      <c r="H14" s="10">
        <v>1</v>
      </c>
      <c r="I14" s="12">
        <v>0.33300000000000002</v>
      </c>
      <c r="J14" s="12">
        <v>0.5</v>
      </c>
      <c r="K14" s="12">
        <v>4.800281193644905E-2</v>
      </c>
      <c r="L14" s="13">
        <v>6</v>
      </c>
      <c r="M14" s="11">
        <v>24.428999999999998</v>
      </c>
      <c r="N14" s="11">
        <v>0</v>
      </c>
      <c r="O14" s="11">
        <v>44.769729729729747</v>
      </c>
      <c r="P14" s="11">
        <v>0</v>
      </c>
      <c r="Q14" s="11">
        <v>1.3442559048648655</v>
      </c>
      <c r="R14" s="11">
        <v>0</v>
      </c>
      <c r="S14" s="11">
        <v>0</v>
      </c>
      <c r="T14" s="10" t="s">
        <v>126</v>
      </c>
      <c r="U14" s="14" t="s">
        <v>126</v>
      </c>
      <c r="V14" s="15">
        <v>0.30099999999999999</v>
      </c>
      <c r="W14" s="10">
        <v>1</v>
      </c>
      <c r="X14" s="12">
        <v>0.30099999999999999</v>
      </c>
      <c r="Y14" s="12">
        <v>0.5</v>
      </c>
      <c r="Z14" s="12">
        <v>4.3389929107721208E-2</v>
      </c>
      <c r="AA14" s="13">
        <v>6</v>
      </c>
      <c r="AB14" s="11">
        <v>24.416</v>
      </c>
      <c r="AC14" s="11">
        <v>0</v>
      </c>
      <c r="AD14" s="11">
        <v>47.540756756756778</v>
      </c>
      <c r="AE14" s="11">
        <v>0</v>
      </c>
      <c r="AF14" s="11">
        <v>1.4274587623783788</v>
      </c>
      <c r="AG14" s="11">
        <v>0</v>
      </c>
      <c r="AH14" s="11">
        <v>0</v>
      </c>
      <c r="AI14" s="10" t="s">
        <v>126</v>
      </c>
      <c r="AJ14" s="14" t="s">
        <v>126</v>
      </c>
    </row>
    <row r="15" spans="1:36" x14ac:dyDescent="0.3">
      <c r="A15" s="316"/>
      <c r="B15" s="10">
        <v>5</v>
      </c>
      <c r="C15" s="104">
        <v>43870</v>
      </c>
      <c r="D15" s="105">
        <v>0.54166666666666663</v>
      </c>
      <c r="E15" s="11">
        <v>69.5</v>
      </c>
      <c r="F15" s="97">
        <v>2.8958333333333335</v>
      </c>
      <c r="G15" s="161">
        <v>0.29699999999999999</v>
      </c>
      <c r="H15" s="10">
        <v>2</v>
      </c>
      <c r="I15" s="12">
        <v>0.59399999999999997</v>
      </c>
      <c r="J15" s="12">
        <v>0.5</v>
      </c>
      <c r="K15" s="12">
        <v>8.5626637508260453E-2</v>
      </c>
      <c r="L15" s="13">
        <v>6</v>
      </c>
      <c r="M15" s="11">
        <v>68.376999999999995</v>
      </c>
      <c r="N15" s="11">
        <v>0</v>
      </c>
      <c r="O15" s="11">
        <v>82.725647058823483</v>
      </c>
      <c r="P15" s="11">
        <v>0</v>
      </c>
      <c r="Q15" s="11">
        <v>2.4839202785882342</v>
      </c>
      <c r="R15" s="11">
        <v>0</v>
      </c>
      <c r="S15" s="11">
        <v>0</v>
      </c>
      <c r="T15" s="10" t="s">
        <v>126</v>
      </c>
      <c r="U15" s="14" t="s">
        <v>126</v>
      </c>
      <c r="V15" s="15">
        <v>0.30299999999999999</v>
      </c>
      <c r="W15" s="10">
        <v>2</v>
      </c>
      <c r="X15" s="12">
        <v>0.60599999999999998</v>
      </c>
      <c r="Y15" s="12">
        <v>0.5</v>
      </c>
      <c r="Z15" s="12">
        <v>8.7356468569033396E-2</v>
      </c>
      <c r="AA15" s="13">
        <v>6</v>
      </c>
      <c r="AB15" s="11">
        <v>69.643000000000001</v>
      </c>
      <c r="AC15" s="11">
        <v>0</v>
      </c>
      <c r="AD15" s="11">
        <v>85.133176470588225</v>
      </c>
      <c r="AE15" s="11">
        <v>0</v>
      </c>
      <c r="AF15" s="11">
        <v>2.5562087567058818</v>
      </c>
      <c r="AG15" s="11">
        <v>0</v>
      </c>
      <c r="AH15" s="11">
        <v>0</v>
      </c>
      <c r="AI15" s="10" t="s">
        <v>126</v>
      </c>
      <c r="AJ15" s="14" t="s">
        <v>126</v>
      </c>
    </row>
    <row r="16" spans="1:36" ht="15" thickBot="1" x14ac:dyDescent="0.35">
      <c r="A16" s="317"/>
      <c r="B16" s="17">
        <v>6</v>
      </c>
      <c r="C16" s="119">
        <v>43870</v>
      </c>
      <c r="D16" s="120">
        <v>0.71875</v>
      </c>
      <c r="E16" s="18">
        <v>73.75</v>
      </c>
      <c r="F16" s="98">
        <v>3.0729166666666665</v>
      </c>
      <c r="G16" s="162">
        <v>0.32700000000000001</v>
      </c>
      <c r="H16" s="17">
        <v>2</v>
      </c>
      <c r="I16" s="19">
        <v>0.65400000000000003</v>
      </c>
      <c r="J16" s="19">
        <v>0.5</v>
      </c>
      <c r="K16" s="19">
        <v>9.4275792812125156E-2</v>
      </c>
      <c r="L16" s="20">
        <v>6</v>
      </c>
      <c r="M16" s="18">
        <v>74.756</v>
      </c>
      <c r="N16" s="18">
        <v>0</v>
      </c>
      <c r="O16" s="18">
        <v>72.045176470588288</v>
      </c>
      <c r="P16" s="18">
        <v>0</v>
      </c>
      <c r="Q16" s="18">
        <v>2.163228468705884</v>
      </c>
      <c r="R16" s="18">
        <v>0</v>
      </c>
      <c r="S16" s="18">
        <v>0</v>
      </c>
      <c r="T16" s="17" t="s">
        <v>126</v>
      </c>
      <c r="U16" s="21" t="s">
        <v>126</v>
      </c>
      <c r="V16" s="22">
        <v>0.32700000000000001</v>
      </c>
      <c r="W16" s="17">
        <v>2</v>
      </c>
      <c r="X16" s="19">
        <v>0.65400000000000003</v>
      </c>
      <c r="Y16" s="19">
        <v>0.5</v>
      </c>
      <c r="Z16" s="19">
        <v>9.4275792812125156E-2</v>
      </c>
      <c r="AA16" s="20">
        <v>6</v>
      </c>
      <c r="AB16" s="18">
        <v>77.313000000000002</v>
      </c>
      <c r="AC16" s="18">
        <v>0</v>
      </c>
      <c r="AD16" s="18">
        <v>86.625882352941204</v>
      </c>
      <c r="AE16" s="18">
        <v>0</v>
      </c>
      <c r="AF16" s="18">
        <v>2.6010287435294122</v>
      </c>
      <c r="AG16" s="18">
        <v>0</v>
      </c>
      <c r="AH16" s="18">
        <v>0</v>
      </c>
      <c r="AI16" s="17" t="s">
        <v>126</v>
      </c>
      <c r="AJ16" s="21" t="s">
        <v>126</v>
      </c>
    </row>
    <row r="17" spans="1:36" ht="15" customHeight="1" x14ac:dyDescent="0.3">
      <c r="A17" s="318" t="s">
        <v>106</v>
      </c>
      <c r="B17" s="121">
        <v>7</v>
      </c>
      <c r="C17" s="122">
        <v>43871</v>
      </c>
      <c r="D17" s="123">
        <v>0.5625</v>
      </c>
      <c r="E17" s="124">
        <v>94</v>
      </c>
      <c r="F17" s="155">
        <v>3.9166666666666665</v>
      </c>
      <c r="G17" s="163">
        <v>0.17799999999999999</v>
      </c>
      <c r="H17" s="121">
        <v>5</v>
      </c>
      <c r="I17" s="125">
        <v>0.8899999999999999</v>
      </c>
      <c r="J17" s="125">
        <v>0.47499999999999998</v>
      </c>
      <c r="K17" s="125">
        <v>0.12188101349029329</v>
      </c>
      <c r="L17" s="175">
        <v>6</v>
      </c>
      <c r="M17" s="124">
        <v>69.328000000000003</v>
      </c>
      <c r="N17" s="124">
        <v>0</v>
      </c>
      <c r="O17" s="124">
        <v>78.184469557894744</v>
      </c>
      <c r="P17" s="124">
        <v>0</v>
      </c>
      <c r="Q17" s="124">
        <v>2.3475668829453475</v>
      </c>
      <c r="R17" s="124">
        <v>0</v>
      </c>
      <c r="S17" s="124">
        <v>0</v>
      </c>
      <c r="T17" s="121" t="s">
        <v>126</v>
      </c>
      <c r="U17" s="126" t="s">
        <v>126</v>
      </c>
      <c r="V17" s="178">
        <v>0.156</v>
      </c>
      <c r="W17" s="121">
        <v>5</v>
      </c>
      <c r="X17" s="125">
        <v>0.78</v>
      </c>
      <c r="Y17" s="125">
        <v>0.57499999999999996</v>
      </c>
      <c r="Z17" s="125">
        <v>0.12930487179277717</v>
      </c>
      <c r="AA17" s="175">
        <v>6</v>
      </c>
      <c r="AB17" s="124">
        <v>74.835999999999999</v>
      </c>
      <c r="AC17" s="124">
        <v>0</v>
      </c>
      <c r="AD17" s="124">
        <v>69.718519095652169</v>
      </c>
      <c r="AE17" s="124">
        <v>0</v>
      </c>
      <c r="AF17" s="124">
        <v>2.0933682543660521</v>
      </c>
      <c r="AG17" s="124">
        <v>0</v>
      </c>
      <c r="AH17" s="124">
        <v>0</v>
      </c>
      <c r="AI17" s="121" t="s">
        <v>126</v>
      </c>
      <c r="AJ17" s="126" t="s">
        <v>126</v>
      </c>
    </row>
    <row r="18" spans="1:36" x14ac:dyDescent="0.3">
      <c r="A18" s="319"/>
      <c r="B18" s="106">
        <v>8</v>
      </c>
      <c r="C18" s="107">
        <v>43871</v>
      </c>
      <c r="D18" s="108">
        <v>0.72916666666666663</v>
      </c>
      <c r="E18" s="109">
        <v>98.000000000000014</v>
      </c>
      <c r="F18" s="156">
        <v>4.0833333333333339</v>
      </c>
      <c r="G18" s="164">
        <v>0.183</v>
      </c>
      <c r="H18" s="106">
        <v>5</v>
      </c>
      <c r="I18" s="110">
        <v>0.91500000000000004</v>
      </c>
      <c r="J18" s="110">
        <v>0.47499999999999998</v>
      </c>
      <c r="K18" s="110">
        <v>0.12530463746473974</v>
      </c>
      <c r="L18" s="176">
        <v>6</v>
      </c>
      <c r="M18" s="109">
        <v>74.468000000000004</v>
      </c>
      <c r="N18" s="109">
        <v>0</v>
      </c>
      <c r="O18" s="109">
        <v>83.981091031578956</v>
      </c>
      <c r="P18" s="109">
        <v>0</v>
      </c>
      <c r="Q18" s="109">
        <v>2.5216162393141897</v>
      </c>
      <c r="R18" s="109">
        <v>0</v>
      </c>
      <c r="S18" s="109">
        <v>0</v>
      </c>
      <c r="T18" s="106" t="s">
        <v>126</v>
      </c>
      <c r="U18" s="127" t="s">
        <v>126</v>
      </c>
      <c r="V18" s="179">
        <v>0.16300000000000001</v>
      </c>
      <c r="W18" s="106">
        <v>5</v>
      </c>
      <c r="X18" s="110">
        <v>0.81500000000000006</v>
      </c>
      <c r="Y18" s="110">
        <v>0.57499999999999996</v>
      </c>
      <c r="Z18" s="110">
        <v>0.13510701347578641</v>
      </c>
      <c r="AA18" s="176">
        <v>6</v>
      </c>
      <c r="AB18" s="109">
        <v>74.489000000000004</v>
      </c>
      <c r="AC18" s="109">
        <v>0</v>
      </c>
      <c r="AD18" s="109">
        <v>69.395247860869574</v>
      </c>
      <c r="AE18" s="109">
        <v>0</v>
      </c>
      <c r="AF18" s="109">
        <v>2.0836617122704699</v>
      </c>
      <c r="AG18" s="109">
        <v>0</v>
      </c>
      <c r="AH18" s="109">
        <v>0</v>
      </c>
      <c r="AI18" s="106" t="s">
        <v>126</v>
      </c>
      <c r="AJ18" s="127" t="s">
        <v>126</v>
      </c>
    </row>
    <row r="19" spans="1:36" x14ac:dyDescent="0.3">
      <c r="A19" s="319"/>
      <c r="B19" s="106">
        <v>9</v>
      </c>
      <c r="C19" s="107">
        <v>43872</v>
      </c>
      <c r="D19" s="108">
        <v>0.41666666666666669</v>
      </c>
      <c r="E19" s="109">
        <v>114.50000000000001</v>
      </c>
      <c r="F19" s="156">
        <v>4.7708333333333339</v>
      </c>
      <c r="G19" s="164">
        <v>0.188</v>
      </c>
      <c r="H19" s="106">
        <v>5</v>
      </c>
      <c r="I19" s="110">
        <v>0.94</v>
      </c>
      <c r="J19" s="110">
        <v>0.4</v>
      </c>
      <c r="K19" s="110">
        <v>0.10840274647510417</v>
      </c>
      <c r="L19" s="176">
        <v>6</v>
      </c>
      <c r="M19" s="109">
        <v>72.707999999999998</v>
      </c>
      <c r="N19" s="109">
        <v>0</v>
      </c>
      <c r="O19" s="109">
        <v>97.370553599999994</v>
      </c>
      <c r="P19" s="109">
        <v>0</v>
      </c>
      <c r="Q19" s="109">
        <v>2.9236482423935994</v>
      </c>
      <c r="R19" s="109">
        <v>0</v>
      </c>
      <c r="S19" s="109">
        <v>0</v>
      </c>
      <c r="T19" s="106" t="s">
        <v>126</v>
      </c>
      <c r="U19" s="127" t="s">
        <v>126</v>
      </c>
      <c r="V19" s="179">
        <v>0.17100000000000001</v>
      </c>
      <c r="W19" s="106">
        <v>5</v>
      </c>
      <c r="X19" s="110">
        <v>0.85500000000000009</v>
      </c>
      <c r="Y19" s="110">
        <v>0.55000000000000004</v>
      </c>
      <c r="Z19" s="110">
        <v>0.13557550938807911</v>
      </c>
      <c r="AA19" s="176">
        <v>6</v>
      </c>
      <c r="AB19" s="109">
        <v>72.94</v>
      </c>
      <c r="AC19" s="109">
        <v>0</v>
      </c>
      <c r="AD19" s="109">
        <v>71.040907636363627</v>
      </c>
      <c r="AE19" s="109">
        <v>0</v>
      </c>
      <c r="AF19" s="109">
        <v>2.1330742926894541</v>
      </c>
      <c r="AG19" s="109">
        <v>0</v>
      </c>
      <c r="AH19" s="109">
        <v>0</v>
      </c>
      <c r="AI19" s="106" t="s">
        <v>126</v>
      </c>
      <c r="AJ19" s="127" t="s">
        <v>126</v>
      </c>
    </row>
    <row r="20" spans="1:36" x14ac:dyDescent="0.3">
      <c r="A20" s="319"/>
      <c r="B20" s="106">
        <v>10</v>
      </c>
      <c r="C20" s="107">
        <v>43872</v>
      </c>
      <c r="D20" s="108">
        <v>0.70833333333333337</v>
      </c>
      <c r="E20" s="109">
        <v>121.5</v>
      </c>
      <c r="F20" s="156">
        <v>5.0625</v>
      </c>
      <c r="G20" s="164">
        <v>0.19</v>
      </c>
      <c r="H20" s="106">
        <v>5</v>
      </c>
      <c r="I20" s="110">
        <v>0.95</v>
      </c>
      <c r="J20" s="110">
        <v>0.42499999999999999</v>
      </c>
      <c r="K20" s="110">
        <v>0.116403215131179</v>
      </c>
      <c r="L20" s="176">
        <v>6</v>
      </c>
      <c r="M20" s="109">
        <v>70.885000000000005</v>
      </c>
      <c r="N20" s="109">
        <v>0</v>
      </c>
      <c r="O20" s="109">
        <v>89.345121882352942</v>
      </c>
      <c r="P20" s="109">
        <v>0</v>
      </c>
      <c r="Q20" s="109">
        <v>2.6826766296395297</v>
      </c>
      <c r="R20" s="109">
        <v>0</v>
      </c>
      <c r="S20" s="109">
        <v>0</v>
      </c>
      <c r="T20" s="106" t="s">
        <v>126</v>
      </c>
      <c r="U20" s="127" t="s">
        <v>126</v>
      </c>
      <c r="V20" s="179">
        <v>0.17399999999999999</v>
      </c>
      <c r="W20" s="106">
        <v>5</v>
      </c>
      <c r="X20" s="110">
        <v>0.86999999999999988</v>
      </c>
      <c r="Y20" s="110">
        <v>0.55000000000000004</v>
      </c>
      <c r="Z20" s="110">
        <v>0.13795402709664184</v>
      </c>
      <c r="AA20" s="176">
        <v>6</v>
      </c>
      <c r="AB20" s="109">
        <v>72.605999999999995</v>
      </c>
      <c r="AC20" s="109">
        <v>0</v>
      </c>
      <c r="AD20" s="109">
        <v>70.715603781818174</v>
      </c>
      <c r="AE20" s="109">
        <v>0</v>
      </c>
      <c r="AF20" s="109">
        <v>2.1233067191528723</v>
      </c>
      <c r="AG20" s="109">
        <v>0</v>
      </c>
      <c r="AH20" s="109">
        <v>0</v>
      </c>
      <c r="AI20" s="106" t="s">
        <v>126</v>
      </c>
      <c r="AJ20" s="127" t="s">
        <v>126</v>
      </c>
    </row>
    <row r="21" spans="1:36" x14ac:dyDescent="0.3">
      <c r="A21" s="319"/>
      <c r="B21" s="106">
        <v>11</v>
      </c>
      <c r="C21" s="107">
        <v>43873</v>
      </c>
      <c r="D21" s="108">
        <v>0.4375</v>
      </c>
      <c r="E21" s="109">
        <v>139</v>
      </c>
      <c r="F21" s="156">
        <v>5.791666666666667</v>
      </c>
      <c r="G21" s="164">
        <v>0.17599999999999999</v>
      </c>
      <c r="H21" s="106">
        <v>5</v>
      </c>
      <c r="I21" s="110">
        <v>0.87999999999999989</v>
      </c>
      <c r="J21" s="110">
        <v>0.42499999999999999</v>
      </c>
      <c r="K21" s="110">
        <v>0.10782613612151316</v>
      </c>
      <c r="L21" s="176">
        <v>6</v>
      </c>
      <c r="M21" s="109">
        <v>62.192999999999998</v>
      </c>
      <c r="N21" s="109">
        <v>0</v>
      </c>
      <c r="O21" s="109">
        <v>78.389520564705876</v>
      </c>
      <c r="P21" s="109">
        <v>0</v>
      </c>
      <c r="Q21" s="109">
        <v>2.3537237444758587</v>
      </c>
      <c r="R21" s="109">
        <v>0</v>
      </c>
      <c r="S21" s="109">
        <v>0</v>
      </c>
      <c r="T21" s="106" t="s">
        <v>126</v>
      </c>
      <c r="U21" s="127" t="s">
        <v>126</v>
      </c>
      <c r="V21" s="179">
        <v>0.17699999999999999</v>
      </c>
      <c r="W21" s="106">
        <v>5</v>
      </c>
      <c r="X21" s="110">
        <v>0.88500000000000001</v>
      </c>
      <c r="Y21" s="110">
        <v>0.55000000000000004</v>
      </c>
      <c r="Z21" s="110">
        <v>0.14033254480520466</v>
      </c>
      <c r="AA21" s="176">
        <v>6</v>
      </c>
      <c r="AB21" s="109">
        <v>71.628</v>
      </c>
      <c r="AC21" s="109">
        <v>0</v>
      </c>
      <c r="AD21" s="109">
        <v>69.76306734545453</v>
      </c>
      <c r="AE21" s="109">
        <v>0</v>
      </c>
      <c r="AF21" s="109">
        <v>2.0947058601146176</v>
      </c>
      <c r="AG21" s="109">
        <v>0</v>
      </c>
      <c r="AH21" s="109">
        <v>0</v>
      </c>
      <c r="AI21" s="106" t="s">
        <v>126</v>
      </c>
      <c r="AJ21" s="127" t="s">
        <v>126</v>
      </c>
    </row>
    <row r="22" spans="1:36" x14ac:dyDescent="0.3">
      <c r="A22" s="319"/>
      <c r="B22" s="106">
        <v>12</v>
      </c>
      <c r="C22" s="107">
        <v>43873</v>
      </c>
      <c r="D22" s="108">
        <v>0.73958333333333337</v>
      </c>
      <c r="E22" s="109">
        <v>146.25</v>
      </c>
      <c r="F22" s="156">
        <v>6.09375</v>
      </c>
      <c r="G22" s="164">
        <v>0.186</v>
      </c>
      <c r="H22" s="106">
        <v>5</v>
      </c>
      <c r="I22" s="110">
        <v>0.92999999999999994</v>
      </c>
      <c r="J22" s="110">
        <v>0.42499999999999999</v>
      </c>
      <c r="K22" s="110">
        <v>0.11395262112841732</v>
      </c>
      <c r="L22" s="176">
        <v>6</v>
      </c>
      <c r="M22" s="109">
        <v>65.087999999999994</v>
      </c>
      <c r="N22" s="109">
        <v>0</v>
      </c>
      <c r="O22" s="109">
        <v>82.038446682352927</v>
      </c>
      <c r="P22" s="109">
        <v>0</v>
      </c>
      <c r="Q22" s="109">
        <v>2.4632864000843289</v>
      </c>
      <c r="R22" s="109">
        <v>0</v>
      </c>
      <c r="S22" s="109">
        <v>0</v>
      </c>
      <c r="T22" s="106" t="s">
        <v>126</v>
      </c>
      <c r="U22" s="127" t="s">
        <v>126</v>
      </c>
      <c r="V22" s="179">
        <v>0.187</v>
      </c>
      <c r="W22" s="106">
        <v>5</v>
      </c>
      <c r="X22" s="110">
        <v>0.93500000000000005</v>
      </c>
      <c r="Y22" s="110">
        <v>0.55000000000000004</v>
      </c>
      <c r="Z22" s="110">
        <v>0.14826093716708066</v>
      </c>
      <c r="AA22" s="176">
        <v>6</v>
      </c>
      <c r="AB22" s="109">
        <v>71.087000000000003</v>
      </c>
      <c r="AC22" s="109">
        <v>0</v>
      </c>
      <c r="AD22" s="109">
        <v>69.236153018181824</v>
      </c>
      <c r="AE22" s="109">
        <v>0</v>
      </c>
      <c r="AF22" s="109">
        <v>2.0788847305239271</v>
      </c>
      <c r="AG22" s="109">
        <v>0</v>
      </c>
      <c r="AH22" s="109">
        <v>0</v>
      </c>
      <c r="AI22" s="106" t="s">
        <v>126</v>
      </c>
      <c r="AJ22" s="127" t="s">
        <v>126</v>
      </c>
    </row>
    <row r="23" spans="1:36" x14ac:dyDescent="0.3">
      <c r="A23" s="319"/>
      <c r="B23" s="106">
        <v>13</v>
      </c>
      <c r="C23" s="107">
        <v>43874</v>
      </c>
      <c r="D23" s="108">
        <v>0.40625</v>
      </c>
      <c r="E23" s="109">
        <v>162.25</v>
      </c>
      <c r="F23" s="156">
        <v>6.760416666666667</v>
      </c>
      <c r="G23" s="164">
        <v>0.17299999999999999</v>
      </c>
      <c r="H23" s="106">
        <v>5</v>
      </c>
      <c r="I23" s="110">
        <v>0.86499999999999999</v>
      </c>
      <c r="J23" s="110">
        <v>0.45</v>
      </c>
      <c r="K23" s="110">
        <v>0.11222279006764439</v>
      </c>
      <c r="L23" s="176">
        <v>6</v>
      </c>
      <c r="M23" s="109">
        <v>63.274000000000001</v>
      </c>
      <c r="N23" s="109">
        <v>2.9260000000000002</v>
      </c>
      <c r="O23" s="109">
        <v>75.321369599999997</v>
      </c>
      <c r="P23" s="109">
        <v>3.4831104000000002</v>
      </c>
      <c r="Q23" s="109">
        <v>2.2615994436096001</v>
      </c>
      <c r="R23" s="109">
        <v>8.0233448063999985E-2</v>
      </c>
      <c r="S23" s="109">
        <v>4.6243322691784938E-2</v>
      </c>
      <c r="T23" s="106" t="s">
        <v>126</v>
      </c>
      <c r="U23" s="127" t="s">
        <v>126</v>
      </c>
      <c r="V23" s="179">
        <v>0.17299999999999999</v>
      </c>
      <c r="W23" s="106">
        <v>5</v>
      </c>
      <c r="X23" s="110">
        <v>0.86499999999999999</v>
      </c>
      <c r="Y23" s="110">
        <v>0.57499999999999996</v>
      </c>
      <c r="Z23" s="110">
        <v>0.14339578730865671</v>
      </c>
      <c r="AA23" s="176">
        <v>6</v>
      </c>
      <c r="AB23" s="109">
        <v>69.153000000000006</v>
      </c>
      <c r="AC23" s="109">
        <v>0</v>
      </c>
      <c r="AD23" s="109">
        <v>64.424137460869574</v>
      </c>
      <c r="AE23" s="109">
        <v>0</v>
      </c>
      <c r="AF23" s="109">
        <v>1.9343991514000698</v>
      </c>
      <c r="AG23" s="109">
        <v>0</v>
      </c>
      <c r="AH23" s="109">
        <v>0</v>
      </c>
      <c r="AI23" s="106" t="s">
        <v>126</v>
      </c>
      <c r="AJ23" s="127" t="s">
        <v>126</v>
      </c>
    </row>
    <row r="24" spans="1:36" x14ac:dyDescent="0.3">
      <c r="A24" s="319"/>
      <c r="B24" s="106">
        <v>14</v>
      </c>
      <c r="C24" s="107">
        <v>43874</v>
      </c>
      <c r="D24" s="108">
        <v>0.66666666666666663</v>
      </c>
      <c r="E24" s="109">
        <v>168.5</v>
      </c>
      <c r="F24" s="156">
        <v>7.020833333333333</v>
      </c>
      <c r="G24" s="164">
        <v>0.183</v>
      </c>
      <c r="H24" s="106">
        <v>5</v>
      </c>
      <c r="I24" s="110">
        <v>0.91500000000000004</v>
      </c>
      <c r="J24" s="110">
        <v>0.45</v>
      </c>
      <c r="K24" s="110">
        <v>0.11870965654554291</v>
      </c>
      <c r="L24" s="176">
        <v>6</v>
      </c>
      <c r="M24" s="109">
        <v>66.424999999999997</v>
      </c>
      <c r="N24" s="109">
        <v>2.09</v>
      </c>
      <c r="O24" s="109">
        <v>79.072319999999991</v>
      </c>
      <c r="P24" s="109">
        <v>2.4879359999999999</v>
      </c>
      <c r="Q24" s="109">
        <v>2.3742254803199998</v>
      </c>
      <c r="R24" s="109">
        <v>5.7309605759999993E-2</v>
      </c>
      <c r="S24" s="109">
        <v>3.1464057207376737E-2</v>
      </c>
      <c r="T24" s="106" t="s">
        <v>126</v>
      </c>
      <c r="U24" s="127" t="s">
        <v>126</v>
      </c>
      <c r="V24" s="179">
        <v>0.183</v>
      </c>
      <c r="W24" s="106">
        <v>5</v>
      </c>
      <c r="X24" s="110">
        <v>0.91500000000000004</v>
      </c>
      <c r="Y24" s="110">
        <v>0.57499999999999996</v>
      </c>
      <c r="Z24" s="110">
        <v>0.15168456114152704</v>
      </c>
      <c r="AA24" s="176">
        <v>6</v>
      </c>
      <c r="AB24" s="109">
        <v>76.186999999999998</v>
      </c>
      <c r="AC24" s="109">
        <v>0</v>
      </c>
      <c r="AD24" s="109">
        <v>70.977134191304344</v>
      </c>
      <c r="AE24" s="109">
        <v>0</v>
      </c>
      <c r="AF24" s="109">
        <v>2.1311594312281041</v>
      </c>
      <c r="AG24" s="109">
        <v>0</v>
      </c>
      <c r="AH24" s="109">
        <v>0</v>
      </c>
      <c r="AI24" s="106" t="s">
        <v>126</v>
      </c>
      <c r="AJ24" s="127" t="s">
        <v>126</v>
      </c>
    </row>
    <row r="25" spans="1:36" x14ac:dyDescent="0.3">
      <c r="A25" s="319"/>
      <c r="B25" s="106">
        <v>15</v>
      </c>
      <c r="C25" s="107">
        <v>43875</v>
      </c>
      <c r="D25" s="108">
        <v>0.375</v>
      </c>
      <c r="E25" s="109">
        <v>185.5</v>
      </c>
      <c r="F25" s="156">
        <v>7.729166666666667</v>
      </c>
      <c r="G25" s="164">
        <v>0.185</v>
      </c>
      <c r="H25" s="106">
        <v>5</v>
      </c>
      <c r="I25" s="110">
        <v>0.92500000000000004</v>
      </c>
      <c r="J25" s="110">
        <v>0.47499999999999998</v>
      </c>
      <c r="K25" s="110">
        <v>0.12667408705451833</v>
      </c>
      <c r="L25" s="176">
        <v>6</v>
      </c>
      <c r="M25" s="109">
        <v>71.941000000000003</v>
      </c>
      <c r="N25" s="109">
        <v>0</v>
      </c>
      <c r="O25" s="109">
        <v>81.131273431578947</v>
      </c>
      <c r="P25" s="109">
        <v>0</v>
      </c>
      <c r="Q25" s="109">
        <v>2.4360476160565896</v>
      </c>
      <c r="R25" s="109">
        <v>0</v>
      </c>
      <c r="S25" s="109">
        <v>0</v>
      </c>
      <c r="T25" s="106" t="s">
        <v>126</v>
      </c>
      <c r="U25" s="127" t="s">
        <v>126</v>
      </c>
      <c r="V25" s="179">
        <v>0.192</v>
      </c>
      <c r="W25" s="106">
        <v>5</v>
      </c>
      <c r="X25" s="110">
        <v>0.96</v>
      </c>
      <c r="Y25" s="110">
        <v>0.57499999999999996</v>
      </c>
      <c r="Z25" s="110">
        <v>0.15914445759111034</v>
      </c>
      <c r="AA25" s="176">
        <v>6</v>
      </c>
      <c r="AB25" s="109">
        <v>86.191999999999993</v>
      </c>
      <c r="AC25" s="109">
        <v>0</v>
      </c>
      <c r="AD25" s="109">
        <v>80.29796619130434</v>
      </c>
      <c r="AE25" s="109">
        <v>0</v>
      </c>
      <c r="AF25" s="109">
        <v>2.4110267328601043</v>
      </c>
      <c r="AG25" s="109">
        <v>0</v>
      </c>
      <c r="AH25" s="109">
        <v>0</v>
      </c>
      <c r="AI25" s="106" t="s">
        <v>126</v>
      </c>
      <c r="AJ25" s="127" t="s">
        <v>126</v>
      </c>
    </row>
    <row r="26" spans="1:36" x14ac:dyDescent="0.3">
      <c r="A26" s="319"/>
      <c r="B26" s="106">
        <v>16</v>
      </c>
      <c r="C26" s="107">
        <v>43875</v>
      </c>
      <c r="D26" s="108">
        <v>0.75</v>
      </c>
      <c r="E26" s="109">
        <v>194.5</v>
      </c>
      <c r="F26" s="156">
        <v>8.1041666666666661</v>
      </c>
      <c r="G26" s="164">
        <v>0.186</v>
      </c>
      <c r="H26" s="106">
        <v>5</v>
      </c>
      <c r="I26" s="110">
        <v>0.92999999999999994</v>
      </c>
      <c r="J26" s="110">
        <v>0.47499999999999998</v>
      </c>
      <c r="K26" s="110">
        <v>0.12735881184940759</v>
      </c>
      <c r="L26" s="176">
        <v>6</v>
      </c>
      <c r="M26" s="109">
        <v>73.900999999999996</v>
      </c>
      <c r="N26" s="109">
        <v>0</v>
      </c>
      <c r="O26" s="109">
        <v>83.341658273684203</v>
      </c>
      <c r="P26" s="109">
        <v>0</v>
      </c>
      <c r="Q26" s="109">
        <v>2.5024166313256422</v>
      </c>
      <c r="R26" s="109">
        <v>0</v>
      </c>
      <c r="S26" s="109">
        <v>0</v>
      </c>
      <c r="T26" s="106" t="s">
        <v>126</v>
      </c>
      <c r="U26" s="127" t="s">
        <v>126</v>
      </c>
      <c r="V26" s="179">
        <v>0.191</v>
      </c>
      <c r="W26" s="106">
        <v>5</v>
      </c>
      <c r="X26" s="110">
        <v>0.95500000000000007</v>
      </c>
      <c r="Y26" s="110">
        <v>0.6</v>
      </c>
      <c r="Z26" s="110">
        <v>0.16519886630381567</v>
      </c>
      <c r="AA26" s="176">
        <v>6</v>
      </c>
      <c r="AB26" s="109">
        <v>90.313999999999993</v>
      </c>
      <c r="AC26" s="109">
        <v>0</v>
      </c>
      <c r="AD26" s="109">
        <v>80.632339200000004</v>
      </c>
      <c r="AE26" s="109">
        <v>0</v>
      </c>
      <c r="AF26" s="109">
        <v>2.4210666168191999</v>
      </c>
      <c r="AG26" s="109">
        <v>0</v>
      </c>
      <c r="AH26" s="109">
        <v>0</v>
      </c>
      <c r="AI26" s="106" t="s">
        <v>126</v>
      </c>
      <c r="AJ26" s="127" t="s">
        <v>126</v>
      </c>
    </row>
    <row r="27" spans="1:36" ht="15" thickBot="1" x14ac:dyDescent="0.35">
      <c r="A27" s="320"/>
      <c r="B27" s="128">
        <v>17</v>
      </c>
      <c r="C27" s="129">
        <v>43876</v>
      </c>
      <c r="D27" s="130">
        <v>0.70833333333333337</v>
      </c>
      <c r="E27" s="131">
        <v>217.5</v>
      </c>
      <c r="F27" s="157">
        <v>9.0625</v>
      </c>
      <c r="G27" s="165">
        <v>0.184</v>
      </c>
      <c r="H27" s="128">
        <v>5</v>
      </c>
      <c r="I27" s="132">
        <v>0.91999999999999993</v>
      </c>
      <c r="J27" s="132">
        <v>0.47499999999999998</v>
      </c>
      <c r="K27" s="132">
        <v>0.12598936225962901</v>
      </c>
      <c r="L27" s="177">
        <v>6</v>
      </c>
      <c r="M27" s="131">
        <v>63.545999999999999</v>
      </c>
      <c r="N27" s="131">
        <v>0</v>
      </c>
      <c r="O27" s="131">
        <v>71.663834273684216</v>
      </c>
      <c r="P27" s="131">
        <v>0</v>
      </c>
      <c r="Q27" s="131">
        <v>2.1517782879016423</v>
      </c>
      <c r="R27" s="131">
        <v>0</v>
      </c>
      <c r="S27" s="131">
        <v>0</v>
      </c>
      <c r="T27" s="128" t="s">
        <v>126</v>
      </c>
      <c r="U27" s="133" t="s">
        <v>126</v>
      </c>
      <c r="V27" s="180">
        <v>0.216</v>
      </c>
      <c r="W27" s="128">
        <v>5</v>
      </c>
      <c r="X27" s="132">
        <v>1.08</v>
      </c>
      <c r="Y27" s="132">
        <v>0.67500000000000004</v>
      </c>
      <c r="Z27" s="132">
        <v>0.21017447388391211</v>
      </c>
      <c r="AA27" s="177">
        <v>6</v>
      </c>
      <c r="AB27" s="131">
        <v>93.668999999999997</v>
      </c>
      <c r="AC27" s="131">
        <v>12.85</v>
      </c>
      <c r="AD27" s="131">
        <v>74.33571839999999</v>
      </c>
      <c r="AE27" s="131">
        <v>10.197759999999999</v>
      </c>
      <c r="AF27" s="131">
        <v>2.2320042806783995</v>
      </c>
      <c r="AG27" s="131">
        <v>0.23490540159999998</v>
      </c>
      <c r="AH27" s="131">
        <v>0.13718519467486576</v>
      </c>
      <c r="AI27" s="128" t="s">
        <v>126</v>
      </c>
      <c r="AJ27" s="133" t="s">
        <v>126</v>
      </c>
    </row>
    <row r="28" spans="1:36" ht="15" customHeight="1" x14ac:dyDescent="0.3">
      <c r="A28" s="321" t="s">
        <v>107</v>
      </c>
      <c r="B28" s="24">
        <v>18</v>
      </c>
      <c r="C28" s="134">
        <v>43877</v>
      </c>
      <c r="D28" s="135">
        <v>0.5</v>
      </c>
      <c r="E28" s="25">
        <v>236.5</v>
      </c>
      <c r="F28" s="29">
        <v>9.8541666666666661</v>
      </c>
      <c r="G28" s="166">
        <v>0.185</v>
      </c>
      <c r="H28" s="24">
        <v>5</v>
      </c>
      <c r="I28" s="27">
        <v>0.92500000000000004</v>
      </c>
      <c r="J28" s="27">
        <v>0.5</v>
      </c>
      <c r="K28" s="27">
        <v>0.13334114426791405</v>
      </c>
      <c r="L28" s="28">
        <v>5.5</v>
      </c>
      <c r="M28" s="25">
        <v>65.665000000000006</v>
      </c>
      <c r="N28" s="25">
        <v>5.5419999999999998</v>
      </c>
      <c r="O28" s="25">
        <v>70.350854400000003</v>
      </c>
      <c r="P28" s="25">
        <v>5.9374771199999996</v>
      </c>
      <c r="Q28" s="25">
        <v>2.1123547542144001</v>
      </c>
      <c r="R28" s="25">
        <v>0.13676978545919999</v>
      </c>
      <c r="S28" s="25">
        <v>8.4398081169572828E-2</v>
      </c>
      <c r="T28" s="24" t="s">
        <v>126</v>
      </c>
      <c r="U28" s="136" t="s">
        <v>126</v>
      </c>
      <c r="V28" s="30">
        <v>0.23499999999999999</v>
      </c>
      <c r="W28" s="24">
        <v>5</v>
      </c>
      <c r="X28" s="27">
        <v>1.1749999999999998</v>
      </c>
      <c r="Y28" s="27">
        <v>0.6</v>
      </c>
      <c r="Z28" s="27">
        <v>0.20325514964082025</v>
      </c>
      <c r="AA28" s="28">
        <v>5.5</v>
      </c>
      <c r="AB28" s="25">
        <v>106.226</v>
      </c>
      <c r="AC28" s="25">
        <v>14.64</v>
      </c>
      <c r="AD28" s="25">
        <v>94.838572800000009</v>
      </c>
      <c r="AE28" s="25">
        <v>13.070592000000001</v>
      </c>
      <c r="AF28" s="25">
        <v>2.8476229868927998</v>
      </c>
      <c r="AG28" s="25">
        <v>0.30108108672000011</v>
      </c>
      <c r="AH28" s="25">
        <v>0.13781936625684862</v>
      </c>
      <c r="AI28" s="24" t="s">
        <v>126</v>
      </c>
      <c r="AJ28" s="136" t="s">
        <v>126</v>
      </c>
    </row>
    <row r="29" spans="1:36" x14ac:dyDescent="0.3">
      <c r="A29" s="322"/>
      <c r="B29" s="32">
        <v>19</v>
      </c>
      <c r="C29" s="111">
        <v>43878</v>
      </c>
      <c r="D29" s="112">
        <v>0.375</v>
      </c>
      <c r="E29" s="33">
        <v>257.5</v>
      </c>
      <c r="F29" s="37">
        <v>10.729166666666666</v>
      </c>
      <c r="G29" s="167">
        <v>0.2</v>
      </c>
      <c r="H29" s="32">
        <v>5</v>
      </c>
      <c r="I29" s="35">
        <v>1</v>
      </c>
      <c r="J29" s="35">
        <v>0.5</v>
      </c>
      <c r="K29" s="35">
        <v>0.14415258839774489</v>
      </c>
      <c r="L29" s="36">
        <v>5.43</v>
      </c>
      <c r="M29" s="33">
        <v>73.067999999999998</v>
      </c>
      <c r="N29" s="33">
        <v>5.444</v>
      </c>
      <c r="O29" s="33">
        <v>78.282132480000001</v>
      </c>
      <c r="P29" s="33">
        <v>5.8324838400000001</v>
      </c>
      <c r="Q29" s="33">
        <v>2.35049930984448</v>
      </c>
      <c r="R29" s="33">
        <v>0.1343512652544</v>
      </c>
      <c r="S29" s="33">
        <v>7.4505939672633706E-2</v>
      </c>
      <c r="T29" s="32" t="s">
        <v>126</v>
      </c>
      <c r="U29" s="39" t="s">
        <v>126</v>
      </c>
      <c r="V29" s="38">
        <v>0.20699999999999999</v>
      </c>
      <c r="W29" s="32">
        <v>5</v>
      </c>
      <c r="X29" s="35">
        <v>1.0349999999999999</v>
      </c>
      <c r="Y29" s="35">
        <v>0.7</v>
      </c>
      <c r="Z29" s="35">
        <v>0.20887710058833234</v>
      </c>
      <c r="AA29" s="36">
        <v>5.49</v>
      </c>
      <c r="AB29" s="33">
        <v>112.37</v>
      </c>
      <c r="AC29" s="33">
        <v>9.44</v>
      </c>
      <c r="AD29" s="33">
        <v>85.991945142857162</v>
      </c>
      <c r="AE29" s="33">
        <v>7.2240274285714285</v>
      </c>
      <c r="AF29" s="33">
        <v>2.5819941448594292</v>
      </c>
      <c r="AG29" s="33">
        <v>0.16640547181714285</v>
      </c>
      <c r="AH29" s="33">
        <v>8.4008187238586801E-2</v>
      </c>
      <c r="AI29" s="32" t="s">
        <v>126</v>
      </c>
      <c r="AJ29" s="39" t="s">
        <v>126</v>
      </c>
    </row>
    <row r="30" spans="1:36" x14ac:dyDescent="0.3">
      <c r="A30" s="322"/>
      <c r="B30" s="32">
        <v>20</v>
      </c>
      <c r="C30" s="111">
        <v>43878</v>
      </c>
      <c r="D30" s="112">
        <v>0.70833333333333337</v>
      </c>
      <c r="E30" s="33">
        <v>265.5</v>
      </c>
      <c r="F30" s="37">
        <v>11.0625</v>
      </c>
      <c r="G30" s="167">
        <v>0.20499999999999999</v>
      </c>
      <c r="H30" s="32">
        <v>5</v>
      </c>
      <c r="I30" s="35">
        <v>1.0249999999999999</v>
      </c>
      <c r="J30" s="35">
        <v>0.5</v>
      </c>
      <c r="K30" s="35">
        <v>0.14775640310768851</v>
      </c>
      <c r="L30" s="36">
        <v>5.43</v>
      </c>
      <c r="M30" s="33">
        <v>75.347999999999999</v>
      </c>
      <c r="N30" s="33">
        <v>5.5540000000000003</v>
      </c>
      <c r="O30" s="33">
        <v>80.724833279999999</v>
      </c>
      <c r="P30" s="33">
        <v>5.9503334399999996</v>
      </c>
      <c r="Q30" s="33">
        <v>2.4238438440652801</v>
      </c>
      <c r="R30" s="33">
        <v>0.1370659307904</v>
      </c>
      <c r="S30" s="33">
        <v>7.3711312841747631E-2</v>
      </c>
      <c r="T30" s="32" t="s">
        <v>126</v>
      </c>
      <c r="U30" s="39" t="s">
        <v>126</v>
      </c>
      <c r="V30" s="38">
        <v>0.20599999999999999</v>
      </c>
      <c r="W30" s="32">
        <v>5</v>
      </c>
      <c r="X30" s="35">
        <v>1.03</v>
      </c>
      <c r="Y30" s="35">
        <v>0.57499999999999996</v>
      </c>
      <c r="Z30" s="35">
        <v>0.1707487409571288</v>
      </c>
      <c r="AA30" s="36">
        <v>5.48</v>
      </c>
      <c r="AB30" s="33">
        <v>108.129</v>
      </c>
      <c r="AC30" s="33">
        <v>10.922000000000001</v>
      </c>
      <c r="AD30" s="33">
        <v>100.73485690434782</v>
      </c>
      <c r="AE30" s="33">
        <v>10.175125147826087</v>
      </c>
      <c r="AF30" s="33">
        <v>3.0246648134099479</v>
      </c>
      <c r="AG30" s="33">
        <v>0.23438400778017393</v>
      </c>
      <c r="AH30" s="33">
        <v>0.10100898001461217</v>
      </c>
      <c r="AI30" s="32" t="s">
        <v>126</v>
      </c>
      <c r="AJ30" s="39" t="s">
        <v>126</v>
      </c>
    </row>
    <row r="31" spans="1:36" x14ac:dyDescent="0.3">
      <c r="A31" s="322"/>
      <c r="B31" s="32">
        <v>21</v>
      </c>
      <c r="C31" s="111">
        <v>43879</v>
      </c>
      <c r="D31" s="112">
        <v>0.38541666666666669</v>
      </c>
      <c r="E31" s="33">
        <v>281.75</v>
      </c>
      <c r="F31" s="37">
        <v>11.739583333333334</v>
      </c>
      <c r="G31" s="167">
        <v>0.21</v>
      </c>
      <c r="H31" s="32">
        <v>5</v>
      </c>
      <c r="I31" s="35">
        <v>1.05</v>
      </c>
      <c r="J31" s="35">
        <v>0.52500000000000002</v>
      </c>
      <c r="K31" s="35">
        <v>0.15892822870851375</v>
      </c>
      <c r="L31" s="36">
        <v>5.46</v>
      </c>
      <c r="M31" s="33">
        <v>76.192999999999998</v>
      </c>
      <c r="N31" s="33">
        <v>8.032</v>
      </c>
      <c r="O31" s="33">
        <v>77.742983314285709</v>
      </c>
      <c r="P31" s="33">
        <v>8.1953938285714294</v>
      </c>
      <c r="Q31" s="33">
        <v>2.3343108169947429</v>
      </c>
      <c r="R31" s="33">
        <v>0.18878089684114285</v>
      </c>
      <c r="S31" s="33">
        <v>0.10541650807816991</v>
      </c>
      <c r="T31" s="32" t="s">
        <v>126</v>
      </c>
      <c r="U31" s="39" t="s">
        <v>126</v>
      </c>
      <c r="V31" s="38">
        <v>0.20699999999999999</v>
      </c>
      <c r="W31" s="32">
        <v>5</v>
      </c>
      <c r="X31" s="35">
        <v>1.0349999999999999</v>
      </c>
      <c r="Y31" s="35">
        <v>0.57499999999999996</v>
      </c>
      <c r="Z31" s="35">
        <v>0.17157761834041582</v>
      </c>
      <c r="AA31" s="36">
        <v>5.47</v>
      </c>
      <c r="AB31" s="33">
        <v>85.772999999999996</v>
      </c>
      <c r="AC31" s="33">
        <v>11.022</v>
      </c>
      <c r="AD31" s="33">
        <v>79.907618504347823</v>
      </c>
      <c r="AE31" s="33">
        <v>10.268286886956524</v>
      </c>
      <c r="AF31" s="33">
        <v>2.3993061532115476</v>
      </c>
      <c r="AG31" s="33">
        <v>0.2365299884410435</v>
      </c>
      <c r="AH31" s="33">
        <v>0.12850197614633976</v>
      </c>
      <c r="AI31" s="32" t="s">
        <v>126</v>
      </c>
      <c r="AJ31" s="39" t="s">
        <v>126</v>
      </c>
    </row>
    <row r="32" spans="1:36" x14ac:dyDescent="0.3">
      <c r="A32" s="322"/>
      <c r="B32" s="32">
        <v>22</v>
      </c>
      <c r="C32" s="111">
        <v>43879</v>
      </c>
      <c r="D32" s="112">
        <v>0.70833333333333337</v>
      </c>
      <c r="E32" s="33">
        <v>289.5</v>
      </c>
      <c r="F32" s="37">
        <v>12.0625</v>
      </c>
      <c r="G32" s="167">
        <v>0.19800000000000001</v>
      </c>
      <c r="H32" s="32">
        <v>5</v>
      </c>
      <c r="I32" s="35">
        <v>0.99</v>
      </c>
      <c r="J32" s="35">
        <v>0.52500000000000002</v>
      </c>
      <c r="K32" s="35">
        <v>0.14984661563945581</v>
      </c>
      <c r="L32" s="36">
        <v>5.43</v>
      </c>
      <c r="M32" s="33">
        <v>76.307000000000002</v>
      </c>
      <c r="N32" s="33">
        <v>8.7520000000000007</v>
      </c>
      <c r="O32" s="33">
        <v>77.85930239999999</v>
      </c>
      <c r="P32" s="33">
        <v>8.9300406857142853</v>
      </c>
      <c r="Q32" s="33">
        <v>2.3378034138623995</v>
      </c>
      <c r="R32" s="33">
        <v>0.20570348719542858</v>
      </c>
      <c r="S32" s="33">
        <v>0.1146945889630047</v>
      </c>
      <c r="T32" s="32" t="s">
        <v>126</v>
      </c>
      <c r="U32" s="39" t="s">
        <v>126</v>
      </c>
      <c r="V32" s="38">
        <v>0.20300000000000001</v>
      </c>
      <c r="W32" s="32">
        <v>5</v>
      </c>
      <c r="X32" s="35">
        <v>1.0150000000000001</v>
      </c>
      <c r="Y32" s="35">
        <v>0.57499999999999996</v>
      </c>
      <c r="Z32" s="35">
        <v>0.16826210880726775</v>
      </c>
      <c r="AA32" s="36">
        <v>5.47</v>
      </c>
      <c r="AB32" s="33">
        <v>94.561000000000007</v>
      </c>
      <c r="AC32" s="33">
        <v>15.12</v>
      </c>
      <c r="AD32" s="33">
        <v>88.094672139130438</v>
      </c>
      <c r="AE32" s="33">
        <v>14.086054956521739</v>
      </c>
      <c r="AF32" s="33">
        <v>2.6451306256495304</v>
      </c>
      <c r="AG32" s="33">
        <v>0.32447227592347822</v>
      </c>
      <c r="AH32" s="33">
        <v>0.15989678620149955</v>
      </c>
      <c r="AI32" s="32" t="s">
        <v>126</v>
      </c>
      <c r="AJ32" s="39" t="s">
        <v>126</v>
      </c>
    </row>
    <row r="33" spans="1:36" x14ac:dyDescent="0.3">
      <c r="A33" s="322"/>
      <c r="B33" s="32">
        <v>23</v>
      </c>
      <c r="C33" s="111">
        <v>43880</v>
      </c>
      <c r="D33" s="112">
        <v>0.35416666666666669</v>
      </c>
      <c r="E33" s="33">
        <v>305</v>
      </c>
      <c r="F33" s="37">
        <v>12.708333333333334</v>
      </c>
      <c r="G33" s="167">
        <v>0.22700000000000001</v>
      </c>
      <c r="H33" s="32">
        <v>5</v>
      </c>
      <c r="I33" s="35">
        <v>1.135</v>
      </c>
      <c r="J33" s="35">
        <v>0.52500000000000002</v>
      </c>
      <c r="K33" s="35">
        <v>0.17179384722301247</v>
      </c>
      <c r="L33" s="36">
        <v>5.44</v>
      </c>
      <c r="M33" s="33">
        <v>72.087999999999994</v>
      </c>
      <c r="N33" s="33">
        <v>15.608000000000001</v>
      </c>
      <c r="O33" s="33">
        <v>73.554475885714268</v>
      </c>
      <c r="P33" s="33">
        <v>15.925511314285712</v>
      </c>
      <c r="Q33" s="33">
        <v>2.2085466929444566</v>
      </c>
      <c r="R33" s="33">
        <v>0.36684415312457141</v>
      </c>
      <c r="S33" s="33">
        <v>0.21651315059371881</v>
      </c>
      <c r="T33" s="32" t="s">
        <v>126</v>
      </c>
      <c r="U33" s="39" t="s">
        <v>126</v>
      </c>
      <c r="V33" s="38">
        <v>0.20799999999999999</v>
      </c>
      <c r="W33" s="32">
        <v>5</v>
      </c>
      <c r="X33" s="35">
        <v>1.04</v>
      </c>
      <c r="Y33" s="35">
        <v>0.6</v>
      </c>
      <c r="Z33" s="35">
        <v>0.17990243032038561</v>
      </c>
      <c r="AA33" s="36">
        <v>5.45</v>
      </c>
      <c r="AB33" s="33">
        <v>87.602000000000004</v>
      </c>
      <c r="AC33" s="33">
        <v>20.242000000000001</v>
      </c>
      <c r="AD33" s="33">
        <v>78.211065600000012</v>
      </c>
      <c r="AE33" s="33">
        <v>18.072057600000001</v>
      </c>
      <c r="AF33" s="33">
        <v>2.3483654557056002</v>
      </c>
      <c r="AG33" s="33">
        <v>0.41628984681600006</v>
      </c>
      <c r="AH33" s="33">
        <v>0.23106778384055157</v>
      </c>
      <c r="AI33" s="32" t="s">
        <v>126</v>
      </c>
      <c r="AJ33" s="39" t="s">
        <v>126</v>
      </c>
    </row>
    <row r="34" spans="1:36" x14ac:dyDescent="0.3">
      <c r="A34" s="322"/>
      <c r="B34" s="32">
        <v>24</v>
      </c>
      <c r="C34" s="111">
        <v>43880</v>
      </c>
      <c r="D34" s="112">
        <v>0.70833333333333337</v>
      </c>
      <c r="E34" s="33">
        <v>313.5</v>
      </c>
      <c r="F34" s="37">
        <v>13.0625</v>
      </c>
      <c r="G34" s="167">
        <v>0.22600000000000001</v>
      </c>
      <c r="H34" s="32">
        <v>5</v>
      </c>
      <c r="I34" s="35">
        <v>1.1300000000000001</v>
      </c>
      <c r="J34" s="35">
        <v>0.52500000000000002</v>
      </c>
      <c r="K34" s="35">
        <v>0.17103704613392434</v>
      </c>
      <c r="L34" s="36">
        <v>5.42</v>
      </c>
      <c r="M34" s="33">
        <v>73.638000000000005</v>
      </c>
      <c r="N34" s="33">
        <v>20.925000000000001</v>
      </c>
      <c r="O34" s="33">
        <v>75.13600731428572</v>
      </c>
      <c r="P34" s="33">
        <v>21.350674285714287</v>
      </c>
      <c r="Q34" s="33">
        <v>2.2560337556187431</v>
      </c>
      <c r="R34" s="33">
        <v>0.4918127821714286</v>
      </c>
      <c r="S34" s="33">
        <v>0.28416035199217793</v>
      </c>
      <c r="T34" s="32" t="s">
        <v>126</v>
      </c>
      <c r="U34" s="39" t="s">
        <v>126</v>
      </c>
      <c r="V34" s="38">
        <v>0.20100000000000001</v>
      </c>
      <c r="W34" s="32">
        <v>5</v>
      </c>
      <c r="X34" s="35">
        <v>1.0050000000000001</v>
      </c>
      <c r="Y34" s="35">
        <v>0.6</v>
      </c>
      <c r="Z34" s="35">
        <v>0.17384802160768034</v>
      </c>
      <c r="AA34" s="36">
        <v>5.47</v>
      </c>
      <c r="AB34" s="33">
        <v>86.629000000000005</v>
      </c>
      <c r="AC34" s="33">
        <v>25.062000000000001</v>
      </c>
      <c r="AD34" s="33">
        <v>77.342371200000002</v>
      </c>
      <c r="AE34" s="33">
        <v>22.3753536</v>
      </c>
      <c r="AF34" s="33">
        <v>2.3222820376511999</v>
      </c>
      <c r="AG34" s="33">
        <v>0.515416270176</v>
      </c>
      <c r="AH34" s="33">
        <v>0.28930265846310127</v>
      </c>
      <c r="AI34" s="32" t="s">
        <v>126</v>
      </c>
      <c r="AJ34" s="39" t="s">
        <v>126</v>
      </c>
    </row>
    <row r="35" spans="1:36" x14ac:dyDescent="0.3">
      <c r="A35" s="322"/>
      <c r="B35" s="32">
        <v>25</v>
      </c>
      <c r="C35" s="111">
        <v>43881</v>
      </c>
      <c r="D35" s="112">
        <v>0.375</v>
      </c>
      <c r="E35" s="33">
        <v>329.5</v>
      </c>
      <c r="F35" s="37">
        <v>13.729166666666666</v>
      </c>
      <c r="G35" s="167">
        <v>0.20499999999999999</v>
      </c>
      <c r="H35" s="32">
        <v>5</v>
      </c>
      <c r="I35" s="35">
        <v>1.0249999999999999</v>
      </c>
      <c r="J35" s="35">
        <v>0.52500000000000002</v>
      </c>
      <c r="K35" s="35">
        <v>0.15514422326307292</v>
      </c>
      <c r="L35" s="36">
        <v>5.44</v>
      </c>
      <c r="M35" s="33">
        <v>77.116</v>
      </c>
      <c r="N35" s="33">
        <v>21.186</v>
      </c>
      <c r="O35" s="33">
        <v>78.684759771428574</v>
      </c>
      <c r="P35" s="33">
        <v>21.616983771428568</v>
      </c>
      <c r="Q35" s="33">
        <v>2.3625885968969143</v>
      </c>
      <c r="R35" s="33">
        <v>0.49794722117485712</v>
      </c>
      <c r="S35" s="33">
        <v>0.27472897971886506</v>
      </c>
      <c r="T35" s="32" t="s">
        <v>126</v>
      </c>
      <c r="U35" s="39" t="s">
        <v>126</v>
      </c>
      <c r="V35" s="38">
        <v>0.184</v>
      </c>
      <c r="W35" s="32">
        <v>5</v>
      </c>
      <c r="X35" s="35">
        <v>0.91999999999999993</v>
      </c>
      <c r="Y35" s="35">
        <v>0.6</v>
      </c>
      <c r="Z35" s="35">
        <v>0.15914445759111032</v>
      </c>
      <c r="AA35" s="36">
        <v>5.5</v>
      </c>
      <c r="AB35" s="33">
        <v>89.691999999999993</v>
      </c>
      <c r="AC35" s="33">
        <v>20.18</v>
      </c>
      <c r="AD35" s="33">
        <v>80.077017600000005</v>
      </c>
      <c r="AE35" s="33">
        <v>18.016704000000001</v>
      </c>
      <c r="AF35" s="33">
        <v>2.4043925304575997</v>
      </c>
      <c r="AG35" s="33">
        <v>0.41501477664000003</v>
      </c>
      <c r="AH35" s="33">
        <v>0.22499219551353522</v>
      </c>
      <c r="AI35" s="32" t="s">
        <v>126</v>
      </c>
      <c r="AJ35" s="39" t="s">
        <v>126</v>
      </c>
    </row>
    <row r="36" spans="1:36" x14ac:dyDescent="0.3">
      <c r="A36" s="322"/>
      <c r="B36" s="32">
        <v>26</v>
      </c>
      <c r="C36" s="111">
        <v>43881</v>
      </c>
      <c r="D36" s="112">
        <v>0.6875</v>
      </c>
      <c r="E36" s="33">
        <v>337</v>
      </c>
      <c r="F36" s="37">
        <v>14.041666666666666</v>
      </c>
      <c r="G36" s="167">
        <v>0.20599999999999999</v>
      </c>
      <c r="H36" s="32">
        <v>5</v>
      </c>
      <c r="I36" s="35">
        <v>1.03</v>
      </c>
      <c r="J36" s="35">
        <v>0.55000000000000004</v>
      </c>
      <c r="K36" s="35">
        <v>0.16332488265464495</v>
      </c>
      <c r="L36" s="36">
        <v>5.44</v>
      </c>
      <c r="M36" s="33">
        <v>78.168000000000006</v>
      </c>
      <c r="N36" s="33">
        <v>21.462</v>
      </c>
      <c r="O36" s="33">
        <v>76.132789527272735</v>
      </c>
      <c r="P36" s="33">
        <v>20.903207563636364</v>
      </c>
      <c r="Q36" s="33">
        <v>2.2859631383458909</v>
      </c>
      <c r="R36" s="33">
        <v>0.4815053862283637</v>
      </c>
      <c r="S36" s="33">
        <v>0.27456248081056184</v>
      </c>
      <c r="T36" s="32" t="s">
        <v>126</v>
      </c>
      <c r="U36" s="39" t="s">
        <v>126</v>
      </c>
      <c r="V36" s="38">
        <v>0.191</v>
      </c>
      <c r="W36" s="32">
        <v>5</v>
      </c>
      <c r="X36" s="35">
        <v>0.95500000000000007</v>
      </c>
      <c r="Y36" s="35">
        <v>0.6</v>
      </c>
      <c r="Z36" s="35">
        <v>0.16519886630381567</v>
      </c>
      <c r="AA36" s="36">
        <v>5.45</v>
      </c>
      <c r="AB36" s="33">
        <v>90.21</v>
      </c>
      <c r="AC36" s="33">
        <v>20.756</v>
      </c>
      <c r="AD36" s="33">
        <v>80.539487999999992</v>
      </c>
      <c r="AE36" s="33">
        <v>18.530956799999998</v>
      </c>
      <c r="AF36" s="33">
        <v>2.4182786666879998</v>
      </c>
      <c r="AG36" s="33">
        <v>0.42686058988800002</v>
      </c>
      <c r="AH36" s="33">
        <v>0.23008535639064406</v>
      </c>
      <c r="AI36" s="32" t="s">
        <v>126</v>
      </c>
      <c r="AJ36" s="39" t="s">
        <v>126</v>
      </c>
    </row>
    <row r="37" spans="1:36" ht="15" thickBot="1" x14ac:dyDescent="0.35">
      <c r="A37" s="323"/>
      <c r="B37" s="41">
        <v>27</v>
      </c>
      <c r="C37" s="137">
        <v>43882</v>
      </c>
      <c r="D37" s="138">
        <v>0.41666666666666669</v>
      </c>
      <c r="E37" s="42">
        <v>354.5</v>
      </c>
      <c r="F37" s="46">
        <v>14.770833333333334</v>
      </c>
      <c r="G37" s="168">
        <v>0.23100000000000001</v>
      </c>
      <c r="H37" s="41">
        <v>5</v>
      </c>
      <c r="I37" s="44">
        <v>1.155</v>
      </c>
      <c r="J37" s="44">
        <v>0.55000000000000004</v>
      </c>
      <c r="K37" s="44">
        <v>0.1831458635593349</v>
      </c>
      <c r="L37" s="45">
        <v>5.45</v>
      </c>
      <c r="M37" s="42">
        <v>86.596999999999994</v>
      </c>
      <c r="N37" s="42">
        <v>13.215999999999999</v>
      </c>
      <c r="O37" s="42">
        <v>84.342329018181815</v>
      </c>
      <c r="P37" s="42">
        <v>12.871903418181816</v>
      </c>
      <c r="Q37" s="42">
        <v>2.5324627710999272</v>
      </c>
      <c r="R37" s="42">
        <v>0.29650429523781818</v>
      </c>
      <c r="S37" s="42">
        <v>0.15261498666235551</v>
      </c>
      <c r="T37" s="41" t="s">
        <v>126</v>
      </c>
      <c r="U37" s="139" t="s">
        <v>126</v>
      </c>
      <c r="V37" s="47">
        <v>0.219</v>
      </c>
      <c r="W37" s="41">
        <v>5</v>
      </c>
      <c r="X37" s="44">
        <v>1.095</v>
      </c>
      <c r="Y37" s="44">
        <v>0.67500000000000004</v>
      </c>
      <c r="Z37" s="44">
        <v>0.21309356379896641</v>
      </c>
      <c r="AA37" s="45">
        <v>5.47</v>
      </c>
      <c r="AB37" s="42">
        <v>95.742000000000004</v>
      </c>
      <c r="AC37" s="42">
        <v>15.324999999999999</v>
      </c>
      <c r="AD37" s="42">
        <v>75.980851199999989</v>
      </c>
      <c r="AE37" s="42">
        <v>12.161919999999999</v>
      </c>
      <c r="AF37" s="42">
        <v>2.2814010381311998</v>
      </c>
      <c r="AG37" s="42">
        <v>0.28014982719999998</v>
      </c>
      <c r="AH37" s="42">
        <v>0.16006559294771364</v>
      </c>
      <c r="AI37" s="41" t="s">
        <v>126</v>
      </c>
      <c r="AJ37" s="139" t="s">
        <v>126</v>
      </c>
    </row>
    <row r="38" spans="1:36" ht="15" customHeight="1" x14ac:dyDescent="0.3">
      <c r="A38" s="324" t="s">
        <v>108</v>
      </c>
      <c r="B38" s="49">
        <v>28</v>
      </c>
      <c r="C38" s="143">
        <v>43882</v>
      </c>
      <c r="D38" s="144">
        <v>0.78125</v>
      </c>
      <c r="E38" s="50">
        <v>363.25</v>
      </c>
      <c r="F38" s="54">
        <v>15.135416666666666</v>
      </c>
      <c r="G38" s="169">
        <v>0.189</v>
      </c>
      <c r="H38" s="49">
        <v>5</v>
      </c>
      <c r="I38" s="52">
        <v>0.94500000000000006</v>
      </c>
      <c r="J38" s="52">
        <v>0.55000000000000004</v>
      </c>
      <c r="K38" s="52">
        <v>0.14984661563945584</v>
      </c>
      <c r="L38" s="53">
        <v>5.07</v>
      </c>
      <c r="M38" s="50">
        <v>76.69</v>
      </c>
      <c r="N38" s="50">
        <v>17.204000000000001</v>
      </c>
      <c r="O38" s="50">
        <v>74.693271272727259</v>
      </c>
      <c r="P38" s="50">
        <v>16.756070399999999</v>
      </c>
      <c r="Q38" s="50">
        <v>2.2427401632349091</v>
      </c>
      <c r="R38" s="50">
        <v>0.38597608166399999</v>
      </c>
      <c r="S38" s="50">
        <v>0.22433172512713523</v>
      </c>
      <c r="T38" s="49" t="s">
        <v>126</v>
      </c>
      <c r="U38" s="145" t="s">
        <v>126</v>
      </c>
      <c r="V38" s="55">
        <v>0.17399999999999999</v>
      </c>
      <c r="W38" s="49">
        <v>5</v>
      </c>
      <c r="X38" s="52">
        <v>0.86999999999999988</v>
      </c>
      <c r="Y38" s="52">
        <v>0.55000000000000004</v>
      </c>
      <c r="Z38" s="52">
        <v>0.13795402709664184</v>
      </c>
      <c r="AA38" s="53">
        <v>5.0199999999999996</v>
      </c>
      <c r="AB38" s="50">
        <v>81.712999999999994</v>
      </c>
      <c r="AC38" s="50">
        <v>25.231999999999999</v>
      </c>
      <c r="AD38" s="50">
        <v>79.585490618181808</v>
      </c>
      <c r="AE38" s="50">
        <v>24.575050472727266</v>
      </c>
      <c r="AF38" s="50">
        <v>2.3896339413015268</v>
      </c>
      <c r="AG38" s="50">
        <v>0.5660862876392726</v>
      </c>
      <c r="AH38" s="50">
        <v>0.30878807533684971</v>
      </c>
      <c r="AI38" s="49" t="s">
        <v>126</v>
      </c>
      <c r="AJ38" s="145" t="s">
        <v>126</v>
      </c>
    </row>
    <row r="39" spans="1:36" x14ac:dyDescent="0.3">
      <c r="A39" s="325"/>
      <c r="B39" s="57">
        <v>29</v>
      </c>
      <c r="C39" s="113">
        <v>43883</v>
      </c>
      <c r="D39" s="114">
        <v>0.72916666666666663</v>
      </c>
      <c r="E39" s="58">
        <v>386.00000000000006</v>
      </c>
      <c r="F39" s="62">
        <v>16.083333333333336</v>
      </c>
      <c r="G39" s="170">
        <v>0.182</v>
      </c>
      <c r="H39" s="57">
        <v>5</v>
      </c>
      <c r="I39" s="60">
        <v>0.90999999999999992</v>
      </c>
      <c r="J39" s="60">
        <v>0.55000000000000004</v>
      </c>
      <c r="K39" s="60">
        <v>0.14429674098614262</v>
      </c>
      <c r="L39" s="61">
        <v>5.03</v>
      </c>
      <c r="M39" s="58">
        <v>51.259</v>
      </c>
      <c r="N39" s="58">
        <v>33.469000000000001</v>
      </c>
      <c r="O39" s="58">
        <v>49.924402036363631</v>
      </c>
      <c r="P39" s="58">
        <v>32.59758894545454</v>
      </c>
      <c r="Q39" s="58">
        <v>1.4990300955438542</v>
      </c>
      <c r="R39" s="58">
        <v>0.75088546135854539</v>
      </c>
      <c r="S39" s="58">
        <v>0.6529389960787374</v>
      </c>
      <c r="T39" s="57" t="s">
        <v>126</v>
      </c>
      <c r="U39" s="99" t="s">
        <v>126</v>
      </c>
      <c r="V39" s="63">
        <v>0.19700000000000001</v>
      </c>
      <c r="W39" s="57">
        <v>5</v>
      </c>
      <c r="X39" s="60">
        <v>0.9850000000000001</v>
      </c>
      <c r="Y39" s="60">
        <v>0.6</v>
      </c>
      <c r="Z39" s="60">
        <v>0.17038835948613448</v>
      </c>
      <c r="AA39" s="61">
        <v>4.9800000000000004</v>
      </c>
      <c r="AB39" s="58">
        <v>67.801000000000002</v>
      </c>
      <c r="AC39" s="58">
        <v>42.116</v>
      </c>
      <c r="AD39" s="58">
        <v>60.532732799999998</v>
      </c>
      <c r="AE39" s="58">
        <v>37.601164799999999</v>
      </c>
      <c r="AF39" s="58">
        <v>1.8175558350527998</v>
      </c>
      <c r="AG39" s="58">
        <v>0.86614283116799995</v>
      </c>
      <c r="AH39" s="58">
        <v>0.62117077919204733</v>
      </c>
      <c r="AI39" s="57" t="s">
        <v>126</v>
      </c>
      <c r="AJ39" s="99" t="s">
        <v>126</v>
      </c>
    </row>
    <row r="40" spans="1:36" x14ac:dyDescent="0.3">
      <c r="A40" s="325"/>
      <c r="B40" s="57">
        <v>30</v>
      </c>
      <c r="C40" s="113">
        <v>43884</v>
      </c>
      <c r="D40" s="114">
        <v>0.86458333333333337</v>
      </c>
      <c r="E40" s="58">
        <v>413.25</v>
      </c>
      <c r="F40" s="62">
        <v>17.21875</v>
      </c>
      <c r="G40" s="170">
        <v>0.21099999999999999</v>
      </c>
      <c r="H40" s="57">
        <v>5</v>
      </c>
      <c r="I40" s="60">
        <v>1.0549999999999999</v>
      </c>
      <c r="J40" s="60">
        <v>0.55000000000000004</v>
      </c>
      <c r="K40" s="60">
        <v>0.16728907883558292</v>
      </c>
      <c r="L40" s="61">
        <v>4.99</v>
      </c>
      <c r="M40" s="58">
        <v>54.216999999999999</v>
      </c>
      <c r="N40" s="58">
        <v>25.553999999999998</v>
      </c>
      <c r="O40" s="58">
        <v>52.805386472727271</v>
      </c>
      <c r="P40" s="58">
        <v>24.888666763636358</v>
      </c>
      <c r="Q40" s="58">
        <v>1.585534534230109</v>
      </c>
      <c r="R40" s="58">
        <v>0.57331043890036348</v>
      </c>
      <c r="S40" s="58">
        <v>0.47132818119777925</v>
      </c>
      <c r="T40" s="57" t="s">
        <v>126</v>
      </c>
      <c r="U40" s="99" t="s">
        <v>126</v>
      </c>
      <c r="V40" s="63">
        <v>0.24099999999999999</v>
      </c>
      <c r="W40" s="57">
        <v>5</v>
      </c>
      <c r="X40" s="60">
        <v>1.2050000000000001</v>
      </c>
      <c r="Y40" s="60">
        <v>0.7</v>
      </c>
      <c r="Z40" s="60">
        <v>0.24318541662699561</v>
      </c>
      <c r="AA40" s="61">
        <v>4.9800000000000004</v>
      </c>
      <c r="AB40" s="58">
        <v>90.686000000000007</v>
      </c>
      <c r="AC40" s="58">
        <v>29.867999999999999</v>
      </c>
      <c r="AD40" s="58">
        <v>69.398109257142863</v>
      </c>
      <c r="AE40" s="58">
        <v>22.856700342857142</v>
      </c>
      <c r="AF40" s="58">
        <v>2.0837476285549714</v>
      </c>
      <c r="AG40" s="58">
        <v>0.52650409239771423</v>
      </c>
      <c r="AH40" s="58">
        <v>0.32935624021348386</v>
      </c>
      <c r="AI40" s="57" t="s">
        <v>126</v>
      </c>
      <c r="AJ40" s="99" t="s">
        <v>126</v>
      </c>
    </row>
    <row r="41" spans="1:36" x14ac:dyDescent="0.3">
      <c r="A41" s="325"/>
      <c r="B41" s="57">
        <v>31</v>
      </c>
      <c r="C41" s="113">
        <v>43885</v>
      </c>
      <c r="D41" s="114">
        <v>0.375</v>
      </c>
      <c r="E41" s="58">
        <v>425.5</v>
      </c>
      <c r="F41" s="62">
        <v>17.729166666666668</v>
      </c>
      <c r="G41" s="170">
        <v>0.19800000000000001</v>
      </c>
      <c r="H41" s="57">
        <v>5</v>
      </c>
      <c r="I41" s="60">
        <v>0.99</v>
      </c>
      <c r="J41" s="60">
        <v>0.55000000000000004</v>
      </c>
      <c r="K41" s="60">
        <v>0.1569821687651442</v>
      </c>
      <c r="L41" s="61">
        <v>4.99</v>
      </c>
      <c r="M41" s="58">
        <v>54.856999999999999</v>
      </c>
      <c r="N41" s="58">
        <v>22.791</v>
      </c>
      <c r="O41" s="58">
        <v>53.428723199999993</v>
      </c>
      <c r="P41" s="58">
        <v>22.197605236363632</v>
      </c>
      <c r="Q41" s="58">
        <v>1.6042508428032001</v>
      </c>
      <c r="R41" s="58">
        <v>0.51132183661963626</v>
      </c>
      <c r="S41" s="58">
        <v>0.41546201943234229</v>
      </c>
      <c r="T41" s="57" t="s">
        <v>126</v>
      </c>
      <c r="U41" s="99" t="s">
        <v>126</v>
      </c>
      <c r="V41" s="63">
        <v>0.223</v>
      </c>
      <c r="W41" s="57">
        <v>5</v>
      </c>
      <c r="X41" s="60">
        <v>1.115</v>
      </c>
      <c r="Y41" s="60">
        <v>0.8</v>
      </c>
      <c r="Z41" s="60">
        <v>0.25716821770157688</v>
      </c>
      <c r="AA41" s="61">
        <v>4.99</v>
      </c>
      <c r="AB41" s="58">
        <v>102.747</v>
      </c>
      <c r="AC41" s="58">
        <v>22.657</v>
      </c>
      <c r="AD41" s="58">
        <v>68.799391200000002</v>
      </c>
      <c r="AE41" s="58">
        <v>15.171127200000001</v>
      </c>
      <c r="AF41" s="58">
        <v>2.0657705201712</v>
      </c>
      <c r="AG41" s="58">
        <v>0.349466915052</v>
      </c>
      <c r="AH41" s="58">
        <v>0.22051252104684321</v>
      </c>
      <c r="AI41" s="57" t="s">
        <v>126</v>
      </c>
      <c r="AJ41" s="99" t="s">
        <v>126</v>
      </c>
    </row>
    <row r="42" spans="1:36" x14ac:dyDescent="0.3">
      <c r="A42" s="325"/>
      <c r="B42" s="57">
        <v>32</v>
      </c>
      <c r="C42" s="113">
        <v>43885</v>
      </c>
      <c r="D42" s="114">
        <v>0.70833333333333337</v>
      </c>
      <c r="E42" s="58">
        <v>433.5</v>
      </c>
      <c r="F42" s="62">
        <v>18.0625</v>
      </c>
      <c r="G42" s="170">
        <v>0.17599999999999999</v>
      </c>
      <c r="H42" s="57">
        <v>5</v>
      </c>
      <c r="I42" s="60">
        <v>0.87999999999999989</v>
      </c>
      <c r="J42" s="60">
        <v>0.55000000000000004</v>
      </c>
      <c r="K42" s="60">
        <v>0.13953970556901707</v>
      </c>
      <c r="L42" s="61">
        <v>5</v>
      </c>
      <c r="M42" s="58">
        <v>54.756</v>
      </c>
      <c r="N42" s="58">
        <v>21.701000000000001</v>
      </c>
      <c r="O42" s="58">
        <v>53.330352872727261</v>
      </c>
      <c r="P42" s="58">
        <v>21.135984872727271</v>
      </c>
      <c r="Q42" s="58">
        <v>1.6012971753565086</v>
      </c>
      <c r="R42" s="58">
        <v>0.48686741154327268</v>
      </c>
      <c r="S42" s="58">
        <v>0.39632186427058225</v>
      </c>
      <c r="T42" s="57" t="s">
        <v>126</v>
      </c>
      <c r="U42" s="99" t="s">
        <v>126</v>
      </c>
      <c r="V42" s="63">
        <v>0.221</v>
      </c>
      <c r="W42" s="57">
        <v>5</v>
      </c>
      <c r="X42" s="60">
        <v>1.105</v>
      </c>
      <c r="Y42" s="60">
        <v>0.6</v>
      </c>
      <c r="Z42" s="60">
        <v>0.19114633221540972</v>
      </c>
      <c r="AA42" s="61">
        <v>4.9800000000000004</v>
      </c>
      <c r="AB42" s="58">
        <v>105.511</v>
      </c>
      <c r="AC42" s="58">
        <v>21.315000000000001</v>
      </c>
      <c r="AD42" s="58">
        <v>94.200220799999997</v>
      </c>
      <c r="AE42" s="58">
        <v>19.030032000000002</v>
      </c>
      <c r="AF42" s="58">
        <v>2.8284558297408</v>
      </c>
      <c r="AG42" s="58">
        <v>0.43835678712000004</v>
      </c>
      <c r="AH42" s="58">
        <v>0.2020168513235587</v>
      </c>
      <c r="AI42" s="57" t="s">
        <v>126</v>
      </c>
      <c r="AJ42" s="99" t="s">
        <v>126</v>
      </c>
    </row>
    <row r="43" spans="1:36" x14ac:dyDescent="0.3">
      <c r="A43" s="325"/>
      <c r="B43" s="57">
        <v>33</v>
      </c>
      <c r="C43" s="113">
        <v>43886</v>
      </c>
      <c r="D43" s="114">
        <v>0.375</v>
      </c>
      <c r="E43" s="58">
        <v>449.5</v>
      </c>
      <c r="F43" s="62">
        <v>18.729166666666668</v>
      </c>
      <c r="G43" s="170">
        <v>0.17599999999999999</v>
      </c>
      <c r="H43" s="57">
        <v>5</v>
      </c>
      <c r="I43" s="60">
        <v>0.87999999999999989</v>
      </c>
      <c r="J43" s="60">
        <v>0.55000000000000004</v>
      </c>
      <c r="K43" s="60">
        <v>0.13953970556901707</v>
      </c>
      <c r="L43" s="61">
        <v>4.9800000000000004</v>
      </c>
      <c r="M43" s="58">
        <v>55.765999999999998</v>
      </c>
      <c r="N43" s="58">
        <v>16.521999999999998</v>
      </c>
      <c r="O43" s="58">
        <v>54.314056145454536</v>
      </c>
      <c r="P43" s="58">
        <v>16.091827199999997</v>
      </c>
      <c r="Q43" s="58">
        <v>1.6308338498234183</v>
      </c>
      <c r="R43" s="58">
        <v>0.37067523955199999</v>
      </c>
      <c r="S43" s="58">
        <v>0.29627371516694756</v>
      </c>
      <c r="T43" s="57" t="s">
        <v>126</v>
      </c>
      <c r="U43" s="99" t="s">
        <v>126</v>
      </c>
      <c r="V43" s="63">
        <v>0.214</v>
      </c>
      <c r="W43" s="57">
        <v>5</v>
      </c>
      <c r="X43" s="60">
        <v>1.07</v>
      </c>
      <c r="Y43" s="60">
        <v>0.625</v>
      </c>
      <c r="Z43" s="60">
        <v>0.19280408698198384</v>
      </c>
      <c r="AA43" s="61">
        <v>4.9800000000000004</v>
      </c>
      <c r="AB43" s="58">
        <v>111.37</v>
      </c>
      <c r="AC43" s="58">
        <v>9.2569999999999997</v>
      </c>
      <c r="AD43" s="58">
        <v>95.453890559999991</v>
      </c>
      <c r="AE43" s="58">
        <v>7.9340636159999987</v>
      </c>
      <c r="AF43" s="58">
        <v>2.8660985179545602</v>
      </c>
      <c r="AG43" s="58">
        <v>0.18276115539456</v>
      </c>
      <c r="AH43" s="58">
        <v>8.3119331956541254E-2</v>
      </c>
      <c r="AI43" s="57" t="s">
        <v>126</v>
      </c>
      <c r="AJ43" s="99" t="s">
        <v>126</v>
      </c>
    </row>
    <row r="44" spans="1:36" x14ac:dyDescent="0.3">
      <c r="A44" s="325"/>
      <c r="B44" s="57">
        <v>34</v>
      </c>
      <c r="C44" s="113">
        <v>43886</v>
      </c>
      <c r="D44" s="114">
        <v>0.72916666666666663</v>
      </c>
      <c r="E44" s="58">
        <v>458.00000000000006</v>
      </c>
      <c r="F44" s="62">
        <v>19.083333333333336</v>
      </c>
      <c r="G44" s="170">
        <v>0.16700000000000001</v>
      </c>
      <c r="H44" s="57">
        <v>5</v>
      </c>
      <c r="I44" s="60">
        <v>0.83500000000000008</v>
      </c>
      <c r="J44" s="60">
        <v>0.52500000000000002</v>
      </c>
      <c r="K44" s="60">
        <v>0.12638578187772284</v>
      </c>
      <c r="L44" s="61">
        <v>5</v>
      </c>
      <c r="M44" s="58">
        <v>55.548000000000002</v>
      </c>
      <c r="N44" s="58">
        <v>14.906000000000001</v>
      </c>
      <c r="O44" s="58">
        <v>56.678005028571427</v>
      </c>
      <c r="P44" s="58">
        <v>15.209230628571426</v>
      </c>
      <c r="Q44" s="58">
        <v>1.7018137789878858</v>
      </c>
      <c r="R44" s="58">
        <v>0.35034462752914275</v>
      </c>
      <c r="S44" s="58">
        <v>0.2683444948512998</v>
      </c>
      <c r="T44" s="57" t="s">
        <v>126</v>
      </c>
      <c r="U44" s="99" t="s">
        <v>126</v>
      </c>
      <c r="V44" s="63">
        <v>0.2</v>
      </c>
      <c r="W44" s="57">
        <v>5</v>
      </c>
      <c r="X44" s="60">
        <v>1</v>
      </c>
      <c r="Y44" s="60">
        <v>0.65</v>
      </c>
      <c r="Z44" s="60">
        <v>0.18739836491706835</v>
      </c>
      <c r="AA44" s="61">
        <v>4.95</v>
      </c>
      <c r="AB44" s="58">
        <v>109.004</v>
      </c>
      <c r="AC44" s="58">
        <v>6.7519999999999998</v>
      </c>
      <c r="AD44" s="58">
        <v>89.832711876923071</v>
      </c>
      <c r="AE44" s="58">
        <v>5.5644790153846149</v>
      </c>
      <c r="AF44" s="58">
        <v>2.6973170068164922</v>
      </c>
      <c r="AG44" s="58">
        <v>0.12817777411938464</v>
      </c>
      <c r="AH44" s="58">
        <v>6.1942681002532016E-2</v>
      </c>
      <c r="AI44" s="57" t="s">
        <v>126</v>
      </c>
      <c r="AJ44" s="99" t="s">
        <v>126</v>
      </c>
    </row>
    <row r="45" spans="1:36" x14ac:dyDescent="0.3">
      <c r="A45" s="325"/>
      <c r="B45" s="57">
        <v>35</v>
      </c>
      <c r="C45" s="113">
        <v>43887</v>
      </c>
      <c r="D45" s="114">
        <v>0.34375</v>
      </c>
      <c r="E45" s="58">
        <v>472.75</v>
      </c>
      <c r="F45" s="62">
        <v>19.697916666666668</v>
      </c>
      <c r="G45" s="170">
        <v>0.19800000000000001</v>
      </c>
      <c r="H45" s="57">
        <v>5</v>
      </c>
      <c r="I45" s="60">
        <v>0.99</v>
      </c>
      <c r="J45" s="60">
        <v>0.52500000000000002</v>
      </c>
      <c r="K45" s="60">
        <v>0.14984661563945581</v>
      </c>
      <c r="L45" s="61">
        <v>5.01</v>
      </c>
      <c r="M45" s="58">
        <v>55.256999999999998</v>
      </c>
      <c r="N45" s="58">
        <v>11.627000000000001</v>
      </c>
      <c r="O45" s="58">
        <v>56.38108525714285</v>
      </c>
      <c r="P45" s="58">
        <v>11.863526400000001</v>
      </c>
      <c r="Q45" s="58">
        <v>1.6928984659309709</v>
      </c>
      <c r="R45" s="58">
        <v>0.27327633062399997</v>
      </c>
      <c r="S45" s="58">
        <v>0.21041677977450823</v>
      </c>
      <c r="T45" s="57" t="s">
        <v>126</v>
      </c>
      <c r="U45" s="99" t="s">
        <v>126</v>
      </c>
      <c r="V45" s="63">
        <v>0.22900000000000001</v>
      </c>
      <c r="W45" s="57">
        <v>5</v>
      </c>
      <c r="X45" s="60">
        <v>1.145</v>
      </c>
      <c r="Y45" s="60">
        <v>0.65</v>
      </c>
      <c r="Z45" s="60">
        <v>0.21457112783004328</v>
      </c>
      <c r="AA45" s="61">
        <v>4.99</v>
      </c>
      <c r="AB45" s="58">
        <v>112.904</v>
      </c>
      <c r="AC45" s="58">
        <v>4.9020000000000001</v>
      </c>
      <c r="AD45" s="58">
        <v>93.046791876923066</v>
      </c>
      <c r="AE45" s="58">
        <v>4.0398513230769231</v>
      </c>
      <c r="AF45" s="58">
        <v>2.7938229728964918</v>
      </c>
      <c r="AG45" s="58">
        <v>9.3057975227076928E-2</v>
      </c>
      <c r="AH45" s="58">
        <v>4.3417416566286407E-2</v>
      </c>
      <c r="AI45" s="57" t="s">
        <v>126</v>
      </c>
      <c r="AJ45" s="99" t="s">
        <v>126</v>
      </c>
    </row>
    <row r="46" spans="1:36" x14ac:dyDescent="0.3">
      <c r="A46" s="325"/>
      <c r="B46" s="57">
        <v>36</v>
      </c>
      <c r="C46" s="113">
        <v>43887</v>
      </c>
      <c r="D46" s="114">
        <v>0.69791666666666663</v>
      </c>
      <c r="E46" s="58">
        <v>481.25000000000006</v>
      </c>
      <c r="F46" s="62">
        <v>20.052083333333336</v>
      </c>
      <c r="G46" s="170">
        <v>0.17199999999999999</v>
      </c>
      <c r="H46" s="57">
        <v>5</v>
      </c>
      <c r="I46" s="60">
        <v>0.85999999999999988</v>
      </c>
      <c r="J46" s="60">
        <v>0.52500000000000002</v>
      </c>
      <c r="K46" s="60">
        <v>0.13016978732316364</v>
      </c>
      <c r="L46" s="61">
        <v>5.0199999999999996</v>
      </c>
      <c r="M46" s="58">
        <v>53.911000000000001</v>
      </c>
      <c r="N46" s="58">
        <v>9.7439999999999998</v>
      </c>
      <c r="O46" s="58">
        <v>55.007703771428574</v>
      </c>
      <c r="P46" s="58">
        <v>9.9422207999999994</v>
      </c>
      <c r="Q46" s="58">
        <v>1.6516613134409144</v>
      </c>
      <c r="R46" s="58">
        <v>0.229019056128</v>
      </c>
      <c r="S46" s="58">
        <v>0.18074233458848843</v>
      </c>
      <c r="T46" s="57" t="s">
        <v>126</v>
      </c>
      <c r="U46" s="99" t="s">
        <v>126</v>
      </c>
      <c r="V46" s="63">
        <v>0.219</v>
      </c>
      <c r="W46" s="57">
        <v>5</v>
      </c>
      <c r="X46" s="60">
        <v>1.095</v>
      </c>
      <c r="Y46" s="60">
        <v>0.7</v>
      </c>
      <c r="Z46" s="60">
        <v>0.22098591801374293</v>
      </c>
      <c r="AA46" s="61">
        <v>4.97</v>
      </c>
      <c r="AB46" s="58">
        <v>114.47199999999999</v>
      </c>
      <c r="AC46" s="58">
        <v>3.427</v>
      </c>
      <c r="AD46" s="58">
        <v>87.600515657142864</v>
      </c>
      <c r="AE46" s="58">
        <v>2.6225362285714287</v>
      </c>
      <c r="AF46" s="58">
        <v>2.6302930831213716</v>
      </c>
      <c r="AG46" s="58">
        <v>6.0410122025142871E-2</v>
      </c>
      <c r="AH46" s="58">
        <v>2.9937451953316097E-2</v>
      </c>
      <c r="AI46" s="57" t="s">
        <v>126</v>
      </c>
      <c r="AJ46" s="99" t="s">
        <v>126</v>
      </c>
    </row>
    <row r="47" spans="1:36" ht="15" thickBot="1" x14ac:dyDescent="0.35">
      <c r="A47" s="326"/>
      <c r="B47" s="65">
        <v>37</v>
      </c>
      <c r="C47" s="146">
        <v>43888</v>
      </c>
      <c r="D47" s="147">
        <v>0.38541666666666669</v>
      </c>
      <c r="E47" s="66">
        <v>497.75000000000006</v>
      </c>
      <c r="F47" s="70">
        <v>20.739583333333336</v>
      </c>
      <c r="G47" s="171">
        <v>0.17599999999999999</v>
      </c>
      <c r="H47" s="65">
        <v>5</v>
      </c>
      <c r="I47" s="68">
        <v>0.87999999999999989</v>
      </c>
      <c r="J47" s="68">
        <v>0.52500000000000002</v>
      </c>
      <c r="K47" s="68">
        <v>0.13319699167951626</v>
      </c>
      <c r="L47" s="69">
        <v>5.04</v>
      </c>
      <c r="M47" s="66">
        <v>53.485999999999997</v>
      </c>
      <c r="N47" s="66">
        <v>7.0949999999999998</v>
      </c>
      <c r="O47" s="66">
        <v>54.574058057142857</v>
      </c>
      <c r="P47" s="66">
        <v>7.2393325714285703</v>
      </c>
      <c r="Q47" s="66">
        <v>1.6386406672237712</v>
      </c>
      <c r="R47" s="66">
        <v>0.16675802578285712</v>
      </c>
      <c r="S47" s="66">
        <v>0.13265153498111656</v>
      </c>
      <c r="T47" s="65" t="s">
        <v>126</v>
      </c>
      <c r="U47" s="148" t="s">
        <v>126</v>
      </c>
      <c r="V47" s="71">
        <v>0.22</v>
      </c>
      <c r="W47" s="65">
        <v>5</v>
      </c>
      <c r="X47" s="68">
        <v>1.1000000000000001</v>
      </c>
      <c r="Y47" s="68">
        <v>0.6</v>
      </c>
      <c r="Z47" s="68">
        <v>0.1902814166850233</v>
      </c>
      <c r="AA47" s="69">
        <v>4.97</v>
      </c>
      <c r="AB47" s="66">
        <v>109.59699999999999</v>
      </c>
      <c r="AC47" s="66">
        <v>3.0139999999999998</v>
      </c>
      <c r="AD47" s="66">
        <v>97.848201599999982</v>
      </c>
      <c r="AE47" s="66">
        <v>2.6908991999999996</v>
      </c>
      <c r="AF47" s="66">
        <v>2.9379901012415996</v>
      </c>
      <c r="AG47" s="66">
        <v>6.198486307199999E-2</v>
      </c>
      <c r="AH47" s="66">
        <v>2.7500752757830961E-2</v>
      </c>
      <c r="AI47" s="65" t="s">
        <v>126</v>
      </c>
      <c r="AJ47" s="148" t="s">
        <v>126</v>
      </c>
    </row>
    <row r="48" spans="1:36" ht="15" customHeight="1" x14ac:dyDescent="0.3">
      <c r="A48" s="327" t="s">
        <v>109</v>
      </c>
      <c r="B48" s="72">
        <v>38</v>
      </c>
      <c r="C48" s="149">
        <v>43888</v>
      </c>
      <c r="D48" s="150">
        <v>0.70833333333333337</v>
      </c>
      <c r="E48" s="73">
        <v>505.5</v>
      </c>
      <c r="F48" s="77">
        <v>21.0625</v>
      </c>
      <c r="G48" s="172">
        <v>0.16300000000000001</v>
      </c>
      <c r="H48" s="72">
        <v>5</v>
      </c>
      <c r="I48" s="75">
        <v>0.81500000000000006</v>
      </c>
      <c r="J48" s="75">
        <v>0.52500000000000002</v>
      </c>
      <c r="K48" s="75">
        <v>0.12335857752137019</v>
      </c>
      <c r="L48" s="76">
        <v>4.54</v>
      </c>
      <c r="M48" s="73">
        <v>48.268000000000001</v>
      </c>
      <c r="N48" s="73">
        <v>9.9920000000000009</v>
      </c>
      <c r="O48" s="73">
        <v>49.249909028571423</v>
      </c>
      <c r="P48" s="73">
        <v>10.195265828571429</v>
      </c>
      <c r="Q48" s="73">
        <v>1.4787777684918857</v>
      </c>
      <c r="R48" s="73">
        <v>0.23484794836114287</v>
      </c>
      <c r="S48" s="73">
        <v>0.20701085605370018</v>
      </c>
      <c r="T48" s="72" t="s">
        <v>126</v>
      </c>
      <c r="U48" s="151" t="s">
        <v>126</v>
      </c>
      <c r="V48" s="78">
        <v>0.187</v>
      </c>
      <c r="W48" s="72">
        <v>5</v>
      </c>
      <c r="X48" s="75">
        <v>0.93500000000000005</v>
      </c>
      <c r="Y48" s="75">
        <v>0.6</v>
      </c>
      <c r="Z48" s="75">
        <v>0.16173920418226978</v>
      </c>
      <c r="AA48" s="76">
        <v>4.5199999999999996</v>
      </c>
      <c r="AB48" s="73">
        <v>101.557</v>
      </c>
      <c r="AC48" s="73">
        <v>6.2649999999999997</v>
      </c>
      <c r="AD48" s="73">
        <v>90.670089600000011</v>
      </c>
      <c r="AE48" s="73">
        <v>5.5933919999999997</v>
      </c>
      <c r="AF48" s="73">
        <v>2.7224601103296004</v>
      </c>
      <c r="AG48" s="73">
        <v>0.12884378471999999</v>
      </c>
      <c r="AH48" s="73">
        <v>6.168949456955207E-2</v>
      </c>
      <c r="AI48" s="72" t="s">
        <v>126</v>
      </c>
      <c r="AJ48" s="151" t="s">
        <v>126</v>
      </c>
    </row>
    <row r="49" spans="1:36" x14ac:dyDescent="0.3">
      <c r="A49" s="328"/>
      <c r="B49" s="80">
        <v>39</v>
      </c>
      <c r="C49" s="115">
        <v>43889</v>
      </c>
      <c r="D49" s="116">
        <v>0.38541666666666669</v>
      </c>
      <c r="E49" s="81">
        <v>521.75</v>
      </c>
      <c r="F49" s="85">
        <v>21.739583333333332</v>
      </c>
      <c r="G49" s="173">
        <v>0.128</v>
      </c>
      <c r="H49" s="80">
        <v>5</v>
      </c>
      <c r="I49" s="83">
        <v>0.64</v>
      </c>
      <c r="J49" s="83">
        <v>0.52500000000000002</v>
      </c>
      <c r="K49" s="83">
        <v>9.6870539403284564E-2</v>
      </c>
      <c r="L49" s="84">
        <v>4.55</v>
      </c>
      <c r="M49" s="81">
        <v>27.948</v>
      </c>
      <c r="N49" s="81">
        <v>25.858000000000001</v>
      </c>
      <c r="O49" s="81">
        <v>28.516542171428572</v>
      </c>
      <c r="P49" s="81">
        <v>26.384025599999994</v>
      </c>
      <c r="Q49" s="81">
        <v>0.85623769523931426</v>
      </c>
      <c r="R49" s="81">
        <v>0.60775602969599996</v>
      </c>
      <c r="S49" s="81">
        <v>0.92521826248747674</v>
      </c>
      <c r="T49" s="80" t="s">
        <v>126</v>
      </c>
      <c r="U49" s="100" t="s">
        <v>126</v>
      </c>
      <c r="V49" s="86">
        <v>0.192</v>
      </c>
      <c r="W49" s="80">
        <v>5</v>
      </c>
      <c r="X49" s="83">
        <v>0.96</v>
      </c>
      <c r="Y49" s="83">
        <v>0.65</v>
      </c>
      <c r="Z49" s="83">
        <v>0.17990243032038564</v>
      </c>
      <c r="AA49" s="84">
        <v>4.46</v>
      </c>
      <c r="AB49" s="81">
        <v>90.623999999999995</v>
      </c>
      <c r="AC49" s="81">
        <v>18.074000000000002</v>
      </c>
      <c r="AD49" s="81">
        <v>74.685329723076933</v>
      </c>
      <c r="AE49" s="81">
        <v>14.895200492307694</v>
      </c>
      <c r="AF49" s="81">
        <v>2.2425017102651079</v>
      </c>
      <c r="AG49" s="81">
        <v>0.34311094334030778</v>
      </c>
      <c r="AH49" s="81">
        <v>0.19943944209039552</v>
      </c>
      <c r="AI49" s="80" t="s">
        <v>126</v>
      </c>
      <c r="AJ49" s="100" t="s">
        <v>126</v>
      </c>
    </row>
    <row r="50" spans="1:36" x14ac:dyDescent="0.3">
      <c r="A50" s="328"/>
      <c r="B50" s="80">
        <v>40</v>
      </c>
      <c r="C50" s="115">
        <v>43889</v>
      </c>
      <c r="D50" s="116">
        <v>0.70833333333333337</v>
      </c>
      <c r="E50" s="81">
        <v>529.5</v>
      </c>
      <c r="F50" s="85">
        <v>22.0625</v>
      </c>
      <c r="G50" s="173">
        <v>0.106</v>
      </c>
      <c r="H50" s="80">
        <v>5</v>
      </c>
      <c r="I50" s="83">
        <v>0.53</v>
      </c>
      <c r="J50" s="83">
        <v>0.52500000000000002</v>
      </c>
      <c r="K50" s="83">
        <v>8.0220915443345031E-2</v>
      </c>
      <c r="L50" s="84">
        <v>4.5199999999999996</v>
      </c>
      <c r="M50" s="81">
        <v>25.34</v>
      </c>
      <c r="N50" s="81">
        <v>27.635000000000002</v>
      </c>
      <c r="O50" s="81">
        <v>25.855488000000001</v>
      </c>
      <c r="P50" s="81">
        <v>28.197174857142858</v>
      </c>
      <c r="Q50" s="81">
        <v>0.77633688268799994</v>
      </c>
      <c r="R50" s="81">
        <v>0.64952192283428578</v>
      </c>
      <c r="S50" s="81">
        <v>1.090568271507498</v>
      </c>
      <c r="T50" s="80" t="s">
        <v>126</v>
      </c>
      <c r="U50" s="100" t="s">
        <v>126</v>
      </c>
      <c r="V50" s="86">
        <v>0.2</v>
      </c>
      <c r="W50" s="80">
        <v>5</v>
      </c>
      <c r="X50" s="83">
        <v>1</v>
      </c>
      <c r="Y50" s="83">
        <v>0.65</v>
      </c>
      <c r="Z50" s="83">
        <v>0.18739836491706835</v>
      </c>
      <c r="AA50" s="84">
        <v>4.46</v>
      </c>
      <c r="AB50" s="81">
        <v>93.606999999999999</v>
      </c>
      <c r="AC50" s="81">
        <v>16.934999999999999</v>
      </c>
      <c r="AD50" s="81">
        <v>77.14368886153845</v>
      </c>
      <c r="AE50" s="81">
        <v>13.956524307692305</v>
      </c>
      <c r="AF50" s="81">
        <v>2.3163164017565538</v>
      </c>
      <c r="AG50" s="81">
        <v>0.32148853742769229</v>
      </c>
      <c r="AH50" s="81">
        <v>0.18091595713995748</v>
      </c>
      <c r="AI50" s="80" t="s">
        <v>126</v>
      </c>
      <c r="AJ50" s="100" t="s">
        <v>126</v>
      </c>
    </row>
    <row r="51" spans="1:36" x14ac:dyDescent="0.3">
      <c r="A51" s="328"/>
      <c r="B51" s="80">
        <v>41</v>
      </c>
      <c r="C51" s="115">
        <v>43890</v>
      </c>
      <c r="D51" s="116">
        <v>0.47916666666666669</v>
      </c>
      <c r="E51" s="81">
        <v>548</v>
      </c>
      <c r="F51" s="85">
        <v>22.833333333333332</v>
      </c>
      <c r="G51" s="173">
        <v>0.112</v>
      </c>
      <c r="H51" s="80">
        <v>5</v>
      </c>
      <c r="I51" s="83">
        <v>0.56000000000000005</v>
      </c>
      <c r="J51" s="83">
        <v>0.52500000000000002</v>
      </c>
      <c r="K51" s="83">
        <v>8.4761721977874002E-2</v>
      </c>
      <c r="L51" s="84">
        <v>4.55</v>
      </c>
      <c r="M51" s="81">
        <v>23.535</v>
      </c>
      <c r="N51" s="81">
        <v>29.335999999999999</v>
      </c>
      <c r="O51" s="81">
        <v>24.013769142857143</v>
      </c>
      <c r="P51" s="81">
        <v>29.932778057142855</v>
      </c>
      <c r="Q51" s="81">
        <v>0.72103743228342865</v>
      </c>
      <c r="R51" s="81">
        <v>0.6895015425462856</v>
      </c>
      <c r="S51" s="81">
        <v>1.2464839600594857</v>
      </c>
      <c r="T51" s="80" t="s">
        <v>126</v>
      </c>
      <c r="U51" s="100" t="s">
        <v>126</v>
      </c>
      <c r="V51" s="86">
        <v>0.19700000000000001</v>
      </c>
      <c r="W51" s="80">
        <v>5</v>
      </c>
      <c r="X51" s="83">
        <v>0.9850000000000001</v>
      </c>
      <c r="Y51" s="83">
        <v>0.72499999999999998</v>
      </c>
      <c r="Z51" s="83">
        <v>0.20588593437907915</v>
      </c>
      <c r="AA51" s="84">
        <v>4.5</v>
      </c>
      <c r="AB51" s="81">
        <v>100.71899999999999</v>
      </c>
      <c r="AC51" s="81">
        <v>13.198</v>
      </c>
      <c r="AD51" s="81">
        <v>74.418143337931028</v>
      </c>
      <c r="AE51" s="81">
        <v>9.7515926068965531</v>
      </c>
      <c r="AF51" s="81">
        <v>2.2344791718647175</v>
      </c>
      <c r="AG51" s="81">
        <v>0.22462793569986211</v>
      </c>
      <c r="AH51" s="81">
        <v>0.13103783794517421</v>
      </c>
      <c r="AI51" s="80" t="s">
        <v>126</v>
      </c>
      <c r="AJ51" s="100" t="s">
        <v>126</v>
      </c>
    </row>
    <row r="52" spans="1:36" x14ac:dyDescent="0.3">
      <c r="A52" s="328"/>
      <c r="B52" s="80">
        <v>42</v>
      </c>
      <c r="C52" s="115">
        <v>43891</v>
      </c>
      <c r="D52" s="116">
        <v>0.52083333333333304</v>
      </c>
      <c r="E52" s="81">
        <v>573</v>
      </c>
      <c r="F52" s="85">
        <v>23.875</v>
      </c>
      <c r="G52" s="173">
        <v>0.11</v>
      </c>
      <c r="H52" s="80">
        <v>5</v>
      </c>
      <c r="I52" s="83">
        <v>0.55000000000000004</v>
      </c>
      <c r="J52" s="83">
        <v>0.52500000000000002</v>
      </c>
      <c r="K52" s="83">
        <v>8.3248119799697692E-2</v>
      </c>
      <c r="L52" s="84">
        <v>4.55</v>
      </c>
      <c r="M52" s="81">
        <v>25.405999999999999</v>
      </c>
      <c r="N52" s="81">
        <v>30.9</v>
      </c>
      <c r="O52" s="81">
        <v>25.922830628571425</v>
      </c>
      <c r="P52" s="81">
        <v>31.528594285714284</v>
      </c>
      <c r="Q52" s="81">
        <v>0.77835891245348576</v>
      </c>
      <c r="R52" s="81">
        <v>0.72626116937142848</v>
      </c>
      <c r="S52" s="81">
        <v>1.2162481303629065</v>
      </c>
      <c r="T52" s="80" t="s">
        <v>126</v>
      </c>
      <c r="U52" s="100" t="s">
        <v>126</v>
      </c>
      <c r="V52" s="86">
        <v>0.193</v>
      </c>
      <c r="W52" s="80">
        <v>5</v>
      </c>
      <c r="X52" s="83">
        <v>0.96500000000000008</v>
      </c>
      <c r="Y52" s="83">
        <v>0.57499999999999996</v>
      </c>
      <c r="Z52" s="83">
        <v>0.15997333497439739</v>
      </c>
      <c r="AA52" s="84">
        <v>4.45</v>
      </c>
      <c r="AB52" s="81">
        <v>100.962</v>
      </c>
      <c r="AC52" s="81">
        <v>15.997999999999999</v>
      </c>
      <c r="AD52" s="81">
        <v>94.057955060869574</v>
      </c>
      <c r="AE52" s="81">
        <v>14.904015026086956</v>
      </c>
      <c r="AF52" s="81">
        <v>2.8241841586576695</v>
      </c>
      <c r="AG52" s="81">
        <v>0.34331398612591302</v>
      </c>
      <c r="AH52" s="81">
        <v>0.15845565658366512</v>
      </c>
      <c r="AI52" s="80" t="s">
        <v>126</v>
      </c>
      <c r="AJ52" s="100" t="s">
        <v>126</v>
      </c>
    </row>
    <row r="53" spans="1:36" x14ac:dyDescent="0.3">
      <c r="A53" s="328"/>
      <c r="B53" s="80">
        <v>43</v>
      </c>
      <c r="C53" s="115">
        <v>43892</v>
      </c>
      <c r="D53" s="116">
        <v>0.5625</v>
      </c>
      <c r="E53" s="81">
        <v>598</v>
      </c>
      <c r="F53" s="85">
        <v>24.916666666666668</v>
      </c>
      <c r="G53" s="173">
        <v>0.109</v>
      </c>
      <c r="H53" s="80">
        <v>5</v>
      </c>
      <c r="I53" s="83">
        <v>0.54500000000000004</v>
      </c>
      <c r="J53" s="83">
        <v>0.52500000000000002</v>
      </c>
      <c r="K53" s="83">
        <v>8.2491318710609537E-2</v>
      </c>
      <c r="L53" s="84">
        <v>4.5599999999999996</v>
      </c>
      <c r="M53" s="81">
        <v>29.341999999999999</v>
      </c>
      <c r="N53" s="81">
        <v>26.393999999999998</v>
      </c>
      <c r="O53" s="81">
        <v>29.938900114285715</v>
      </c>
      <c r="P53" s="81">
        <v>26.930929371428572</v>
      </c>
      <c r="Q53" s="81">
        <v>0.89894541483154278</v>
      </c>
      <c r="R53" s="81">
        <v>0.62035395807085725</v>
      </c>
      <c r="S53" s="81">
        <v>0.89952968441142389</v>
      </c>
      <c r="T53" s="80" t="s">
        <v>126</v>
      </c>
      <c r="U53" s="100" t="s">
        <v>126</v>
      </c>
      <c r="V53" s="86">
        <v>0.187</v>
      </c>
      <c r="W53" s="80">
        <v>5</v>
      </c>
      <c r="X53" s="83">
        <v>0.93500000000000005</v>
      </c>
      <c r="Y53" s="83">
        <v>0.57499999999999996</v>
      </c>
      <c r="Z53" s="83">
        <v>0.15500007067467522</v>
      </c>
      <c r="AA53" s="84">
        <v>4.54</v>
      </c>
      <c r="AB53" s="81">
        <v>90.492999999999995</v>
      </c>
      <c r="AC53" s="81">
        <v>22.542999999999999</v>
      </c>
      <c r="AD53" s="81">
        <v>84.304852591304353</v>
      </c>
      <c r="AE53" s="81">
        <v>21.001450852173914</v>
      </c>
      <c r="AF53" s="81">
        <v>2.5313375039065042</v>
      </c>
      <c r="AG53" s="81">
        <v>0.48376842037982604</v>
      </c>
      <c r="AH53" s="81">
        <v>0.2491131910755528</v>
      </c>
      <c r="AI53" s="80" t="s">
        <v>126</v>
      </c>
      <c r="AJ53" s="100" t="s">
        <v>126</v>
      </c>
    </row>
    <row r="54" spans="1:36" x14ac:dyDescent="0.3">
      <c r="A54" s="328"/>
      <c r="B54" s="80">
        <v>44</v>
      </c>
      <c r="C54" s="115">
        <v>43892</v>
      </c>
      <c r="D54" s="116">
        <v>0.70833333333333337</v>
      </c>
      <c r="E54" s="81">
        <v>601.5</v>
      </c>
      <c r="F54" s="85">
        <v>25.0625</v>
      </c>
      <c r="G54" s="173">
        <v>0.109</v>
      </c>
      <c r="H54" s="80">
        <v>5</v>
      </c>
      <c r="I54" s="83">
        <v>0.54500000000000004</v>
      </c>
      <c r="J54" s="83">
        <v>0.52500000000000002</v>
      </c>
      <c r="K54" s="83">
        <v>8.2491318710609537E-2</v>
      </c>
      <c r="L54" s="84">
        <v>4.54</v>
      </c>
      <c r="M54" s="81">
        <v>30.797999999999998</v>
      </c>
      <c r="N54" s="81">
        <v>25.905000000000001</v>
      </c>
      <c r="O54" s="81">
        <v>31.42451931428571</v>
      </c>
      <c r="P54" s="81">
        <v>26.431981714285719</v>
      </c>
      <c r="Q54" s="81">
        <v>0.94355261693074277</v>
      </c>
      <c r="R54" s="81">
        <v>0.60886069878857152</v>
      </c>
      <c r="S54" s="81">
        <v>0.84112604714591865</v>
      </c>
      <c r="T54" s="80" t="s">
        <v>126</v>
      </c>
      <c r="U54" s="100" t="s">
        <v>126</v>
      </c>
      <c r="V54" s="86">
        <v>0.153</v>
      </c>
      <c r="W54" s="80">
        <v>5</v>
      </c>
      <c r="X54" s="83">
        <v>0.76500000000000001</v>
      </c>
      <c r="Y54" s="83">
        <v>0.57499999999999996</v>
      </c>
      <c r="Z54" s="83">
        <v>0.12681823964291608</v>
      </c>
      <c r="AA54" s="84">
        <v>4.53</v>
      </c>
      <c r="AB54" s="81">
        <v>74.111000000000004</v>
      </c>
      <c r="AC54" s="81">
        <v>33.393999999999998</v>
      </c>
      <c r="AD54" s="81">
        <v>69.043096486956529</v>
      </c>
      <c r="AE54" s="81">
        <v>31.110431165217388</v>
      </c>
      <c r="AF54" s="81">
        <v>2.0730880151173565</v>
      </c>
      <c r="AG54" s="81">
        <v>0.7166287818907825</v>
      </c>
      <c r="AH54" s="81">
        <v>0.45059437870221691</v>
      </c>
      <c r="AI54" s="80" t="s">
        <v>126</v>
      </c>
      <c r="AJ54" s="100" t="s">
        <v>126</v>
      </c>
    </row>
    <row r="55" spans="1:36" x14ac:dyDescent="0.3">
      <c r="A55" s="328"/>
      <c r="B55" s="80">
        <v>45</v>
      </c>
      <c r="C55" s="115">
        <v>43893</v>
      </c>
      <c r="D55" s="116">
        <v>0.40625</v>
      </c>
      <c r="E55" s="81">
        <v>618.25</v>
      </c>
      <c r="F55" s="85">
        <v>25.760416666666668</v>
      </c>
      <c r="G55" s="173">
        <v>0.11</v>
      </c>
      <c r="H55" s="80">
        <v>5</v>
      </c>
      <c r="I55" s="83">
        <v>0.55000000000000004</v>
      </c>
      <c r="J55" s="83">
        <v>0.55000000000000004</v>
      </c>
      <c r="K55" s="83">
        <v>8.7212315980635682E-2</v>
      </c>
      <c r="L55" s="84">
        <v>4.53</v>
      </c>
      <c r="M55" s="81">
        <v>36.643999999999998</v>
      </c>
      <c r="N55" s="81">
        <v>24.591000000000001</v>
      </c>
      <c r="O55" s="81">
        <v>35.689923490909088</v>
      </c>
      <c r="P55" s="81">
        <v>23.950739781818182</v>
      </c>
      <c r="Q55" s="81">
        <v>1.0716256427380364</v>
      </c>
      <c r="R55" s="81">
        <v>0.55170529087418185</v>
      </c>
      <c r="S55" s="81">
        <v>0.67107848488156319</v>
      </c>
      <c r="T55" s="80" t="s">
        <v>126</v>
      </c>
      <c r="U55" s="100" t="s">
        <v>126</v>
      </c>
      <c r="V55" s="86">
        <v>0.13500000000000001</v>
      </c>
      <c r="W55" s="80">
        <v>5</v>
      </c>
      <c r="X55" s="83">
        <v>0.67500000000000004</v>
      </c>
      <c r="Y55" s="83">
        <v>0.6</v>
      </c>
      <c r="Z55" s="83">
        <v>0.11676359660217338</v>
      </c>
      <c r="AA55" s="84">
        <v>4.5199999999999996</v>
      </c>
      <c r="AB55" s="81">
        <v>55.655000000000001</v>
      </c>
      <c r="AC55" s="81">
        <v>42.69</v>
      </c>
      <c r="AD55" s="81">
        <v>49.688784000000012</v>
      </c>
      <c r="AE55" s="81">
        <v>38.113632000000003</v>
      </c>
      <c r="AF55" s="81">
        <v>1.4919554283840004</v>
      </c>
      <c r="AG55" s="81">
        <v>0.87794751311999997</v>
      </c>
      <c r="AH55" s="81">
        <v>0.76704698589524745</v>
      </c>
      <c r="AI55" s="80" t="s">
        <v>126</v>
      </c>
      <c r="AJ55" s="100" t="s">
        <v>126</v>
      </c>
    </row>
    <row r="56" spans="1:36" x14ac:dyDescent="0.3">
      <c r="A56" s="328"/>
      <c r="B56" s="80">
        <v>46</v>
      </c>
      <c r="C56" s="115">
        <v>43893</v>
      </c>
      <c r="D56" s="116">
        <v>0.6875</v>
      </c>
      <c r="E56" s="81">
        <v>625</v>
      </c>
      <c r="F56" s="85">
        <v>26.041666666666668</v>
      </c>
      <c r="G56" s="173">
        <v>0.11</v>
      </c>
      <c r="H56" s="80">
        <v>5</v>
      </c>
      <c r="I56" s="83">
        <v>0.55000000000000004</v>
      </c>
      <c r="J56" s="83">
        <v>0.55000000000000004</v>
      </c>
      <c r="K56" s="83">
        <v>8.7212315980635682E-2</v>
      </c>
      <c r="L56" s="84">
        <v>4.53</v>
      </c>
      <c r="M56" s="81">
        <v>40.197000000000003</v>
      </c>
      <c r="N56" s="81">
        <v>23.838999999999999</v>
      </c>
      <c r="O56" s="81">
        <v>39.150416290909085</v>
      </c>
      <c r="P56" s="81">
        <v>23.218319127272721</v>
      </c>
      <c r="Q56" s="81">
        <v>1.1755303995508362</v>
      </c>
      <c r="R56" s="81">
        <v>0.53483398109672708</v>
      </c>
      <c r="S56" s="81">
        <v>0.59305420802547448</v>
      </c>
      <c r="T56" s="80" t="s">
        <v>126</v>
      </c>
      <c r="U56" s="100" t="s">
        <v>126</v>
      </c>
      <c r="V56" s="86">
        <v>0.14099999999999999</v>
      </c>
      <c r="W56" s="80">
        <v>5</v>
      </c>
      <c r="X56" s="83">
        <v>0.70499999999999996</v>
      </c>
      <c r="Y56" s="83">
        <v>0.6</v>
      </c>
      <c r="Z56" s="83">
        <v>0.12195308978449217</v>
      </c>
      <c r="AA56" s="84">
        <v>4.49</v>
      </c>
      <c r="AB56" s="81">
        <v>55.44</v>
      </c>
      <c r="AC56" s="81">
        <v>41.462000000000003</v>
      </c>
      <c r="AD56" s="81">
        <v>49.496832000000005</v>
      </c>
      <c r="AE56" s="81">
        <v>37.017273600000003</v>
      </c>
      <c r="AF56" s="81">
        <v>1.4861918776320002</v>
      </c>
      <c r="AG56" s="81">
        <v>0.85269289737600007</v>
      </c>
      <c r="AH56" s="81">
        <v>0.74787157287157291</v>
      </c>
      <c r="AI56" s="80" t="s">
        <v>126</v>
      </c>
      <c r="AJ56" s="100" t="s">
        <v>126</v>
      </c>
    </row>
    <row r="57" spans="1:36" x14ac:dyDescent="0.3">
      <c r="A57" s="328"/>
      <c r="B57" s="80">
        <v>47</v>
      </c>
      <c r="C57" s="115">
        <v>43894</v>
      </c>
      <c r="D57" s="116">
        <v>0.35416666666666669</v>
      </c>
      <c r="E57" s="81">
        <v>641</v>
      </c>
      <c r="F57" s="85">
        <v>26.708333333333332</v>
      </c>
      <c r="G57" s="173">
        <v>0.115</v>
      </c>
      <c r="H57" s="80">
        <v>5</v>
      </c>
      <c r="I57" s="83">
        <v>0.57500000000000007</v>
      </c>
      <c r="J57" s="83">
        <v>0.57499999999999996</v>
      </c>
      <c r="K57" s="83">
        <v>9.5320899078008808E-2</v>
      </c>
      <c r="L57" s="84">
        <v>4.54</v>
      </c>
      <c r="M57" s="81">
        <v>50.372999999999998</v>
      </c>
      <c r="N57" s="81">
        <v>19.198</v>
      </c>
      <c r="O57" s="81">
        <v>46.928362852173905</v>
      </c>
      <c r="P57" s="81">
        <v>17.885190678260873</v>
      </c>
      <c r="Q57" s="81">
        <v>1.4090710229993737</v>
      </c>
      <c r="R57" s="81">
        <v>0.41198536727373913</v>
      </c>
      <c r="S57" s="81">
        <v>0.38111686816350032</v>
      </c>
      <c r="T57" s="80" t="s">
        <v>126</v>
      </c>
      <c r="U57" s="100" t="s">
        <v>126</v>
      </c>
      <c r="V57" s="86">
        <v>0.155</v>
      </c>
      <c r="W57" s="80">
        <v>5</v>
      </c>
      <c r="X57" s="83">
        <v>0.77500000000000002</v>
      </c>
      <c r="Y57" s="83">
        <v>0.625</v>
      </c>
      <c r="Z57" s="83">
        <v>0.13964782001031537</v>
      </c>
      <c r="AA57" s="84">
        <v>4.4800000000000004</v>
      </c>
      <c r="AB57" s="81">
        <v>65.695999999999998</v>
      </c>
      <c r="AC57" s="81">
        <v>31.523</v>
      </c>
      <c r="AD57" s="81">
        <v>56.307253247999995</v>
      </c>
      <c r="AE57" s="81">
        <v>27.017985023999998</v>
      </c>
      <c r="AF57" s="81">
        <v>1.6906815860244477</v>
      </c>
      <c r="AG57" s="81">
        <v>0.62235928502783999</v>
      </c>
      <c r="AH57" s="81">
        <v>0.4798313443740867</v>
      </c>
      <c r="AI57" s="80" t="s">
        <v>126</v>
      </c>
      <c r="AJ57" s="100" t="s">
        <v>126</v>
      </c>
    </row>
    <row r="58" spans="1:36" x14ac:dyDescent="0.3">
      <c r="A58" s="328"/>
      <c r="B58" s="80">
        <v>48</v>
      </c>
      <c r="C58" s="115">
        <v>43894</v>
      </c>
      <c r="D58" s="116">
        <v>0.6875</v>
      </c>
      <c r="E58" s="81">
        <v>649</v>
      </c>
      <c r="F58" s="85">
        <v>27.041666666666668</v>
      </c>
      <c r="G58" s="173">
        <v>0.128</v>
      </c>
      <c r="H58" s="80">
        <v>5</v>
      </c>
      <c r="I58" s="83">
        <v>0.64</v>
      </c>
      <c r="J58" s="83">
        <v>0.57499999999999996</v>
      </c>
      <c r="K58" s="83">
        <v>0.10609630506074023</v>
      </c>
      <c r="L58" s="84">
        <v>4.53</v>
      </c>
      <c r="M58" s="81">
        <v>54.822000000000003</v>
      </c>
      <c r="N58" s="81">
        <v>16.844000000000001</v>
      </c>
      <c r="O58" s="81">
        <v>51.073128626086955</v>
      </c>
      <c r="P58" s="81">
        <v>15.692163339130438</v>
      </c>
      <c r="Q58" s="81">
        <v>1.5335217601268871</v>
      </c>
      <c r="R58" s="81">
        <v>0.36146898251686965</v>
      </c>
      <c r="S58" s="81">
        <v>0.30724891466929338</v>
      </c>
      <c r="T58" s="80" t="s">
        <v>126</v>
      </c>
      <c r="U58" s="100" t="s">
        <v>126</v>
      </c>
      <c r="V58" s="86">
        <v>0.16</v>
      </c>
      <c r="W58" s="80">
        <v>5</v>
      </c>
      <c r="X58" s="83">
        <v>0.8</v>
      </c>
      <c r="Y58" s="83">
        <v>0.625</v>
      </c>
      <c r="Z58" s="83">
        <v>0.14415258839774489</v>
      </c>
      <c r="AA58" s="84">
        <v>4.4800000000000004</v>
      </c>
      <c r="AB58" s="81">
        <v>70.364999999999995</v>
      </c>
      <c r="AC58" s="81">
        <v>27.449000000000002</v>
      </c>
      <c r="AD58" s="81">
        <v>60.308997119999987</v>
      </c>
      <c r="AE58" s="81">
        <v>23.526208511999997</v>
      </c>
      <c r="AF58" s="81">
        <v>1.8108379475251195</v>
      </c>
      <c r="AG58" s="81">
        <v>0.54192621307391997</v>
      </c>
      <c r="AH58" s="81">
        <v>0.39009450721239258</v>
      </c>
      <c r="AI58" s="80" t="s">
        <v>126</v>
      </c>
      <c r="AJ58" s="100" t="s">
        <v>126</v>
      </c>
    </row>
    <row r="59" spans="1:36" x14ac:dyDescent="0.3">
      <c r="A59" s="328"/>
      <c r="B59" s="80">
        <v>49</v>
      </c>
      <c r="C59" s="115">
        <v>43895</v>
      </c>
      <c r="D59" s="116">
        <v>0.39583333333333331</v>
      </c>
      <c r="E59" s="81">
        <v>666</v>
      </c>
      <c r="F59" s="85">
        <v>27.75</v>
      </c>
      <c r="G59" s="173">
        <v>0.123</v>
      </c>
      <c r="H59" s="80">
        <v>5</v>
      </c>
      <c r="I59" s="83">
        <v>0.61499999999999999</v>
      </c>
      <c r="J59" s="83">
        <v>0.57499999999999996</v>
      </c>
      <c r="K59" s="83">
        <v>0.10195191814430507</v>
      </c>
      <c r="L59" s="84">
        <v>4.5599999999999996</v>
      </c>
      <c r="M59" s="81">
        <v>60.478000000000002</v>
      </c>
      <c r="N59" s="81">
        <v>11.906000000000001</v>
      </c>
      <c r="O59" s="81">
        <v>56.342356591304352</v>
      </c>
      <c r="P59" s="81">
        <v>11.091836660869568</v>
      </c>
      <c r="Q59" s="81">
        <v>1.6917355990105047</v>
      </c>
      <c r="R59" s="81">
        <v>0.25550045748313044</v>
      </c>
      <c r="S59" s="81">
        <v>0.19686497569364067</v>
      </c>
      <c r="T59" s="80" t="s">
        <v>126</v>
      </c>
      <c r="U59" s="100" t="s">
        <v>126</v>
      </c>
      <c r="V59" s="86">
        <v>0.16300000000000001</v>
      </c>
      <c r="W59" s="80">
        <v>5</v>
      </c>
      <c r="X59" s="83">
        <v>0.81500000000000006</v>
      </c>
      <c r="Y59" s="83">
        <v>0.625</v>
      </c>
      <c r="Z59" s="83">
        <v>0.14685544943020262</v>
      </c>
      <c r="AA59" s="84">
        <v>4.47</v>
      </c>
      <c r="AB59" s="81">
        <v>79.361999999999995</v>
      </c>
      <c r="AC59" s="81">
        <v>20.140999999999998</v>
      </c>
      <c r="AD59" s="81">
        <v>68.020217856000002</v>
      </c>
      <c r="AE59" s="81">
        <v>17.262609407999996</v>
      </c>
      <c r="AF59" s="81">
        <v>2.0423750613442562</v>
      </c>
      <c r="AG59" s="81">
        <v>0.39764420771327991</v>
      </c>
      <c r="AH59" s="81">
        <v>0.25378644691414026</v>
      </c>
      <c r="AI59" s="80" t="s">
        <v>126</v>
      </c>
      <c r="AJ59" s="100" t="s">
        <v>126</v>
      </c>
    </row>
    <row r="60" spans="1:36" ht="15" thickBot="1" x14ac:dyDescent="0.35">
      <c r="A60" s="329"/>
      <c r="B60" s="88">
        <v>50</v>
      </c>
      <c r="C60" s="152">
        <v>43895</v>
      </c>
      <c r="D60" s="153">
        <v>0.66666666666666663</v>
      </c>
      <c r="E60" s="89">
        <v>672.5</v>
      </c>
      <c r="F60" s="93">
        <v>28.020833333333332</v>
      </c>
      <c r="G60" s="174">
        <v>0.11899999999999999</v>
      </c>
      <c r="H60" s="88">
        <v>5</v>
      </c>
      <c r="I60" s="91">
        <v>0.59499999999999997</v>
      </c>
      <c r="J60" s="91">
        <v>0.57499999999999996</v>
      </c>
      <c r="K60" s="91">
        <v>9.8636408611156925E-2</v>
      </c>
      <c r="L60" s="92">
        <v>4.55</v>
      </c>
      <c r="M60" s="89">
        <v>60.548000000000002</v>
      </c>
      <c r="N60" s="89">
        <v>10.37</v>
      </c>
      <c r="O60" s="89">
        <v>56.407569808695662</v>
      </c>
      <c r="P60" s="89">
        <v>9.6608723478260856</v>
      </c>
      <c r="Q60" s="89">
        <v>1.6936936910758962</v>
      </c>
      <c r="R60" s="89">
        <v>0.22253819453217391</v>
      </c>
      <c r="S60" s="89">
        <v>0.17126907577459205</v>
      </c>
      <c r="T60" s="88" t="s">
        <v>126</v>
      </c>
      <c r="U60" s="101" t="s">
        <v>126</v>
      </c>
      <c r="V60" s="94">
        <v>0.17299999999999999</v>
      </c>
      <c r="W60" s="88">
        <v>5</v>
      </c>
      <c r="X60" s="91">
        <v>0.86499999999999999</v>
      </c>
      <c r="Y60" s="91">
        <v>0.625</v>
      </c>
      <c r="Z60" s="91">
        <v>0.15586498620506165</v>
      </c>
      <c r="AA60" s="92">
        <v>4.46</v>
      </c>
      <c r="AB60" s="89">
        <v>81.216999999999999</v>
      </c>
      <c r="AC60" s="89">
        <v>17.992000000000001</v>
      </c>
      <c r="AD60" s="89">
        <v>69.610116095999985</v>
      </c>
      <c r="AE60" s="89">
        <v>15.420727295999999</v>
      </c>
      <c r="AF60" s="89">
        <v>2.0901133458984957</v>
      </c>
      <c r="AG60" s="89">
        <v>0.35521645326335999</v>
      </c>
      <c r="AH60" s="89">
        <v>0.22152997525148677</v>
      </c>
      <c r="AI60" s="88" t="s">
        <v>126</v>
      </c>
      <c r="AJ60" s="101" t="s">
        <v>126</v>
      </c>
    </row>
  </sheetData>
  <mergeCells count="12">
    <mergeCell ref="A48:A60"/>
    <mergeCell ref="B8:B9"/>
    <mergeCell ref="V8:AJ8"/>
    <mergeCell ref="A10:A16"/>
    <mergeCell ref="A17:A27"/>
    <mergeCell ref="A28:A37"/>
    <mergeCell ref="A38:A47"/>
    <mergeCell ref="C8:C9"/>
    <mergeCell ref="D8:D9"/>
    <mergeCell ref="E8:E9"/>
    <mergeCell ref="F8:F9"/>
    <mergeCell ref="G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31DF-AA38-4DA8-8047-A45764179BDF}">
  <dimension ref="A1:M16"/>
  <sheetViews>
    <sheetView workbookViewId="0">
      <selection sqref="A1:C3"/>
    </sheetView>
  </sheetViews>
  <sheetFormatPr defaultRowHeight="14.4" x14ac:dyDescent="0.3"/>
  <cols>
    <col min="2" max="2" width="12.6640625" bestFit="1" customWidth="1"/>
    <col min="3" max="3" width="22.88671875" bestFit="1" customWidth="1"/>
    <col min="4" max="4" width="27" bestFit="1" customWidth="1"/>
    <col min="5" max="5" width="14.6640625" bestFit="1" customWidth="1"/>
    <col min="6" max="6" width="11.6640625" bestFit="1" customWidth="1"/>
    <col min="7" max="7" width="19.6640625" bestFit="1" customWidth="1"/>
    <col min="8" max="8" width="18.44140625" bestFit="1" customWidth="1"/>
  </cols>
  <sheetData>
    <row r="1" spans="1:13" x14ac:dyDescent="0.3">
      <c r="A1" s="333" t="s">
        <v>145</v>
      </c>
      <c r="B1" s="334"/>
      <c r="C1" s="334"/>
    </row>
    <row r="2" spans="1:13" x14ac:dyDescent="0.3">
      <c r="A2" s="333"/>
      <c r="B2" s="334"/>
      <c r="C2" s="334"/>
    </row>
    <row r="3" spans="1:13" x14ac:dyDescent="0.3">
      <c r="A3" s="333" t="s">
        <v>140</v>
      </c>
      <c r="B3" s="334"/>
      <c r="C3" s="334"/>
    </row>
    <row r="5" spans="1:13" x14ac:dyDescent="0.3">
      <c r="B5" s="330" t="s">
        <v>137</v>
      </c>
      <c r="C5" s="330"/>
      <c r="D5" s="330"/>
      <c r="E5" s="330"/>
      <c r="F5" s="330"/>
      <c r="G5" s="330"/>
      <c r="H5" s="330"/>
      <c r="I5" s="274"/>
      <c r="J5" s="274"/>
      <c r="K5" s="274"/>
      <c r="L5" s="274"/>
      <c r="M5" s="274"/>
    </row>
    <row r="6" spans="1:13" ht="15" thickBot="1" x14ac:dyDescent="0.35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</row>
    <row r="7" spans="1:13" x14ac:dyDescent="0.3">
      <c r="B7" s="269"/>
      <c r="C7" s="278" t="s">
        <v>117</v>
      </c>
      <c r="D7" s="278" t="s">
        <v>118</v>
      </c>
      <c r="E7" s="278" t="s">
        <v>129</v>
      </c>
      <c r="F7" s="278" t="s">
        <v>130</v>
      </c>
      <c r="G7" s="278" t="s">
        <v>119</v>
      </c>
      <c r="H7" s="278" t="s">
        <v>120</v>
      </c>
      <c r="I7" s="331" t="s">
        <v>121</v>
      </c>
      <c r="J7" s="331"/>
      <c r="K7" s="331"/>
      <c r="L7" s="331"/>
      <c r="M7" s="332"/>
    </row>
    <row r="8" spans="1:13" x14ac:dyDescent="0.3">
      <c r="B8" s="275" t="s">
        <v>123</v>
      </c>
      <c r="C8" s="264">
        <v>14.167</v>
      </c>
      <c r="D8" s="264">
        <v>14.166</v>
      </c>
      <c r="E8" s="264">
        <f>(C8-D8)*1000</f>
        <v>0.99999999999944578</v>
      </c>
      <c r="F8" s="264"/>
      <c r="G8" s="264"/>
      <c r="H8" s="264"/>
      <c r="I8" s="277"/>
      <c r="J8" s="277"/>
      <c r="K8" s="277"/>
      <c r="L8" s="277"/>
      <c r="M8" s="279"/>
    </row>
    <row r="9" spans="1:13" x14ac:dyDescent="0.3">
      <c r="B9" s="275" t="s">
        <v>124</v>
      </c>
      <c r="C9" s="264">
        <v>14.262</v>
      </c>
      <c r="D9" s="264">
        <v>14.26</v>
      </c>
      <c r="E9" s="264">
        <f>(C9-D9)*1000</f>
        <v>2.0000000000006679</v>
      </c>
      <c r="F9" s="264"/>
      <c r="G9" s="264"/>
      <c r="H9" s="264"/>
      <c r="I9" s="277"/>
      <c r="J9" s="277"/>
      <c r="K9" s="277"/>
      <c r="L9" s="277"/>
      <c r="M9" s="279"/>
    </row>
    <row r="10" spans="1:13" x14ac:dyDescent="0.3">
      <c r="B10" s="275" t="s">
        <v>125</v>
      </c>
      <c r="C10" s="264">
        <v>14.324999999999999</v>
      </c>
      <c r="D10" s="264">
        <v>14.323</v>
      </c>
      <c r="E10" s="264">
        <f>(C10-D10)*1000</f>
        <v>1.9999999999988916</v>
      </c>
      <c r="F10" s="264"/>
      <c r="G10" s="264"/>
      <c r="H10" s="264"/>
      <c r="I10" s="277"/>
      <c r="J10" s="277"/>
      <c r="K10" s="277"/>
      <c r="L10" s="277"/>
      <c r="M10" s="279"/>
    </row>
    <row r="11" spans="1:13" x14ac:dyDescent="0.3">
      <c r="B11" s="275" t="s">
        <v>131</v>
      </c>
      <c r="C11" s="264">
        <v>14.275</v>
      </c>
      <c r="D11" s="264">
        <v>14.286</v>
      </c>
      <c r="E11" s="264">
        <f t="shared" ref="E11:E13" si="0">(D11-C11)*1000</f>
        <v>10.999999999999233</v>
      </c>
      <c r="F11" s="264">
        <f t="shared" ref="F11:F13" si="1">E11*20</f>
        <v>219.99999999998465</v>
      </c>
      <c r="G11" s="264">
        <v>0.88500000000000001</v>
      </c>
      <c r="H11" s="265">
        <f t="shared" ref="H11:H13" si="2">F11/G11</f>
        <v>248.58757062145159</v>
      </c>
      <c r="I11" s="277"/>
      <c r="J11" s="277"/>
      <c r="K11" s="277"/>
      <c r="L11" s="277"/>
      <c r="M11" s="279"/>
    </row>
    <row r="12" spans="1:13" x14ac:dyDescent="0.3">
      <c r="B12" s="275" t="s">
        <v>132</v>
      </c>
      <c r="C12" s="264">
        <v>14.521000000000001</v>
      </c>
      <c r="D12" s="264">
        <v>14.53</v>
      </c>
      <c r="E12" s="264">
        <f t="shared" si="0"/>
        <v>8.9999999999985647</v>
      </c>
      <c r="F12" s="264">
        <f t="shared" si="1"/>
        <v>179.99999999997129</v>
      </c>
      <c r="G12" s="264">
        <v>0.81499999999999995</v>
      </c>
      <c r="H12" s="265">
        <f t="shared" si="2"/>
        <v>220.85889570548628</v>
      </c>
      <c r="I12" s="266">
        <f>AVERAGE(H11,H12,H13)</f>
        <v>241.95224091239629</v>
      </c>
      <c r="J12" s="267" t="s">
        <v>122</v>
      </c>
      <c r="K12" s="267" t="s">
        <v>138</v>
      </c>
      <c r="L12" s="267"/>
      <c r="M12" s="270"/>
    </row>
    <row r="13" spans="1:13" x14ac:dyDescent="0.3">
      <c r="B13" s="275" t="s">
        <v>133</v>
      </c>
      <c r="C13" s="264">
        <v>14.243</v>
      </c>
      <c r="D13" s="264">
        <v>14.253</v>
      </c>
      <c r="E13" s="264">
        <f t="shared" si="0"/>
        <v>9.9999999999997868</v>
      </c>
      <c r="F13" s="264">
        <f t="shared" si="1"/>
        <v>199.99999999999574</v>
      </c>
      <c r="G13" s="264">
        <v>0.78</v>
      </c>
      <c r="H13" s="265">
        <f t="shared" si="2"/>
        <v>256.41025641025095</v>
      </c>
      <c r="I13" s="264"/>
      <c r="J13" s="264"/>
      <c r="K13" s="264"/>
      <c r="L13" s="264"/>
      <c r="M13" s="270"/>
    </row>
    <row r="14" spans="1:13" x14ac:dyDescent="0.3">
      <c r="B14" s="275" t="s">
        <v>134</v>
      </c>
      <c r="C14" s="264">
        <v>14.157</v>
      </c>
      <c r="D14" s="264">
        <v>14.167</v>
      </c>
      <c r="E14" s="264">
        <f>(D14-C14)*1000</f>
        <v>9.9999999999997868</v>
      </c>
      <c r="F14" s="264">
        <f>E14*20</f>
        <v>199.99999999999574</v>
      </c>
      <c r="G14" s="268">
        <v>0.61499999999999999</v>
      </c>
      <c r="H14" s="265">
        <f>F14/G14</f>
        <v>325.20325203251338</v>
      </c>
      <c r="I14" s="264"/>
      <c r="J14" s="264"/>
      <c r="K14" s="264"/>
      <c r="L14" s="264"/>
      <c r="M14" s="270"/>
    </row>
    <row r="15" spans="1:13" x14ac:dyDescent="0.3">
      <c r="B15" s="275" t="s">
        <v>135</v>
      </c>
      <c r="C15" s="264">
        <v>14.365</v>
      </c>
      <c r="D15" s="264">
        <v>14.384</v>
      </c>
      <c r="E15" s="264">
        <f>(D15-C15)*1000</f>
        <v>19.000000000000128</v>
      </c>
      <c r="F15" s="264">
        <f>E15*20</f>
        <v>380.00000000000256</v>
      </c>
      <c r="G15" s="264">
        <v>1.2250000000000001</v>
      </c>
      <c r="H15" s="265">
        <f>F15/G15</f>
        <v>310.20408163265512</v>
      </c>
      <c r="I15" s="266">
        <f>AVERAGE(H14,H15,H16)</f>
        <v>288.30517679548979</v>
      </c>
      <c r="J15" s="267" t="s">
        <v>122</v>
      </c>
      <c r="K15" s="267" t="s">
        <v>139</v>
      </c>
      <c r="L15" s="267"/>
      <c r="M15" s="270"/>
    </row>
    <row r="16" spans="1:13" ht="15" thickBot="1" x14ac:dyDescent="0.35">
      <c r="B16" s="276" t="s">
        <v>136</v>
      </c>
      <c r="C16" s="271">
        <v>14.39</v>
      </c>
      <c r="D16" s="271">
        <v>14.404</v>
      </c>
      <c r="E16" s="271">
        <f>(D16-C16)*1000</f>
        <v>13.999999999999346</v>
      </c>
      <c r="F16" s="271">
        <f>E16*20</f>
        <v>279.99999999998693</v>
      </c>
      <c r="G16" s="271">
        <v>1.22</v>
      </c>
      <c r="H16" s="272">
        <f>F16/G16</f>
        <v>229.50819672130078</v>
      </c>
      <c r="I16" s="271"/>
      <c r="J16" s="271"/>
      <c r="K16" s="271"/>
      <c r="L16" s="271"/>
      <c r="M16" s="273"/>
    </row>
  </sheetData>
  <mergeCells count="2">
    <mergeCell ref="B5:H5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Klask</dc:creator>
  <cp:lastModifiedBy>Gillian Attard</cp:lastModifiedBy>
  <dcterms:created xsi:type="dcterms:W3CDTF">2020-03-10T10:48:49Z</dcterms:created>
  <dcterms:modified xsi:type="dcterms:W3CDTF">2020-05-05T15:36:00Z</dcterms:modified>
</cp:coreProperties>
</file>