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higer Desk 4\Creatine Kinase study\Interleukin-6 and 10\Cytokine data\pat burton\Kim Love\"/>
    </mc:Choice>
  </mc:AlternateContent>
  <bookViews>
    <workbookView xWindow="480" yWindow="50" windowWidth="7640" windowHeight="7230"/>
  </bookViews>
  <sheets>
    <sheet name="AUC's" sheetId="3" r:id="rId1"/>
  </sheets>
  <calcPr calcId="162913"/>
</workbook>
</file>

<file path=xl/calcChain.xml><?xml version="1.0" encoding="utf-8"?>
<calcChain xmlns="http://schemas.openxmlformats.org/spreadsheetml/2006/main">
  <c r="J30" i="3" l="1"/>
  <c r="J31" i="3"/>
  <c r="J32" i="3"/>
  <c r="J35" i="3" l="1"/>
  <c r="E31" i="3"/>
  <c r="E32" i="3"/>
  <c r="J120" i="3" l="1"/>
  <c r="E120" i="3"/>
  <c r="J119" i="3"/>
  <c r="E119" i="3"/>
  <c r="J118" i="3"/>
  <c r="E118" i="3"/>
  <c r="J112" i="3"/>
  <c r="E112" i="3"/>
  <c r="J111" i="3"/>
  <c r="E111" i="3"/>
  <c r="J110" i="3"/>
  <c r="E110" i="3"/>
  <c r="J104" i="3"/>
  <c r="E104" i="3"/>
  <c r="J103" i="3"/>
  <c r="E103" i="3"/>
  <c r="J102" i="3"/>
  <c r="E102" i="3"/>
  <c r="J96" i="3"/>
  <c r="E96" i="3"/>
  <c r="J95" i="3"/>
  <c r="E95" i="3"/>
  <c r="J94" i="3"/>
  <c r="J99" i="3" s="1"/>
  <c r="E94" i="3"/>
  <c r="E99" i="3" s="1"/>
  <c r="J88" i="3"/>
  <c r="E88" i="3"/>
  <c r="J87" i="3"/>
  <c r="E87" i="3"/>
  <c r="J86" i="3"/>
  <c r="J91" i="3" s="1"/>
  <c r="E86" i="3"/>
  <c r="E91" i="3" s="1"/>
  <c r="J80" i="3"/>
  <c r="E80" i="3"/>
  <c r="J79" i="3"/>
  <c r="E79" i="3"/>
  <c r="J78" i="3"/>
  <c r="E78" i="3"/>
  <c r="J72" i="3"/>
  <c r="E72" i="3"/>
  <c r="J71" i="3"/>
  <c r="E71" i="3"/>
  <c r="J70" i="3"/>
  <c r="E70" i="3"/>
  <c r="J64" i="3"/>
  <c r="E64" i="3"/>
  <c r="J63" i="3"/>
  <c r="E63" i="3"/>
  <c r="J62" i="3"/>
  <c r="E62" i="3"/>
  <c r="J56" i="3"/>
  <c r="E56" i="3"/>
  <c r="J55" i="3"/>
  <c r="E55" i="3"/>
  <c r="J54" i="3"/>
  <c r="E54" i="3"/>
  <c r="E59" i="3" s="1"/>
  <c r="J48" i="3"/>
  <c r="E48" i="3"/>
  <c r="J47" i="3"/>
  <c r="E47" i="3"/>
  <c r="J46" i="3"/>
  <c r="E46" i="3"/>
  <c r="J40" i="3"/>
  <c r="E40" i="3"/>
  <c r="J39" i="3"/>
  <c r="E39" i="3"/>
  <c r="J38" i="3"/>
  <c r="E38" i="3"/>
  <c r="E30" i="3"/>
  <c r="E35" i="3" s="1"/>
  <c r="E123" i="3" l="1"/>
  <c r="E43" i="3"/>
  <c r="E115" i="3"/>
  <c r="E107" i="3"/>
  <c r="E83" i="3"/>
  <c r="E51" i="3"/>
  <c r="E75" i="3"/>
  <c r="E67" i="3"/>
  <c r="J123" i="3"/>
  <c r="J43" i="3"/>
  <c r="J115" i="3"/>
  <c r="J107" i="3"/>
  <c r="J59" i="3"/>
  <c r="J83" i="3"/>
  <c r="J51" i="3"/>
  <c r="J75" i="3"/>
  <c r="J67" i="3"/>
</calcChain>
</file>

<file path=xl/sharedStrings.xml><?xml version="1.0" encoding="utf-8"?>
<sst xmlns="http://schemas.openxmlformats.org/spreadsheetml/2006/main" count="95" uniqueCount="31">
  <si>
    <t xml:space="preserve"> </t>
  </si>
  <si>
    <t>CONTROL</t>
  </si>
  <si>
    <t>NOVOTHOR</t>
  </si>
  <si>
    <t>A.Falotrusso</t>
  </si>
  <si>
    <t>Ferrara</t>
  </si>
  <si>
    <t>AUC</t>
  </si>
  <si>
    <t>A. Ferrara</t>
  </si>
  <si>
    <t>C. Caridi</t>
  </si>
  <si>
    <t>K. Bolanos</t>
  </si>
  <si>
    <t>A. Fisk</t>
  </si>
  <si>
    <t>J. Ghigiarelli</t>
  </si>
  <si>
    <t>C. Marinello</t>
  </si>
  <si>
    <t>M. Canty</t>
  </si>
  <si>
    <t>R. Castma</t>
  </si>
  <si>
    <t>T. Petersen</t>
  </si>
  <si>
    <t>A. Azulay</t>
  </si>
  <si>
    <t>A. Falotrusso</t>
  </si>
  <si>
    <t>M. Kern</t>
  </si>
  <si>
    <t>IPE</t>
  </si>
  <si>
    <t>Ghigiarelli</t>
  </si>
  <si>
    <t>Marinello</t>
  </si>
  <si>
    <t>Bolanos</t>
  </si>
  <si>
    <t>Falotrusso</t>
  </si>
  <si>
    <t>Canty</t>
  </si>
  <si>
    <t>Fisk</t>
  </si>
  <si>
    <t>Castma</t>
  </si>
  <si>
    <t>Petersen</t>
  </si>
  <si>
    <t>Azulay</t>
  </si>
  <si>
    <t>Ridi</t>
  </si>
  <si>
    <t>Kern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</si>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</sst>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rgb="FFFF0000"/>
      <name val="Arial"/>
      <family val="2"/>
    </font>
    <font>
      <sz val="16"/>
      <color rgb="FF0070C0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="55" zoomScaleNormal="55" workbookViewId="0">
      <selection activeCell="E5" sqref="E5"/>
    </sheetView>
  </sheetViews>
  <sheetFormatPr defaultRowHeight="18.5" x14ac:dyDescent="0.45"/>
  <cols>
    <col min="1" max="1" width="8.7265625" style="1"/>
    <col min="2" max="2" width="28.7265625" style="1" bestFit="1" customWidth="1"/>
    <col min="3" max="3" width="18.81640625" style="1" bestFit="1" customWidth="1"/>
    <col min="4" max="4" width="21.54296875" style="1" bestFit="1" customWidth="1"/>
    <col min="5" max="5" width="32.26953125" style="9" customWidth="1"/>
    <col min="6" max="6" width="12.1796875" bestFit="1" customWidth="1"/>
    <col min="7" max="7" width="30.26953125" style="10" bestFit="1" customWidth="1"/>
    <col min="8" max="8" width="9.6328125" style="10" bestFit="1" customWidth="1"/>
    <col min="9" max="9" width="9.1796875" style="10"/>
    <col min="10" max="10" width="12.36328125" style="11" bestFit="1" customWidth="1"/>
    <col min="11" max="11" width="9.6328125" bestFit="1" customWidth="1"/>
    <col min="12" max="13" width="8" bestFit="1" customWidth="1"/>
  </cols>
  <sheetData>
    <row r="1" spans="1:11" ht="33.5" x14ac:dyDescent="0.75">
      <c r="A1" s="23" t="s">
        <v>30</v>
      </c>
      <c r="B1" s="14"/>
      <c r="C1" s="7" t="s">
        <v>1</v>
      </c>
      <c r="D1" s="8" t="s">
        <v>2</v>
      </c>
      <c r="E1" s="2"/>
      <c r="F1" s="2"/>
      <c r="G1" s="18"/>
      <c r="H1" s="18">
        <v>0</v>
      </c>
      <c r="I1" s="18" t="s">
        <v>18</v>
      </c>
      <c r="J1" s="18">
        <v>30</v>
      </c>
      <c r="K1" s="18">
        <v>60</v>
      </c>
    </row>
    <row r="2" spans="1:11" ht="28.5" x14ac:dyDescent="0.65">
      <c r="A2" s="14">
        <v>1</v>
      </c>
      <c r="B2" s="13" t="s">
        <v>6</v>
      </c>
      <c r="C2" s="14">
        <v>313.95</v>
      </c>
      <c r="D2" s="15">
        <v>191.76</v>
      </c>
      <c r="E2" s="2"/>
      <c r="F2" s="13"/>
      <c r="G2" s="18" t="s">
        <v>19</v>
      </c>
      <c r="H2" s="18">
        <v>0.43</v>
      </c>
      <c r="I2" s="18">
        <v>1.02</v>
      </c>
      <c r="J2" s="18">
        <v>1.58</v>
      </c>
      <c r="K2" s="18">
        <v>1.43</v>
      </c>
    </row>
    <row r="3" spans="1:11" ht="28.5" x14ac:dyDescent="0.65">
      <c r="A3" s="14">
        <v>2</v>
      </c>
      <c r="B3" s="13" t="s">
        <v>7</v>
      </c>
      <c r="C3" s="14">
        <v>401.76</v>
      </c>
      <c r="D3" s="15">
        <v>348.6</v>
      </c>
      <c r="E3" s="2"/>
      <c r="F3" s="2"/>
      <c r="G3" s="18" t="s">
        <v>4</v>
      </c>
      <c r="H3" s="18">
        <v>2.63</v>
      </c>
      <c r="I3" s="18">
        <v>3.1</v>
      </c>
      <c r="J3" s="18">
        <v>2.6</v>
      </c>
      <c r="K3" s="18">
        <v>1.95</v>
      </c>
    </row>
    <row r="4" spans="1:11" ht="28.5" x14ac:dyDescent="0.65">
      <c r="A4" s="14">
        <v>3</v>
      </c>
      <c r="B4" s="13" t="s">
        <v>8</v>
      </c>
      <c r="C4" s="14">
        <v>298.68</v>
      </c>
      <c r="D4" s="15">
        <v>218.76</v>
      </c>
      <c r="E4" s="2"/>
      <c r="F4" s="2"/>
      <c r="G4" s="18" t="s">
        <v>20</v>
      </c>
      <c r="H4" s="18">
        <v>1.3</v>
      </c>
      <c r="I4" s="18">
        <v>1.86</v>
      </c>
      <c r="J4" s="18">
        <v>2.48</v>
      </c>
      <c r="K4" s="18">
        <v>1.61</v>
      </c>
    </row>
    <row r="5" spans="1:11" ht="28.5" x14ac:dyDescent="0.65">
      <c r="A5" s="14">
        <v>4</v>
      </c>
      <c r="B5" s="13" t="s">
        <v>9</v>
      </c>
      <c r="C5" s="14">
        <v>305.88</v>
      </c>
      <c r="D5" s="15">
        <v>437.76</v>
      </c>
      <c r="E5" s="2"/>
      <c r="F5" s="2"/>
      <c r="G5" s="18" t="s">
        <v>21</v>
      </c>
      <c r="H5" s="18">
        <v>1.36</v>
      </c>
      <c r="I5" s="18">
        <v>4.21</v>
      </c>
      <c r="J5" s="18">
        <v>1.78</v>
      </c>
      <c r="K5" s="18">
        <v>4.8899999999999997</v>
      </c>
    </row>
    <row r="6" spans="1:11" ht="28.5" x14ac:dyDescent="0.65">
      <c r="A6" s="14">
        <v>5</v>
      </c>
      <c r="B6" s="13" t="s">
        <v>10</v>
      </c>
      <c r="C6" s="14">
        <v>161.52000000000001</v>
      </c>
      <c r="D6" s="15">
        <v>81.72</v>
      </c>
      <c r="E6" s="2"/>
      <c r="F6" s="2"/>
      <c r="G6" s="18" t="s">
        <v>22</v>
      </c>
      <c r="H6" s="18">
        <v>80.77</v>
      </c>
      <c r="I6" s="18">
        <v>63.71</v>
      </c>
      <c r="J6" s="18">
        <v>41.77</v>
      </c>
      <c r="K6" s="18">
        <v>37.200000000000003</v>
      </c>
    </row>
    <row r="7" spans="1:11" ht="28.5" x14ac:dyDescent="0.65">
      <c r="A7" s="14">
        <v>6</v>
      </c>
      <c r="B7" s="13" t="s">
        <v>11</v>
      </c>
      <c r="C7" s="14">
        <v>129.12</v>
      </c>
      <c r="D7" s="15">
        <v>139.08000000000001</v>
      </c>
      <c r="E7" s="2" t="s">
        <v>0</v>
      </c>
      <c r="F7" s="2"/>
      <c r="G7" s="18" t="s">
        <v>23</v>
      </c>
      <c r="H7" s="18">
        <v>4.4400000000000004</v>
      </c>
      <c r="I7" s="18">
        <v>5.9</v>
      </c>
      <c r="J7" s="18">
        <v>5.19</v>
      </c>
      <c r="K7" s="18">
        <v>2.33</v>
      </c>
    </row>
    <row r="8" spans="1:11" ht="28.5" x14ac:dyDescent="0.65">
      <c r="A8" s="14">
        <v>7</v>
      </c>
      <c r="B8" s="13" t="s">
        <v>12</v>
      </c>
      <c r="C8" s="14">
        <v>300.48</v>
      </c>
      <c r="D8" s="15">
        <v>347.4</v>
      </c>
      <c r="E8" s="2"/>
      <c r="F8" s="2"/>
      <c r="G8" s="18" t="s">
        <v>24</v>
      </c>
      <c r="H8" s="18">
        <v>1.88</v>
      </c>
      <c r="I8" s="18">
        <v>8.3800000000000008</v>
      </c>
      <c r="J8" s="18">
        <v>6.76</v>
      </c>
      <c r="K8" s="18">
        <v>4.32</v>
      </c>
    </row>
    <row r="9" spans="1:11" ht="28.5" x14ac:dyDescent="0.65">
      <c r="A9" s="14">
        <v>8</v>
      </c>
      <c r="B9" s="13" t="s">
        <v>16</v>
      </c>
      <c r="C9" s="14"/>
      <c r="D9" s="15"/>
      <c r="E9" s="2"/>
      <c r="F9" s="2"/>
      <c r="G9" s="18" t="s">
        <v>25</v>
      </c>
      <c r="H9" s="18">
        <v>2.63</v>
      </c>
      <c r="I9" s="18">
        <v>5.87</v>
      </c>
      <c r="J9" s="18">
        <v>7.06</v>
      </c>
      <c r="K9" s="18">
        <v>2.27</v>
      </c>
    </row>
    <row r="10" spans="1:11" ht="28.5" x14ac:dyDescent="0.65">
      <c r="A10" s="14">
        <v>9</v>
      </c>
      <c r="B10" s="13" t="s">
        <v>13</v>
      </c>
      <c r="C10" s="14">
        <v>411.72</v>
      </c>
      <c r="D10" s="15">
        <v>369.12</v>
      </c>
      <c r="E10" s="2"/>
      <c r="F10" s="2"/>
      <c r="G10" s="18" t="s">
        <v>26</v>
      </c>
      <c r="H10" s="18">
        <v>1.01</v>
      </c>
      <c r="I10" s="18">
        <v>4.04</v>
      </c>
      <c r="J10" s="18">
        <v>2.4300000000000002</v>
      </c>
      <c r="K10" s="18">
        <v>1.84</v>
      </c>
    </row>
    <row r="11" spans="1:11" ht="28.5" x14ac:dyDescent="0.65">
      <c r="A11" s="14">
        <v>10</v>
      </c>
      <c r="B11" s="13" t="s">
        <v>14</v>
      </c>
      <c r="C11" s="14">
        <v>191.16</v>
      </c>
      <c r="D11" s="15">
        <v>189.48</v>
      </c>
      <c r="E11" s="2"/>
      <c r="F11" s="2"/>
      <c r="G11" s="18" t="s">
        <v>27</v>
      </c>
      <c r="H11" s="18">
        <v>9.06</v>
      </c>
      <c r="I11" s="18">
        <v>2.63</v>
      </c>
      <c r="J11" s="18">
        <v>5.73</v>
      </c>
      <c r="K11" s="18">
        <v>5.57</v>
      </c>
    </row>
    <row r="12" spans="1:11" ht="28.5" x14ac:dyDescent="0.65">
      <c r="A12" s="14">
        <v>11</v>
      </c>
      <c r="B12" s="13" t="s">
        <v>15</v>
      </c>
      <c r="C12" s="14">
        <v>388.92</v>
      </c>
      <c r="D12" s="15">
        <v>376.2</v>
      </c>
      <c r="F12" s="2"/>
      <c r="G12" s="18" t="s">
        <v>28</v>
      </c>
      <c r="H12" s="18">
        <v>2.48</v>
      </c>
      <c r="I12" s="19">
        <v>4.05</v>
      </c>
      <c r="J12" s="18">
        <v>6.32</v>
      </c>
      <c r="K12" s="18">
        <v>5.83</v>
      </c>
    </row>
    <row r="13" spans="1:11" ht="28.5" x14ac:dyDescent="0.65">
      <c r="A13" s="14">
        <v>12</v>
      </c>
      <c r="B13" s="13" t="s">
        <v>17</v>
      </c>
      <c r="C13" s="14">
        <v>1293</v>
      </c>
      <c r="D13" s="15">
        <v>1097.5999999999999</v>
      </c>
      <c r="F13" s="2"/>
      <c r="G13" s="18" t="s">
        <v>29</v>
      </c>
      <c r="H13" s="18">
        <v>7.07</v>
      </c>
      <c r="I13" s="18">
        <v>24.33</v>
      </c>
      <c r="J13" s="18">
        <v>12.89</v>
      </c>
      <c r="K13" s="18">
        <v>10.02</v>
      </c>
    </row>
    <row r="14" spans="1:11" ht="28.5" x14ac:dyDescent="0.65">
      <c r="B14" s="14"/>
      <c r="C14"/>
      <c r="D14"/>
      <c r="E14" s="12"/>
      <c r="F14" s="8"/>
      <c r="G14" s="20"/>
      <c r="H14" s="20"/>
      <c r="I14" s="20"/>
      <c r="J14" s="20"/>
      <c r="K14" s="20"/>
    </row>
    <row r="15" spans="1:11" ht="28.5" x14ac:dyDescent="0.65">
      <c r="B15" s="14" t="s">
        <v>0</v>
      </c>
      <c r="C15" s="7" t="s">
        <v>1</v>
      </c>
      <c r="D15" s="8" t="s">
        <v>2</v>
      </c>
      <c r="E15" s="11"/>
      <c r="F15" s="6"/>
      <c r="G15" s="20"/>
      <c r="H15" s="21">
        <v>0</v>
      </c>
      <c r="I15" s="21" t="s">
        <v>18</v>
      </c>
      <c r="J15" s="21">
        <v>30</v>
      </c>
      <c r="K15" s="21">
        <v>60</v>
      </c>
    </row>
    <row r="16" spans="1:11" ht="28.5" x14ac:dyDescent="0.65">
      <c r="B16" s="15"/>
      <c r="C16" s="16"/>
      <c r="D16" s="17"/>
      <c r="E16" s="11"/>
      <c r="F16" s="6"/>
      <c r="G16" s="22" t="s">
        <v>19</v>
      </c>
      <c r="H16" s="22">
        <v>1.22</v>
      </c>
      <c r="I16" s="22">
        <v>2.5099999999999998</v>
      </c>
      <c r="J16" s="22">
        <v>2.83</v>
      </c>
      <c r="K16" s="22">
        <v>1.56</v>
      </c>
    </row>
    <row r="17" spans="2:14" ht="28.5" x14ac:dyDescent="0.65">
      <c r="B17" s="11"/>
      <c r="C17" s="16"/>
      <c r="D17" s="17"/>
      <c r="E17" s="6"/>
      <c r="F17" s="6"/>
      <c r="G17" s="22" t="s">
        <v>4</v>
      </c>
      <c r="H17" s="22">
        <v>3.89</v>
      </c>
      <c r="I17" s="22">
        <v>2.0299999999999998</v>
      </c>
      <c r="J17" s="22">
        <v>2.83</v>
      </c>
      <c r="K17" s="22">
        <v>1.4</v>
      </c>
    </row>
    <row r="18" spans="2:14" ht="28.5" x14ac:dyDescent="0.65">
      <c r="B18" s="11"/>
      <c r="C18" s="16"/>
      <c r="D18" s="17"/>
      <c r="E18" s="6"/>
      <c r="F18" s="6"/>
      <c r="G18" s="22" t="s">
        <v>20</v>
      </c>
      <c r="H18" s="22">
        <v>1.61</v>
      </c>
      <c r="I18" s="22">
        <v>1.52</v>
      </c>
      <c r="J18" s="22">
        <v>1.99</v>
      </c>
      <c r="K18" s="22">
        <v>2.13</v>
      </c>
    </row>
    <row r="19" spans="2:14" ht="28.5" x14ac:dyDescent="0.65">
      <c r="B19" s="11"/>
      <c r="C19" s="16"/>
      <c r="D19" s="17" t="s">
        <v>0</v>
      </c>
      <c r="E19" s="6"/>
      <c r="F19" s="6"/>
      <c r="G19" s="22" t="s">
        <v>21</v>
      </c>
      <c r="H19" s="22">
        <v>2.0699999999999998</v>
      </c>
      <c r="I19" s="22">
        <v>4.1399999999999997</v>
      </c>
      <c r="J19" s="22">
        <v>5.7</v>
      </c>
      <c r="K19" s="22">
        <v>3.14</v>
      </c>
    </row>
    <row r="20" spans="2:14" ht="28.5" x14ac:dyDescent="0.65">
      <c r="B20" s="11"/>
      <c r="C20" s="16"/>
      <c r="D20" s="17"/>
      <c r="E20" s="6"/>
      <c r="F20" s="6"/>
      <c r="G20" s="22" t="s">
        <v>22</v>
      </c>
      <c r="H20" s="22">
        <v>31.61</v>
      </c>
      <c r="I20" s="19">
        <v>31.5</v>
      </c>
      <c r="J20" s="22">
        <v>30.95</v>
      </c>
      <c r="K20" s="22">
        <v>32.159999999999997</v>
      </c>
    </row>
    <row r="21" spans="2:14" ht="28.5" x14ac:dyDescent="0.65">
      <c r="B21" s="11"/>
      <c r="C21" s="16"/>
      <c r="D21" s="17"/>
      <c r="E21" s="6"/>
      <c r="F21" s="6"/>
      <c r="G21" s="22" t="s">
        <v>23</v>
      </c>
      <c r="H21" s="22">
        <v>2.2599999999999998</v>
      </c>
      <c r="I21" s="22">
        <v>5.29</v>
      </c>
      <c r="J21" s="22">
        <v>4.7</v>
      </c>
      <c r="K21" s="22">
        <v>2.8</v>
      </c>
    </row>
    <row r="22" spans="2:14" ht="28.5" x14ac:dyDescent="0.65">
      <c r="B22" s="11"/>
      <c r="C22" s="16"/>
      <c r="D22" s="17"/>
      <c r="E22" s="6"/>
      <c r="F22" s="6"/>
      <c r="G22" s="22" t="s">
        <v>24</v>
      </c>
      <c r="H22" s="22">
        <v>3.19</v>
      </c>
      <c r="I22" s="22">
        <v>6.46</v>
      </c>
      <c r="J22" s="22">
        <v>2.65</v>
      </c>
      <c r="K22" s="22">
        <v>4.08</v>
      </c>
    </row>
    <row r="23" spans="2:14" ht="28.5" x14ac:dyDescent="0.65">
      <c r="B23" s="11"/>
      <c r="C23" s="16"/>
      <c r="D23" s="17"/>
      <c r="E23" s="6"/>
      <c r="F23" s="6"/>
      <c r="G23" s="22" t="s">
        <v>25</v>
      </c>
      <c r="H23" s="22">
        <v>2.5299999999999998</v>
      </c>
      <c r="I23" s="22">
        <v>9.68</v>
      </c>
      <c r="J23" s="22">
        <v>5.13</v>
      </c>
      <c r="K23" s="22">
        <v>2.16</v>
      </c>
    </row>
    <row r="24" spans="2:14" ht="28.5" x14ac:dyDescent="0.65">
      <c r="B24" s="11"/>
      <c r="C24" s="16"/>
      <c r="D24" s="17"/>
      <c r="E24" s="6"/>
      <c r="F24" s="6"/>
      <c r="G24" s="22" t="s">
        <v>26</v>
      </c>
      <c r="H24" s="22">
        <v>1.49</v>
      </c>
      <c r="I24" s="22">
        <v>3.72</v>
      </c>
      <c r="J24" s="22">
        <v>2.16</v>
      </c>
      <c r="K24" s="22">
        <v>2.68</v>
      </c>
    </row>
    <row r="25" spans="2:14" ht="26" x14ac:dyDescent="0.6">
      <c r="F25" s="6"/>
      <c r="G25" s="22" t="s">
        <v>27</v>
      </c>
      <c r="H25" s="22">
        <v>3.48</v>
      </c>
      <c r="I25" s="22">
        <v>5.59</v>
      </c>
      <c r="J25" s="22">
        <v>6.37</v>
      </c>
      <c r="K25" s="22">
        <v>5.01</v>
      </c>
    </row>
    <row r="26" spans="2:14" ht="28.5" x14ac:dyDescent="0.65">
      <c r="B26" s="11"/>
      <c r="C26" s="16"/>
      <c r="D26" s="17"/>
      <c r="E26" s="6"/>
      <c r="F26" s="6"/>
      <c r="G26" s="22" t="s">
        <v>28</v>
      </c>
      <c r="H26" s="22">
        <v>3.05</v>
      </c>
      <c r="I26" s="22">
        <v>7.4</v>
      </c>
      <c r="J26" s="22">
        <v>6.39</v>
      </c>
      <c r="K26" s="22">
        <v>2.85</v>
      </c>
    </row>
    <row r="27" spans="2:14" ht="28.5" x14ac:dyDescent="0.65">
      <c r="B27" s="11"/>
      <c r="C27" s="16" t="s">
        <v>0</v>
      </c>
      <c r="D27" s="17"/>
      <c r="E27" s="6"/>
      <c r="F27" s="6"/>
      <c r="G27" s="22" t="s">
        <v>29</v>
      </c>
      <c r="H27" s="22">
        <v>6.65</v>
      </c>
      <c r="I27" s="22">
        <v>27</v>
      </c>
      <c r="J27" s="22">
        <v>18.329999999999998</v>
      </c>
      <c r="K27" s="22">
        <v>10.51</v>
      </c>
    </row>
    <row r="28" spans="2:14" ht="26" x14ac:dyDescent="0.6">
      <c r="B28" s="6"/>
      <c r="C28" s="6"/>
      <c r="D28" s="6"/>
      <c r="E28" s="6"/>
      <c r="F28" s="6"/>
    </row>
    <row r="29" spans="2:14" ht="26" x14ac:dyDescent="0.6">
      <c r="B29" s="2" t="s">
        <v>4</v>
      </c>
      <c r="C29" s="2"/>
      <c r="D29" s="2"/>
      <c r="E29" s="2"/>
      <c r="F29" s="2"/>
      <c r="G29" s="6" t="s">
        <v>4</v>
      </c>
      <c r="H29" s="6"/>
      <c r="I29" s="6"/>
      <c r="J29" s="6"/>
    </row>
    <row r="30" spans="2:14" ht="26" x14ac:dyDescent="0.6">
      <c r="B30" s="2">
        <v>3.89</v>
      </c>
      <c r="C30" s="2">
        <v>0</v>
      </c>
      <c r="D30" s="2"/>
      <c r="E30" s="2">
        <f>(B31+B30)/2*(C31-C30)</f>
        <v>177.6</v>
      </c>
      <c r="F30" s="3"/>
      <c r="G30" s="6">
        <v>2.63</v>
      </c>
      <c r="H30" s="6">
        <v>0</v>
      </c>
      <c r="I30" s="6"/>
      <c r="J30" s="6">
        <f>(G31+G30)/2*(H31-H30)</f>
        <v>68.760000000000005</v>
      </c>
      <c r="K30" s="22">
        <v>3.89</v>
      </c>
      <c r="L30" s="22">
        <v>2.0299999999999998</v>
      </c>
      <c r="M30" s="22">
        <v>2.83</v>
      </c>
      <c r="N30" s="22">
        <v>1.4</v>
      </c>
    </row>
    <row r="31" spans="2:14" ht="26" x14ac:dyDescent="0.6">
      <c r="B31" s="2">
        <v>2.0299999999999998</v>
      </c>
      <c r="C31" s="2">
        <v>60</v>
      </c>
      <c r="D31" s="2"/>
      <c r="E31" s="2">
        <f t="shared" ref="E31:E32" si="0">(B32+B31)/2*(C32-C31)</f>
        <v>72.899999999999991</v>
      </c>
      <c r="F31" s="3"/>
      <c r="G31" s="6">
        <v>3.1</v>
      </c>
      <c r="H31" s="6">
        <v>24</v>
      </c>
      <c r="I31" s="6"/>
      <c r="J31" s="6">
        <f>(G32+G31)/2*(H32-H31)</f>
        <v>68.400000000000006</v>
      </c>
    </row>
    <row r="32" spans="2:14" ht="26" x14ac:dyDescent="0.6">
      <c r="B32" s="2">
        <v>2.83</v>
      </c>
      <c r="C32" s="2">
        <v>90</v>
      </c>
      <c r="D32" s="2"/>
      <c r="E32" s="2">
        <f t="shared" si="0"/>
        <v>63.45</v>
      </c>
      <c r="F32" s="3"/>
      <c r="G32" s="6">
        <v>2.6</v>
      </c>
      <c r="H32" s="6">
        <v>48</v>
      </c>
      <c r="I32" s="6"/>
      <c r="J32" s="6">
        <f>(G33+G32)/2*(H33-H32)</f>
        <v>54.599999999999994</v>
      </c>
    </row>
    <row r="33" spans="2:14" ht="26" x14ac:dyDescent="0.6">
      <c r="B33" s="2">
        <v>1.4</v>
      </c>
      <c r="C33" s="2">
        <v>120</v>
      </c>
      <c r="D33" s="2"/>
      <c r="E33" s="2"/>
      <c r="F33" s="3"/>
      <c r="G33" s="6">
        <v>1.95</v>
      </c>
      <c r="H33" s="6">
        <v>72</v>
      </c>
      <c r="I33" s="6"/>
      <c r="J33" s="6"/>
    </row>
    <row r="34" spans="2:14" ht="26" x14ac:dyDescent="0.6">
      <c r="B34" s="2"/>
      <c r="C34" s="2"/>
      <c r="D34" s="2"/>
      <c r="E34" s="2"/>
      <c r="F34" s="3"/>
      <c r="G34" s="6"/>
      <c r="H34" s="6"/>
      <c r="I34" s="6"/>
      <c r="J34" s="6"/>
    </row>
    <row r="35" spans="2:14" ht="26" x14ac:dyDescent="0.6">
      <c r="B35" s="4" t="s">
        <v>5</v>
      </c>
      <c r="C35" s="2"/>
      <c r="D35" s="2"/>
      <c r="E35" s="2">
        <f>SUM(E30:E34)</f>
        <v>313.95</v>
      </c>
      <c r="F35" s="3"/>
      <c r="G35" s="5" t="s">
        <v>5</v>
      </c>
      <c r="H35" s="6"/>
      <c r="I35" s="6"/>
      <c r="J35" s="6">
        <f>SUM(J30:J34)</f>
        <v>191.76000000000002</v>
      </c>
    </row>
    <row r="36" spans="2:14" ht="26" x14ac:dyDescent="0.6">
      <c r="B36" s="2"/>
      <c r="C36" s="2"/>
      <c r="D36" s="2"/>
      <c r="E36" s="2"/>
      <c r="F36" s="3"/>
      <c r="G36" s="6"/>
      <c r="H36" s="6"/>
      <c r="I36" s="6"/>
      <c r="J36" s="6"/>
    </row>
    <row r="37" spans="2:14" ht="26" x14ac:dyDescent="0.6">
      <c r="B37" s="2" t="s">
        <v>7</v>
      </c>
      <c r="C37" s="2"/>
      <c r="D37" s="2"/>
      <c r="E37" s="2"/>
      <c r="F37" s="3"/>
      <c r="G37" s="6" t="s">
        <v>7</v>
      </c>
      <c r="H37" s="6"/>
      <c r="I37" s="6"/>
      <c r="J37" s="6"/>
      <c r="K37" s="18">
        <v>2.48</v>
      </c>
      <c r="L37" s="19">
        <v>4.05</v>
      </c>
      <c r="M37" s="18">
        <v>6.32</v>
      </c>
      <c r="N37" s="18">
        <v>5.83</v>
      </c>
    </row>
    <row r="38" spans="2:14" ht="26" x14ac:dyDescent="0.6">
      <c r="B38" s="2">
        <v>3.05</v>
      </c>
      <c r="C38" s="2">
        <v>0</v>
      </c>
      <c r="D38" s="2"/>
      <c r="E38" s="2">
        <f>(B39+B38)/2*(C39-C38)</f>
        <v>125.39999999999999</v>
      </c>
      <c r="F38" s="3"/>
      <c r="G38" s="6">
        <v>2.48</v>
      </c>
      <c r="H38" s="6">
        <v>0</v>
      </c>
      <c r="I38" s="6"/>
      <c r="J38" s="6">
        <f>(G39+G38)/2*(H39-H38)</f>
        <v>78.359999999999985</v>
      </c>
      <c r="K38" s="22">
        <v>3.05</v>
      </c>
      <c r="L38" s="22">
        <v>7.4</v>
      </c>
      <c r="M38" s="22">
        <v>6.39</v>
      </c>
      <c r="N38" s="22">
        <v>2.85</v>
      </c>
    </row>
    <row r="39" spans="2:14" ht="26" x14ac:dyDescent="0.6">
      <c r="B39" s="2">
        <v>7.4</v>
      </c>
      <c r="C39" s="2">
        <v>24</v>
      </c>
      <c r="D39" s="2"/>
      <c r="E39" s="2">
        <f>(B40+B39)/2*(C40-C39)</f>
        <v>165.48</v>
      </c>
      <c r="F39" s="3" t="s">
        <v>0</v>
      </c>
      <c r="G39" s="6">
        <v>4.05</v>
      </c>
      <c r="H39" s="6">
        <v>24</v>
      </c>
      <c r="I39" s="6"/>
      <c r="J39" s="6">
        <f>(G40+G39)/2*(H40-H39)</f>
        <v>124.44000000000001</v>
      </c>
    </row>
    <row r="40" spans="2:14" ht="26" x14ac:dyDescent="0.6">
      <c r="B40" s="2">
        <v>6.39</v>
      </c>
      <c r="C40" s="2">
        <v>48</v>
      </c>
      <c r="D40" s="2"/>
      <c r="E40" s="2">
        <f>(B41+B40)/2*(C41-C40)</f>
        <v>110.88</v>
      </c>
      <c r="F40" s="3"/>
      <c r="G40" s="6">
        <v>6.32</v>
      </c>
      <c r="H40" s="6">
        <v>48</v>
      </c>
      <c r="I40" s="6"/>
      <c r="J40" s="6">
        <f>(G41+G40)/2*(H41-H40)</f>
        <v>145.80000000000001</v>
      </c>
    </row>
    <row r="41" spans="2:14" ht="26" x14ac:dyDescent="0.6">
      <c r="B41" s="2">
        <v>2.85</v>
      </c>
      <c r="C41" s="2">
        <v>72</v>
      </c>
      <c r="D41" s="2"/>
      <c r="E41" s="2"/>
      <c r="F41" s="3"/>
      <c r="G41" s="6">
        <v>5.83</v>
      </c>
      <c r="H41" s="6">
        <v>72</v>
      </c>
      <c r="I41" s="6"/>
      <c r="J41" s="6"/>
    </row>
    <row r="42" spans="2:14" ht="26" x14ac:dyDescent="0.6">
      <c r="B42" s="2"/>
      <c r="C42" s="2"/>
      <c r="D42" s="2"/>
      <c r="E42" s="2"/>
      <c r="F42" s="3"/>
      <c r="G42" s="6"/>
      <c r="H42" s="6"/>
      <c r="I42" s="6"/>
      <c r="J42" s="6"/>
    </row>
    <row r="43" spans="2:14" ht="26" x14ac:dyDescent="0.6">
      <c r="B43" s="4" t="s">
        <v>5</v>
      </c>
      <c r="C43" s="2"/>
      <c r="D43" s="2"/>
      <c r="E43" s="2">
        <f>SUM(E38:E42)</f>
        <v>401.76</v>
      </c>
      <c r="F43" s="3"/>
      <c r="G43" s="5" t="s">
        <v>5</v>
      </c>
      <c r="H43" s="6"/>
      <c r="I43" s="6"/>
      <c r="J43" s="6">
        <f>SUM(J38:J42)</f>
        <v>348.6</v>
      </c>
    </row>
    <row r="44" spans="2:14" ht="26" x14ac:dyDescent="0.6">
      <c r="B44" s="4"/>
      <c r="C44" s="2"/>
      <c r="D44" s="2"/>
      <c r="E44" s="2"/>
      <c r="F44" s="3"/>
      <c r="G44" s="5"/>
      <c r="H44" s="6"/>
      <c r="I44" s="6"/>
      <c r="J44" s="6"/>
    </row>
    <row r="45" spans="2:14" ht="26" x14ac:dyDescent="0.6">
      <c r="B45" s="2" t="s">
        <v>8</v>
      </c>
      <c r="C45" s="2"/>
      <c r="D45" s="2"/>
      <c r="E45" s="2"/>
      <c r="F45" s="3"/>
      <c r="G45" s="6" t="s">
        <v>8</v>
      </c>
      <c r="H45" s="6"/>
      <c r="I45" s="6"/>
      <c r="J45" s="6"/>
      <c r="K45" s="18">
        <v>1.36</v>
      </c>
      <c r="L45" s="18">
        <v>4.21</v>
      </c>
      <c r="M45" s="18">
        <v>1.78</v>
      </c>
      <c r="N45" s="18">
        <v>4.8899999999999997</v>
      </c>
    </row>
    <row r="46" spans="2:14" ht="26" x14ac:dyDescent="0.6">
      <c r="B46" s="2">
        <v>2.0699999999999998</v>
      </c>
      <c r="C46" s="2">
        <v>0</v>
      </c>
      <c r="D46" s="2"/>
      <c r="E46" s="2">
        <f>(B47+B46)/2*(C47-C46)</f>
        <v>74.519999999999982</v>
      </c>
      <c r="F46" s="13"/>
      <c r="G46" s="6">
        <v>1.36</v>
      </c>
      <c r="H46" s="6">
        <v>0</v>
      </c>
      <c r="I46" s="6"/>
      <c r="J46" s="6">
        <f xml:space="preserve"> (G47+G46)/2*(H47-H46)</f>
        <v>66.84</v>
      </c>
      <c r="K46" s="22">
        <v>2.0699999999999998</v>
      </c>
      <c r="L46" s="22">
        <v>4.1399999999999997</v>
      </c>
      <c r="M46" s="22">
        <v>5.7</v>
      </c>
      <c r="N46" s="22">
        <v>3.14</v>
      </c>
    </row>
    <row r="47" spans="2:14" ht="26" x14ac:dyDescent="0.6">
      <c r="B47" s="2">
        <v>4.1399999999999997</v>
      </c>
      <c r="C47" s="2">
        <v>24</v>
      </c>
      <c r="D47" s="2"/>
      <c r="E47" s="2">
        <f>(B48+B47)/2*(C48-C47)</f>
        <v>118.08</v>
      </c>
      <c r="F47" s="3"/>
      <c r="G47" s="6">
        <v>4.21</v>
      </c>
      <c r="H47" s="6">
        <v>24</v>
      </c>
      <c r="I47" s="6"/>
      <c r="J47" s="6">
        <f xml:space="preserve"> (G48+G47)/2*(H48-H47)</f>
        <v>71.88</v>
      </c>
    </row>
    <row r="48" spans="2:14" ht="26" x14ac:dyDescent="0.6">
      <c r="B48" s="2">
        <v>5.7</v>
      </c>
      <c r="C48" s="2">
        <v>48</v>
      </c>
      <c r="D48" s="2"/>
      <c r="E48" s="2">
        <f>(B49+B48)/2*(C49-C48)</f>
        <v>106.08</v>
      </c>
      <c r="F48" s="3"/>
      <c r="G48" s="6">
        <v>1.78</v>
      </c>
      <c r="H48" s="6">
        <v>48</v>
      </c>
      <c r="I48" s="6"/>
      <c r="J48" s="6">
        <f xml:space="preserve"> (G49+G48)/2*(H49-H48)</f>
        <v>80.039999999999992</v>
      </c>
    </row>
    <row r="49" spans="2:16" ht="26" x14ac:dyDescent="0.6">
      <c r="B49" s="2">
        <v>3.14</v>
      </c>
      <c r="C49" s="2">
        <v>72</v>
      </c>
      <c r="D49" s="2"/>
      <c r="E49" s="2"/>
      <c r="F49" s="3"/>
      <c r="G49" s="6">
        <v>4.8899999999999997</v>
      </c>
      <c r="H49" s="6">
        <v>72</v>
      </c>
      <c r="I49" s="6"/>
      <c r="J49" s="6"/>
    </row>
    <row r="50" spans="2:16" ht="26" x14ac:dyDescent="0.6">
      <c r="B50" s="2"/>
      <c r="C50" s="2"/>
      <c r="D50" s="2"/>
      <c r="E50" s="2"/>
      <c r="F50" s="3"/>
      <c r="G50" s="6"/>
      <c r="H50" s="6"/>
      <c r="I50" s="6"/>
      <c r="J50" s="6"/>
    </row>
    <row r="51" spans="2:16" ht="26" x14ac:dyDescent="0.6">
      <c r="B51" s="4" t="s">
        <v>5</v>
      </c>
      <c r="C51" s="2"/>
      <c r="D51" s="2"/>
      <c r="E51" s="2">
        <f>SUM(E46:E50)</f>
        <v>298.67999999999995</v>
      </c>
      <c r="F51" s="3"/>
      <c r="G51" s="5" t="s">
        <v>5</v>
      </c>
      <c r="H51" s="6"/>
      <c r="I51" s="6"/>
      <c r="J51" s="6">
        <f>SUM(J46:J50)</f>
        <v>218.76</v>
      </c>
    </row>
    <row r="52" spans="2:16" ht="26" x14ac:dyDescent="0.6">
      <c r="B52" s="2"/>
      <c r="C52" s="2"/>
      <c r="D52" s="2"/>
      <c r="E52" s="2"/>
      <c r="F52" s="3"/>
      <c r="G52" s="6"/>
      <c r="H52" s="6"/>
      <c r="I52" s="6"/>
      <c r="J52" s="6"/>
    </row>
    <row r="53" spans="2:16" ht="26" x14ac:dyDescent="0.6">
      <c r="B53" s="2" t="s">
        <v>9</v>
      </c>
      <c r="C53" s="2"/>
      <c r="D53" s="2"/>
      <c r="E53" s="2"/>
      <c r="F53" s="3"/>
      <c r="G53" s="6" t="s">
        <v>9</v>
      </c>
      <c r="H53" s="6"/>
      <c r="I53" s="6"/>
      <c r="J53" s="6"/>
      <c r="K53" s="18">
        <v>1.88</v>
      </c>
      <c r="L53" s="18">
        <v>8.3800000000000008</v>
      </c>
      <c r="M53" s="18">
        <v>6.76</v>
      </c>
      <c r="N53" s="18">
        <v>4.32</v>
      </c>
    </row>
    <row r="54" spans="2:16" ht="26" x14ac:dyDescent="0.6">
      <c r="B54" s="2">
        <v>3.19</v>
      </c>
      <c r="C54" s="2">
        <v>0</v>
      </c>
      <c r="D54" s="2"/>
      <c r="E54" s="2">
        <f>(B55+B54)/2*(C55-C54)</f>
        <v>115.80000000000001</v>
      </c>
      <c r="F54" s="3"/>
      <c r="G54" s="6">
        <v>1.88</v>
      </c>
      <c r="H54" s="6">
        <v>0</v>
      </c>
      <c r="I54" s="6"/>
      <c r="J54" s="6">
        <f>(G55+G54)/2*(H55-H54)</f>
        <v>123.12000000000002</v>
      </c>
      <c r="K54" s="22">
        <v>3.19</v>
      </c>
      <c r="L54" s="22">
        <v>6.46</v>
      </c>
      <c r="M54" s="22">
        <v>2.65</v>
      </c>
      <c r="N54" s="22">
        <v>4.08</v>
      </c>
    </row>
    <row r="55" spans="2:16" ht="28.5" x14ac:dyDescent="0.65">
      <c r="B55" s="2">
        <v>6.46</v>
      </c>
      <c r="C55" s="2">
        <v>24</v>
      </c>
      <c r="D55" s="2"/>
      <c r="E55" s="2">
        <f>(B56+B55)/2*(C56-C55)</f>
        <v>109.32</v>
      </c>
      <c r="F55" s="3"/>
      <c r="G55" s="6">
        <v>8.3800000000000008</v>
      </c>
      <c r="H55" s="6">
        <v>24</v>
      </c>
      <c r="I55" s="6"/>
      <c r="J55" s="6">
        <f>(G56+G55)/2*(H56-H55)</f>
        <v>181.68</v>
      </c>
      <c r="L55" s="14"/>
      <c r="M55" s="14"/>
      <c r="N55" s="14"/>
      <c r="O55" s="14"/>
    </row>
    <row r="56" spans="2:16" ht="26" x14ac:dyDescent="0.6">
      <c r="B56" s="2">
        <v>2.65</v>
      </c>
      <c r="C56" s="2">
        <v>48</v>
      </c>
      <c r="D56" s="2"/>
      <c r="E56" s="2">
        <f>(B57+B56)/2*(C57-C56)</f>
        <v>80.760000000000005</v>
      </c>
      <c r="F56" s="3"/>
      <c r="G56" s="6">
        <v>6.76</v>
      </c>
      <c r="H56" s="6">
        <v>48</v>
      </c>
      <c r="I56" s="6"/>
      <c r="J56" s="6">
        <f>(G57+G56)/2*(H57-H56)</f>
        <v>132.96</v>
      </c>
    </row>
    <row r="57" spans="2:16" ht="26" x14ac:dyDescent="0.6">
      <c r="B57" s="2">
        <v>4.08</v>
      </c>
      <c r="C57" s="2">
        <v>72</v>
      </c>
      <c r="D57" s="2"/>
      <c r="E57" s="2"/>
      <c r="F57" s="3"/>
      <c r="G57" s="6">
        <v>4.32</v>
      </c>
      <c r="H57" s="6">
        <v>72</v>
      </c>
      <c r="I57" s="6"/>
      <c r="J57" s="6"/>
    </row>
    <row r="58" spans="2:16" ht="26" x14ac:dyDescent="0.6">
      <c r="B58" s="2"/>
      <c r="C58" s="2"/>
      <c r="D58" s="2"/>
      <c r="E58" s="2"/>
      <c r="F58" s="3"/>
      <c r="G58" s="6"/>
      <c r="H58" s="6"/>
      <c r="I58" s="6"/>
      <c r="J58" s="6"/>
    </row>
    <row r="59" spans="2:16" ht="26" x14ac:dyDescent="0.6">
      <c r="B59" s="4" t="s">
        <v>5</v>
      </c>
      <c r="C59" s="2"/>
      <c r="D59" s="2"/>
      <c r="E59" s="2">
        <f>SUM(E54:E58)</f>
        <v>305.88</v>
      </c>
      <c r="F59" s="3"/>
      <c r="G59" s="5" t="s">
        <v>5</v>
      </c>
      <c r="H59" s="6"/>
      <c r="I59" s="6"/>
      <c r="J59" s="6">
        <f>SUM(J54:J58)</f>
        <v>437.76</v>
      </c>
    </row>
    <row r="60" spans="2:16" ht="26" x14ac:dyDescent="0.6">
      <c r="B60" s="2"/>
      <c r="C60" s="2"/>
      <c r="D60" s="2"/>
      <c r="E60" s="2"/>
      <c r="F60" s="3"/>
      <c r="G60" s="6"/>
      <c r="H60" s="6"/>
      <c r="I60" s="6"/>
      <c r="J60" s="6"/>
      <c r="M60" s="6"/>
      <c r="N60" s="6"/>
      <c r="O60" s="6"/>
      <c r="P60" s="6"/>
    </row>
    <row r="61" spans="2:16" ht="26" x14ac:dyDescent="0.6">
      <c r="B61" s="2" t="s">
        <v>10</v>
      </c>
      <c r="C61" s="2"/>
      <c r="D61" s="2"/>
      <c r="E61" s="2"/>
      <c r="F61" s="3"/>
      <c r="G61" s="6" t="s">
        <v>10</v>
      </c>
      <c r="H61" s="6"/>
      <c r="I61" s="6"/>
      <c r="J61" s="6"/>
      <c r="K61" s="18">
        <v>0.43</v>
      </c>
      <c r="L61" s="18">
        <v>1.02</v>
      </c>
      <c r="M61" s="18">
        <v>1.58</v>
      </c>
      <c r="N61" s="18">
        <v>1.43</v>
      </c>
      <c r="O61" s="6"/>
      <c r="P61" s="6"/>
    </row>
    <row r="62" spans="2:16" ht="26" x14ac:dyDescent="0.6">
      <c r="B62" s="2">
        <v>1.22</v>
      </c>
      <c r="C62" s="2">
        <v>0</v>
      </c>
      <c r="D62" s="2"/>
      <c r="E62" s="2">
        <f>(B63+B62)/2*(C63-C62)</f>
        <v>44.759999999999991</v>
      </c>
      <c r="F62" s="3"/>
      <c r="G62" s="6">
        <v>0.43</v>
      </c>
      <c r="H62" s="6">
        <v>0</v>
      </c>
      <c r="I62" s="6"/>
      <c r="J62" s="6">
        <f>(G63+G62)/2*(H63-H62)</f>
        <v>17.399999999999999</v>
      </c>
      <c r="K62" s="22">
        <v>1.22</v>
      </c>
      <c r="L62" s="22">
        <v>2.5099999999999998</v>
      </c>
      <c r="M62" s="22">
        <v>2.83</v>
      </c>
      <c r="N62" s="22">
        <v>1.56</v>
      </c>
    </row>
    <row r="63" spans="2:16" ht="26" x14ac:dyDescent="0.6">
      <c r="B63" s="2">
        <v>2.5099999999999998</v>
      </c>
      <c r="C63" s="2">
        <v>24</v>
      </c>
      <c r="D63" s="2"/>
      <c r="E63" s="2">
        <f>(B64+B63)/2*(C64-C63)</f>
        <v>64.08</v>
      </c>
      <c r="F63" s="3"/>
      <c r="G63" s="6">
        <v>1.02</v>
      </c>
      <c r="H63" s="6">
        <v>24</v>
      </c>
      <c r="I63" s="6"/>
      <c r="J63" s="6">
        <f>(G64+G63)/2*(H64-H63)</f>
        <v>31.200000000000003</v>
      </c>
    </row>
    <row r="64" spans="2:16" ht="26" x14ac:dyDescent="0.6">
      <c r="B64" s="2">
        <v>2.83</v>
      </c>
      <c r="C64" s="2">
        <v>48</v>
      </c>
      <c r="D64" s="2"/>
      <c r="E64" s="2">
        <f>(B65+B64)/2*(C65-C64)</f>
        <v>52.680000000000007</v>
      </c>
      <c r="F64" s="3"/>
      <c r="G64" s="6">
        <v>1.58</v>
      </c>
      <c r="H64" s="6">
        <v>48</v>
      </c>
      <c r="I64" s="6"/>
      <c r="J64" s="6">
        <f>(G65+G64)/2*(H65-H64)</f>
        <v>36.119999999999997</v>
      </c>
    </row>
    <row r="65" spans="2:14" ht="26" x14ac:dyDescent="0.6">
      <c r="B65" s="2">
        <v>1.56</v>
      </c>
      <c r="C65" s="2">
        <v>72</v>
      </c>
      <c r="D65" s="2"/>
      <c r="E65" s="2"/>
      <c r="F65" s="3"/>
      <c r="G65" s="6">
        <v>1.43</v>
      </c>
      <c r="H65" s="6">
        <v>72</v>
      </c>
      <c r="I65" s="6"/>
      <c r="J65" s="6"/>
    </row>
    <row r="66" spans="2:14" ht="26" x14ac:dyDescent="0.6">
      <c r="B66" s="2"/>
      <c r="C66" s="2"/>
      <c r="D66" s="2"/>
      <c r="E66" s="2"/>
      <c r="F66" s="3"/>
      <c r="G66" s="6"/>
      <c r="H66" s="6"/>
      <c r="I66" s="6"/>
      <c r="J66" s="6"/>
    </row>
    <row r="67" spans="2:14" ht="26" x14ac:dyDescent="0.6">
      <c r="B67" s="4" t="s">
        <v>5</v>
      </c>
      <c r="C67" s="2"/>
      <c r="D67" s="2"/>
      <c r="E67" s="2">
        <f>SUM(E62:E66)</f>
        <v>161.51999999999998</v>
      </c>
      <c r="F67" s="3"/>
      <c r="G67" s="5" t="s">
        <v>5</v>
      </c>
      <c r="H67" s="6"/>
      <c r="I67" s="6"/>
      <c r="J67" s="6">
        <f>SUM(J62:J66)</f>
        <v>84.72</v>
      </c>
    </row>
    <row r="68" spans="2:14" ht="26" x14ac:dyDescent="0.6">
      <c r="B68" s="2"/>
      <c r="C68" s="2"/>
      <c r="D68" s="2"/>
      <c r="E68" s="2"/>
      <c r="F68" s="3"/>
      <c r="G68" s="6"/>
      <c r="H68" s="6"/>
      <c r="I68" s="6"/>
      <c r="J68" s="6"/>
    </row>
    <row r="69" spans="2:14" ht="26" x14ac:dyDescent="0.6">
      <c r="B69" s="2" t="s">
        <v>11</v>
      </c>
      <c r="C69" s="2"/>
      <c r="D69" s="2"/>
      <c r="E69" s="2"/>
      <c r="F69" s="3"/>
      <c r="G69" s="6" t="s">
        <v>11</v>
      </c>
      <c r="H69" s="6"/>
      <c r="I69" s="6"/>
      <c r="J69" s="6"/>
      <c r="K69" s="18">
        <v>1.3</v>
      </c>
      <c r="L69" s="18">
        <v>1.86</v>
      </c>
      <c r="M69" s="18">
        <v>2.48</v>
      </c>
      <c r="N69" s="18">
        <v>1.61</v>
      </c>
    </row>
    <row r="70" spans="2:14" ht="26" x14ac:dyDescent="0.6">
      <c r="B70" s="2">
        <v>1.61</v>
      </c>
      <c r="C70" s="2">
        <v>0</v>
      </c>
      <c r="D70" s="2"/>
      <c r="E70" s="2">
        <f>(B71+B70)/2*(C71-C70)</f>
        <v>37.56</v>
      </c>
      <c r="F70" s="3"/>
      <c r="G70" s="6">
        <v>1.3</v>
      </c>
      <c r="H70" s="6">
        <v>0</v>
      </c>
      <c r="I70" s="6"/>
      <c r="J70" s="6">
        <f>(G71+G70)/2*(H71-H70)</f>
        <v>37.92</v>
      </c>
      <c r="K70" s="22">
        <v>1.61</v>
      </c>
      <c r="L70" s="22">
        <v>1.52</v>
      </c>
      <c r="M70" s="22">
        <v>1.99</v>
      </c>
      <c r="N70" s="22">
        <v>2.13</v>
      </c>
    </row>
    <row r="71" spans="2:14" ht="26" x14ac:dyDescent="0.6">
      <c r="B71" s="2">
        <v>1.52</v>
      </c>
      <c r="C71" s="2">
        <v>24</v>
      </c>
      <c r="D71" s="2"/>
      <c r="E71" s="2">
        <f>(B72+B71)/2*(C72-C71)</f>
        <v>42.12</v>
      </c>
      <c r="F71" s="3"/>
      <c r="G71" s="6">
        <v>1.86</v>
      </c>
      <c r="H71" s="6">
        <v>24</v>
      </c>
      <c r="I71" s="6"/>
      <c r="J71" s="6">
        <f>(G72+G71)/2*(H72-H71)</f>
        <v>52.08</v>
      </c>
    </row>
    <row r="72" spans="2:14" ht="26" x14ac:dyDescent="0.6">
      <c r="B72" s="2">
        <v>1.99</v>
      </c>
      <c r="C72" s="2">
        <v>48</v>
      </c>
      <c r="D72" s="2"/>
      <c r="E72" s="2">
        <f>(B73+B72)/2*(C73-C72)</f>
        <v>49.44</v>
      </c>
      <c r="F72" s="3"/>
      <c r="G72" s="6">
        <v>2.48</v>
      </c>
      <c r="H72" s="6">
        <v>48</v>
      </c>
      <c r="I72" s="6"/>
      <c r="J72" s="6">
        <f>(G73+G72)/2*(H73-H72)</f>
        <v>49.08</v>
      </c>
    </row>
    <row r="73" spans="2:14" ht="26" x14ac:dyDescent="0.6">
      <c r="B73" s="2">
        <v>2.13</v>
      </c>
      <c r="C73" s="2">
        <v>72</v>
      </c>
      <c r="D73" s="2"/>
      <c r="E73" s="2"/>
      <c r="F73" s="3"/>
      <c r="G73" s="6">
        <v>1.61</v>
      </c>
      <c r="H73" s="6">
        <v>72</v>
      </c>
      <c r="I73" s="6"/>
      <c r="J73" s="6"/>
    </row>
    <row r="74" spans="2:14" ht="26" x14ac:dyDescent="0.6">
      <c r="B74" s="2"/>
      <c r="C74" s="2"/>
      <c r="D74" s="2"/>
      <c r="E74" s="2"/>
      <c r="F74" s="3"/>
      <c r="G74" s="6"/>
      <c r="H74" s="6"/>
      <c r="I74" s="6"/>
      <c r="J74" s="6"/>
    </row>
    <row r="75" spans="2:14" ht="26" x14ac:dyDescent="0.6">
      <c r="B75" s="4" t="s">
        <v>5</v>
      </c>
      <c r="C75" s="2"/>
      <c r="D75" s="2"/>
      <c r="E75" s="2">
        <f>SUM(E70:E74)</f>
        <v>129.12</v>
      </c>
      <c r="F75" s="3"/>
      <c r="G75" s="5" t="s">
        <v>5</v>
      </c>
      <c r="H75" s="6"/>
      <c r="I75" s="6"/>
      <c r="J75" s="6">
        <f>SUM(J70:J74)</f>
        <v>139.07999999999998</v>
      </c>
    </row>
    <row r="76" spans="2:14" ht="26" x14ac:dyDescent="0.6">
      <c r="B76" s="2"/>
      <c r="C76" s="2"/>
      <c r="D76" s="2"/>
      <c r="E76" s="2"/>
      <c r="F76" s="3"/>
      <c r="G76" s="6"/>
      <c r="H76" s="6"/>
      <c r="I76" s="6"/>
      <c r="J76" s="6"/>
    </row>
    <row r="77" spans="2:14" ht="26" x14ac:dyDescent="0.6">
      <c r="B77" s="2" t="s">
        <v>12</v>
      </c>
      <c r="C77" s="2"/>
      <c r="D77" s="2"/>
      <c r="E77" s="2"/>
      <c r="F77" s="3"/>
      <c r="G77" s="6" t="s">
        <v>12</v>
      </c>
      <c r="H77" s="6"/>
      <c r="I77" s="6"/>
      <c r="J77" s="6"/>
      <c r="K77" s="18">
        <v>4.4400000000000004</v>
      </c>
      <c r="L77" s="18">
        <v>5.9</v>
      </c>
      <c r="M77" s="18">
        <v>5.19</v>
      </c>
      <c r="N77" s="18">
        <v>2.33</v>
      </c>
    </row>
    <row r="78" spans="2:14" ht="26" x14ac:dyDescent="0.6">
      <c r="B78" s="2">
        <v>2.2599999999999998</v>
      </c>
      <c r="C78" s="2">
        <v>0</v>
      </c>
      <c r="D78" s="2"/>
      <c r="E78" s="2">
        <f>(B79+B78)/2*(C79-C78)</f>
        <v>90.6</v>
      </c>
      <c r="F78" s="3"/>
      <c r="G78" s="6">
        <v>4.4400000000000004</v>
      </c>
      <c r="H78" s="6">
        <v>0</v>
      </c>
      <c r="I78" s="6"/>
      <c r="J78" s="6">
        <f>(G79+G78)/2*(H79-H78)</f>
        <v>124.08</v>
      </c>
      <c r="K78" s="22">
        <v>2.2599999999999998</v>
      </c>
      <c r="L78" s="22">
        <v>5.29</v>
      </c>
      <c r="M78" s="22">
        <v>4.7</v>
      </c>
      <c r="N78" s="22">
        <v>2.8</v>
      </c>
    </row>
    <row r="79" spans="2:14" ht="26" x14ac:dyDescent="0.6">
      <c r="B79" s="2">
        <v>5.29</v>
      </c>
      <c r="C79" s="2">
        <v>24</v>
      </c>
      <c r="D79" s="2"/>
      <c r="E79" s="2">
        <f>(B80+B79)/2*(C80-C79)</f>
        <v>119.88</v>
      </c>
      <c r="F79" s="3"/>
      <c r="G79" s="6">
        <v>5.9</v>
      </c>
      <c r="H79" s="6">
        <v>24</v>
      </c>
      <c r="I79" s="6"/>
      <c r="J79" s="6">
        <f>(G80+G79)/2*(H80-H79)</f>
        <v>133.07999999999998</v>
      </c>
      <c r="K79" s="6"/>
      <c r="L79" s="6"/>
      <c r="M79" s="6"/>
      <c r="N79" s="6"/>
    </row>
    <row r="80" spans="2:14" ht="26" x14ac:dyDescent="0.6">
      <c r="B80" s="2">
        <v>4.7</v>
      </c>
      <c r="C80" s="2">
        <v>48</v>
      </c>
      <c r="D80" s="2"/>
      <c r="E80" s="2">
        <f>(B81+B80)/2*(C81-C80)</f>
        <v>90</v>
      </c>
      <c r="F80" s="3"/>
      <c r="G80" s="6">
        <v>5.19</v>
      </c>
      <c r="H80" s="6">
        <v>48</v>
      </c>
      <c r="I80" s="6"/>
      <c r="J80" s="6">
        <f>(G81+G80)/2*(H81-H80)</f>
        <v>90.240000000000009</v>
      </c>
    </row>
    <row r="81" spans="2:14" ht="26" x14ac:dyDescent="0.6">
      <c r="B81" s="2">
        <v>2.8</v>
      </c>
      <c r="C81" s="2">
        <v>72</v>
      </c>
      <c r="D81" s="2"/>
      <c r="E81" s="2"/>
      <c r="F81" s="3"/>
      <c r="G81" s="6">
        <v>2.33</v>
      </c>
      <c r="H81" s="6">
        <v>72</v>
      </c>
      <c r="I81" s="6"/>
      <c r="J81" s="6"/>
    </row>
    <row r="82" spans="2:14" ht="26" x14ac:dyDescent="0.6">
      <c r="B82" s="2"/>
      <c r="C82" s="2"/>
      <c r="D82" s="2"/>
      <c r="E82" s="2"/>
      <c r="F82" s="3"/>
      <c r="G82" s="6"/>
      <c r="H82" s="6"/>
      <c r="I82" s="6"/>
      <c r="J82" s="6"/>
    </row>
    <row r="83" spans="2:14" ht="26" x14ac:dyDescent="0.6">
      <c r="B83" s="4" t="s">
        <v>5</v>
      </c>
      <c r="C83" s="2"/>
      <c r="D83" s="2"/>
      <c r="E83" s="2">
        <f>SUM(E78:E82)</f>
        <v>300.48</v>
      </c>
      <c r="F83" s="3"/>
      <c r="G83" s="5" t="s">
        <v>5</v>
      </c>
      <c r="H83" s="6"/>
      <c r="I83" s="6"/>
      <c r="J83" s="6">
        <f>SUM(J78:J82)</f>
        <v>347.4</v>
      </c>
    </row>
    <row r="84" spans="2:14" ht="26" x14ac:dyDescent="0.6">
      <c r="B84" s="2"/>
      <c r="C84" s="2"/>
      <c r="D84" s="2"/>
      <c r="E84" s="2"/>
      <c r="F84" s="3"/>
      <c r="G84" s="6"/>
      <c r="H84" s="6"/>
      <c r="I84" s="6"/>
      <c r="J84" s="6"/>
    </row>
    <row r="85" spans="2:14" ht="26" x14ac:dyDescent="0.6">
      <c r="B85" s="2" t="s">
        <v>3</v>
      </c>
      <c r="C85" s="2"/>
      <c r="D85" s="2"/>
      <c r="E85" s="2"/>
      <c r="F85" s="3"/>
      <c r="G85" s="6" t="s">
        <v>3</v>
      </c>
      <c r="H85" s="6"/>
      <c r="I85" s="6"/>
      <c r="J85" s="6"/>
      <c r="K85" s="18">
        <v>80.77</v>
      </c>
      <c r="L85" s="18">
        <v>63.71</v>
      </c>
      <c r="M85" s="18">
        <v>41.77</v>
      </c>
      <c r="N85" s="18">
        <v>37.200000000000003</v>
      </c>
    </row>
    <row r="86" spans="2:14" ht="26" x14ac:dyDescent="0.6">
      <c r="B86" s="2">
        <v>31.61</v>
      </c>
      <c r="C86" s="2">
        <v>0</v>
      </c>
      <c r="D86" s="2"/>
      <c r="E86" s="2">
        <f>(B87+B86)/2*(C87-C86)</f>
        <v>757.31999999999994</v>
      </c>
      <c r="F86" s="3"/>
      <c r="G86" s="6">
        <v>80.77</v>
      </c>
      <c r="H86" s="6">
        <v>0</v>
      </c>
      <c r="I86" s="6"/>
      <c r="J86" s="6">
        <f>(G87+G86)/2*(H87-H86)</f>
        <v>1733.6399999999999</v>
      </c>
      <c r="K86" s="22">
        <v>31.61</v>
      </c>
      <c r="L86" s="19">
        <v>31.5</v>
      </c>
      <c r="M86" s="22">
        <v>30.95</v>
      </c>
      <c r="N86" s="22">
        <v>32.159999999999997</v>
      </c>
    </row>
    <row r="87" spans="2:14" ht="26" x14ac:dyDescent="0.6">
      <c r="B87" s="2">
        <v>31.5</v>
      </c>
      <c r="C87" s="2">
        <v>24</v>
      </c>
      <c r="D87" s="2"/>
      <c r="E87" s="2">
        <f>(B88+B87)/2*(C88-C87)</f>
        <v>750</v>
      </c>
      <c r="F87" s="3"/>
      <c r="G87" s="6">
        <v>63.7</v>
      </c>
      <c r="H87" s="6">
        <v>24</v>
      </c>
      <c r="I87" s="6"/>
      <c r="J87" s="6">
        <f>(G88+G87)/2*(H88-H87)</f>
        <v>1266</v>
      </c>
    </row>
    <row r="88" spans="2:14" ht="26" x14ac:dyDescent="0.6">
      <c r="B88" s="2">
        <v>31</v>
      </c>
      <c r="C88" s="2">
        <v>48</v>
      </c>
      <c r="D88" s="2"/>
      <c r="E88" s="2">
        <f>(B89+B88)/2*(C89-C88)</f>
        <v>758.40000000000009</v>
      </c>
      <c r="F88" s="3"/>
      <c r="G88" s="6">
        <v>41.8</v>
      </c>
      <c r="H88" s="6">
        <v>48</v>
      </c>
      <c r="I88" s="6"/>
      <c r="J88" s="6">
        <f>(G89+G88)/2*(H89-H88)</f>
        <v>948</v>
      </c>
    </row>
    <row r="89" spans="2:14" ht="26" x14ac:dyDescent="0.6">
      <c r="B89" s="2">
        <v>32.200000000000003</v>
      </c>
      <c r="C89" s="2">
        <v>72</v>
      </c>
      <c r="D89" s="2"/>
      <c r="E89" s="2"/>
      <c r="F89" s="3"/>
      <c r="G89" s="6">
        <v>37.200000000000003</v>
      </c>
      <c r="H89" s="6">
        <v>72</v>
      </c>
      <c r="I89" s="6"/>
      <c r="J89" s="6"/>
    </row>
    <row r="90" spans="2:14" ht="26" x14ac:dyDescent="0.6">
      <c r="B90" s="2"/>
      <c r="C90" s="2"/>
      <c r="D90" s="2"/>
      <c r="E90" s="2"/>
      <c r="F90" s="3" t="s">
        <v>0</v>
      </c>
      <c r="G90" s="6"/>
      <c r="H90" s="6"/>
      <c r="I90" s="6"/>
      <c r="J90" s="6"/>
    </row>
    <row r="91" spans="2:14" ht="26" x14ac:dyDescent="0.6">
      <c r="B91" s="4" t="s">
        <v>5</v>
      </c>
      <c r="C91" s="2"/>
      <c r="D91" s="2"/>
      <c r="E91" s="2">
        <f>SUM(E86:E90)</f>
        <v>2265.7200000000003</v>
      </c>
      <c r="F91" s="3"/>
      <c r="G91" s="5" t="s">
        <v>5</v>
      </c>
      <c r="H91" s="6"/>
      <c r="I91" s="6"/>
      <c r="J91" s="6">
        <f>SUM(J86:J90)</f>
        <v>3947.64</v>
      </c>
    </row>
    <row r="92" spans="2:14" ht="26" x14ac:dyDescent="0.6">
      <c r="B92" s="4"/>
      <c r="C92" s="2"/>
      <c r="D92" s="2"/>
      <c r="E92" s="2"/>
      <c r="F92" s="3"/>
      <c r="G92" s="5"/>
      <c r="H92" s="6"/>
      <c r="I92" s="6"/>
      <c r="J92" s="6"/>
    </row>
    <row r="93" spans="2:14" ht="26" x14ac:dyDescent="0.6">
      <c r="B93" s="2" t="s">
        <v>13</v>
      </c>
      <c r="C93" s="2"/>
      <c r="D93" s="2"/>
      <c r="E93" s="2"/>
      <c r="F93" s="3"/>
      <c r="G93" s="6" t="s">
        <v>13</v>
      </c>
      <c r="H93" s="6"/>
      <c r="I93" s="6"/>
      <c r="J93" s="6"/>
      <c r="K93" s="18">
        <v>2.63</v>
      </c>
      <c r="L93" s="18">
        <v>5.87</v>
      </c>
      <c r="M93" s="18">
        <v>7.06</v>
      </c>
      <c r="N93" s="18">
        <v>2.27</v>
      </c>
    </row>
    <row r="94" spans="2:14" ht="26" x14ac:dyDescent="0.6">
      <c r="B94" s="2">
        <v>2.5299999999999998</v>
      </c>
      <c r="C94" s="2">
        <v>0</v>
      </c>
      <c r="D94" s="2"/>
      <c r="E94" s="2">
        <f>(B95+B94)/2*(C95-C94)</f>
        <v>146.51999999999998</v>
      </c>
      <c r="F94" s="3"/>
      <c r="G94" s="6">
        <v>2.63</v>
      </c>
      <c r="H94" s="6">
        <v>0</v>
      </c>
      <c r="I94" s="6"/>
      <c r="J94" s="6">
        <f>(G95+G94)/2*(H95-H94)</f>
        <v>102</v>
      </c>
      <c r="K94" s="22">
        <v>2.5299999999999998</v>
      </c>
      <c r="L94" s="22">
        <v>9.68</v>
      </c>
      <c r="M94" s="22">
        <v>5.13</v>
      </c>
      <c r="N94" s="22">
        <v>2.16</v>
      </c>
    </row>
    <row r="95" spans="2:14" ht="26" x14ac:dyDescent="0.6">
      <c r="B95" s="2">
        <v>9.68</v>
      </c>
      <c r="C95" s="2">
        <v>24</v>
      </c>
      <c r="D95" s="2"/>
      <c r="E95" s="2">
        <f>(B96+B95)/2*(C96-C95)</f>
        <v>177.71999999999997</v>
      </c>
      <c r="F95" s="3"/>
      <c r="G95" s="6">
        <v>5.87</v>
      </c>
      <c r="H95" s="6">
        <v>24</v>
      </c>
      <c r="I95" s="6"/>
      <c r="J95" s="6">
        <f>(G96+G95)/2*(H96-H95)</f>
        <v>155.16</v>
      </c>
    </row>
    <row r="96" spans="2:14" ht="26" x14ac:dyDescent="0.6">
      <c r="B96" s="2">
        <v>5.13</v>
      </c>
      <c r="C96" s="2">
        <v>48</v>
      </c>
      <c r="D96" s="2"/>
      <c r="E96" s="2">
        <f>(B97+B96)/2*(C97-C96)</f>
        <v>87.48</v>
      </c>
      <c r="F96" s="3"/>
      <c r="G96" s="6">
        <v>7.06</v>
      </c>
      <c r="H96" s="6">
        <v>48</v>
      </c>
      <c r="I96" s="6"/>
      <c r="J96" s="6">
        <f>(G97+G96)/2*(H97-H96)</f>
        <v>111.96000000000001</v>
      </c>
    </row>
    <row r="97" spans="2:14" ht="26" x14ac:dyDescent="0.6">
      <c r="B97" s="2">
        <v>2.16</v>
      </c>
      <c r="C97" s="2">
        <v>72</v>
      </c>
      <c r="D97" s="2"/>
      <c r="E97" s="2"/>
      <c r="F97" s="3"/>
      <c r="G97" s="6">
        <v>2.27</v>
      </c>
      <c r="H97" s="6">
        <v>72</v>
      </c>
      <c r="I97" s="6"/>
      <c r="J97" s="6"/>
    </row>
    <row r="98" spans="2:14" ht="26" x14ac:dyDescent="0.6">
      <c r="B98" s="2"/>
      <c r="C98" s="2"/>
      <c r="D98" s="2"/>
      <c r="E98" s="2"/>
      <c r="F98" s="3"/>
      <c r="G98" s="6"/>
      <c r="H98" s="6"/>
      <c r="I98" s="6"/>
      <c r="J98" s="6"/>
    </row>
    <row r="99" spans="2:14" ht="26" x14ac:dyDescent="0.6">
      <c r="B99" s="4" t="s">
        <v>5</v>
      </c>
      <c r="C99" s="2"/>
      <c r="D99" s="2"/>
      <c r="E99" s="2">
        <f>SUM(E94:E98)</f>
        <v>411.71999999999997</v>
      </c>
      <c r="F99" s="3"/>
      <c r="G99" s="5" t="s">
        <v>5</v>
      </c>
      <c r="H99" s="6"/>
      <c r="I99" s="6"/>
      <c r="J99" s="6">
        <f>SUM(J94:J98)</f>
        <v>369.12</v>
      </c>
    </row>
    <row r="100" spans="2:14" ht="26" x14ac:dyDescent="0.6">
      <c r="B100" s="4"/>
      <c r="C100" s="2"/>
      <c r="D100" s="2"/>
      <c r="E100" s="2"/>
      <c r="F100" s="3"/>
      <c r="G100" s="5"/>
      <c r="H100" s="6"/>
      <c r="I100" s="6"/>
      <c r="J100" s="6"/>
    </row>
    <row r="101" spans="2:14" ht="26" x14ac:dyDescent="0.6">
      <c r="B101" s="2" t="s">
        <v>14</v>
      </c>
      <c r="C101" s="2"/>
      <c r="D101" s="2"/>
      <c r="E101" s="2"/>
      <c r="F101" s="3"/>
      <c r="G101" s="6" t="s">
        <v>14</v>
      </c>
      <c r="H101" s="6"/>
      <c r="I101" s="6"/>
      <c r="J101" s="6"/>
      <c r="K101" s="18">
        <v>1.01</v>
      </c>
      <c r="L101" s="18">
        <v>4.04</v>
      </c>
      <c r="M101" s="18">
        <v>2.4300000000000002</v>
      </c>
      <c r="N101" s="18">
        <v>1.84</v>
      </c>
    </row>
    <row r="102" spans="2:14" ht="26" x14ac:dyDescent="0.6">
      <c r="B102" s="2">
        <v>1.49</v>
      </c>
      <c r="C102" s="2">
        <v>0</v>
      </c>
      <c r="D102" s="2"/>
      <c r="E102" s="2">
        <f>(B103+B102)/2*(C103-C102)</f>
        <v>62.519999999999996</v>
      </c>
      <c r="F102" s="3"/>
      <c r="G102" s="6">
        <v>1.01</v>
      </c>
      <c r="H102" s="6">
        <v>0</v>
      </c>
      <c r="I102" s="6"/>
      <c r="J102" s="6">
        <f>(G103+G102)/2*(H103-H102)</f>
        <v>60.599999999999994</v>
      </c>
      <c r="K102" s="22">
        <v>1.49</v>
      </c>
      <c r="L102" s="22">
        <v>3.72</v>
      </c>
      <c r="M102" s="22">
        <v>2.16</v>
      </c>
      <c r="N102" s="22">
        <v>2.68</v>
      </c>
    </row>
    <row r="103" spans="2:14" ht="26" x14ac:dyDescent="0.6">
      <c r="B103" s="2">
        <v>3.72</v>
      </c>
      <c r="C103" s="2">
        <v>24</v>
      </c>
      <c r="D103" s="2"/>
      <c r="E103" s="2">
        <f>(B104+B103)/2*(C104-C103)</f>
        <v>70.56</v>
      </c>
      <c r="F103" s="3"/>
      <c r="G103" s="6">
        <v>4.04</v>
      </c>
      <c r="H103" s="6">
        <v>24</v>
      </c>
      <c r="I103" s="6"/>
      <c r="J103" s="6">
        <f>(G104+G103)/2*(H104-H103)</f>
        <v>77.640000000000015</v>
      </c>
    </row>
    <row r="104" spans="2:14" ht="26" x14ac:dyDescent="0.6">
      <c r="B104" s="2">
        <v>2.16</v>
      </c>
      <c r="C104" s="2">
        <v>48</v>
      </c>
      <c r="D104" s="2"/>
      <c r="E104" s="2">
        <f>(B105+B104)/2*(C105-C104)</f>
        <v>58.08</v>
      </c>
      <c r="F104" s="3"/>
      <c r="G104" s="6">
        <v>2.4300000000000002</v>
      </c>
      <c r="H104" s="6">
        <v>48</v>
      </c>
      <c r="I104" s="6"/>
      <c r="J104" s="6">
        <f>(G105+G104)/2*(H105-H104)</f>
        <v>51.240000000000009</v>
      </c>
    </row>
    <row r="105" spans="2:14" ht="26" x14ac:dyDescent="0.6">
      <c r="B105" s="2">
        <v>2.68</v>
      </c>
      <c r="C105" s="2">
        <v>72</v>
      </c>
      <c r="D105" s="2"/>
      <c r="E105" s="2"/>
      <c r="F105" s="3"/>
      <c r="G105" s="6">
        <v>1.84</v>
      </c>
      <c r="H105" s="6">
        <v>72</v>
      </c>
      <c r="I105" s="6"/>
      <c r="J105" s="6"/>
    </row>
    <row r="106" spans="2:14" ht="26" x14ac:dyDescent="0.6">
      <c r="B106" s="2"/>
      <c r="C106" s="2"/>
      <c r="D106" s="2"/>
      <c r="E106" s="2"/>
      <c r="F106" s="3"/>
      <c r="G106" s="6"/>
      <c r="H106" s="6"/>
      <c r="I106" s="6"/>
      <c r="J106" s="6"/>
    </row>
    <row r="107" spans="2:14" ht="26" x14ac:dyDescent="0.6">
      <c r="B107" s="4" t="s">
        <v>5</v>
      </c>
      <c r="C107" s="2"/>
      <c r="D107" s="2"/>
      <c r="E107" s="2">
        <f>SUM(E102:E106)</f>
        <v>191.15999999999997</v>
      </c>
      <c r="F107" s="3"/>
      <c r="G107" s="5" t="s">
        <v>5</v>
      </c>
      <c r="H107" s="6"/>
      <c r="I107" s="6"/>
      <c r="J107" s="6">
        <f>SUM(J102:J106)</f>
        <v>189.48000000000002</v>
      </c>
    </row>
    <row r="108" spans="2:14" ht="26" x14ac:dyDescent="0.6">
      <c r="B108" s="4"/>
      <c r="C108" s="2"/>
      <c r="D108" s="2"/>
      <c r="E108" s="2"/>
      <c r="F108" s="3"/>
      <c r="G108" s="5"/>
      <c r="H108" s="6"/>
      <c r="I108" s="6"/>
      <c r="J108" s="6"/>
    </row>
    <row r="109" spans="2:14" ht="26" x14ac:dyDescent="0.6">
      <c r="B109" s="2" t="s">
        <v>15</v>
      </c>
      <c r="C109" s="2"/>
      <c r="D109" s="2"/>
      <c r="E109" s="2"/>
      <c r="F109" s="3"/>
      <c r="G109" s="6" t="s">
        <v>15</v>
      </c>
      <c r="H109" s="6"/>
      <c r="I109" s="6"/>
      <c r="J109" s="6"/>
      <c r="K109" s="18">
        <v>9.06</v>
      </c>
      <c r="L109" s="18">
        <v>2.63</v>
      </c>
      <c r="M109" s="18">
        <v>5.73</v>
      </c>
      <c r="N109" s="18">
        <v>5.57</v>
      </c>
    </row>
    <row r="110" spans="2:14" ht="26" x14ac:dyDescent="0.6">
      <c r="B110" s="2">
        <v>3.48</v>
      </c>
      <c r="C110" s="2">
        <v>0</v>
      </c>
      <c r="D110" s="2"/>
      <c r="E110" s="2">
        <f>(B111+B110)/2*(C111-C110)</f>
        <v>108.84</v>
      </c>
      <c r="F110" s="3"/>
      <c r="G110" s="6">
        <v>9.06</v>
      </c>
      <c r="H110" s="6">
        <v>0</v>
      </c>
      <c r="I110" s="6"/>
      <c r="J110" s="6">
        <f>(G111+G110)/2*(H111-H110)</f>
        <v>140.28000000000003</v>
      </c>
      <c r="K110" s="22">
        <v>3.48</v>
      </c>
      <c r="L110" s="22">
        <v>5.59</v>
      </c>
      <c r="M110" s="22">
        <v>6.37</v>
      </c>
      <c r="N110" s="22">
        <v>5.01</v>
      </c>
    </row>
    <row r="111" spans="2:14" ht="26" x14ac:dyDescent="0.6">
      <c r="B111" s="2">
        <v>5.59</v>
      </c>
      <c r="C111" s="2">
        <v>24</v>
      </c>
      <c r="D111" s="2"/>
      <c r="E111" s="2">
        <f>(B112+B111)/2*(C112-C111)</f>
        <v>143.52000000000001</v>
      </c>
      <c r="F111" s="3"/>
      <c r="G111" s="6">
        <v>2.63</v>
      </c>
      <c r="H111" s="6">
        <v>24</v>
      </c>
      <c r="I111" s="6"/>
      <c r="J111" s="6">
        <f>(G112+G111)/2*(H112-H111)</f>
        <v>100.32</v>
      </c>
    </row>
    <row r="112" spans="2:14" ht="26" x14ac:dyDescent="0.6">
      <c r="B112" s="2">
        <v>6.37</v>
      </c>
      <c r="C112" s="2">
        <v>48</v>
      </c>
      <c r="D112" s="2"/>
      <c r="E112" s="2">
        <f>(B113+B112)/2*(C113-C112)</f>
        <v>136.56</v>
      </c>
      <c r="F112" s="3"/>
      <c r="G112" s="6">
        <v>5.73</v>
      </c>
      <c r="H112" s="6">
        <v>48</v>
      </c>
      <c r="I112" s="6"/>
      <c r="J112" s="6">
        <f>(G113+G112)/2*(H113-H112)</f>
        <v>135.60000000000002</v>
      </c>
    </row>
    <row r="113" spans="2:14" ht="26" x14ac:dyDescent="0.6">
      <c r="B113" s="2">
        <v>5.01</v>
      </c>
      <c r="C113" s="2">
        <v>72</v>
      </c>
      <c r="D113" s="2"/>
      <c r="E113" s="2"/>
      <c r="F113" s="3"/>
      <c r="G113" s="6">
        <v>5.57</v>
      </c>
      <c r="H113" s="6">
        <v>72</v>
      </c>
      <c r="I113" s="6"/>
      <c r="J113" s="6"/>
    </row>
    <row r="114" spans="2:14" ht="26" x14ac:dyDescent="0.6">
      <c r="B114" s="2"/>
      <c r="C114" s="2"/>
      <c r="D114" s="2"/>
      <c r="E114" s="2"/>
      <c r="F114" s="3"/>
      <c r="G114" s="6"/>
      <c r="H114" s="6"/>
      <c r="I114" s="6"/>
      <c r="J114" s="6"/>
    </row>
    <row r="115" spans="2:14" ht="26" x14ac:dyDescent="0.6">
      <c r="B115" s="4" t="s">
        <v>5</v>
      </c>
      <c r="C115" s="2"/>
      <c r="D115" s="2"/>
      <c r="E115" s="2">
        <f>SUM(E110:E114)</f>
        <v>388.92</v>
      </c>
      <c r="F115" s="3"/>
      <c r="G115" s="5" t="s">
        <v>5</v>
      </c>
      <c r="H115" s="6"/>
      <c r="I115" s="6"/>
      <c r="J115" s="6">
        <f>SUM(J110:J114)</f>
        <v>376.20000000000005</v>
      </c>
    </row>
    <row r="116" spans="2:14" ht="26" x14ac:dyDescent="0.6">
      <c r="B116" s="4"/>
      <c r="C116" s="2"/>
      <c r="D116" s="2"/>
      <c r="E116" s="2"/>
      <c r="F116" s="3"/>
      <c r="G116" s="5"/>
      <c r="H116" s="6"/>
      <c r="I116" s="6"/>
      <c r="J116" s="6"/>
    </row>
    <row r="117" spans="2:14" ht="26" x14ac:dyDescent="0.6">
      <c r="B117" s="2" t="s">
        <v>17</v>
      </c>
      <c r="C117" s="2"/>
      <c r="D117" s="2"/>
      <c r="E117" s="2"/>
      <c r="F117" s="3"/>
      <c r="G117" s="6" t="s">
        <v>17</v>
      </c>
      <c r="H117" s="6"/>
      <c r="I117" s="6"/>
      <c r="J117" s="6"/>
      <c r="K117" s="18">
        <v>7.07</v>
      </c>
      <c r="L117" s="18">
        <v>24.33</v>
      </c>
      <c r="M117" s="18">
        <v>12.89</v>
      </c>
      <c r="N117" s="18">
        <v>10.02</v>
      </c>
    </row>
    <row r="118" spans="2:14" ht="26" x14ac:dyDescent="0.6">
      <c r="B118" s="2">
        <v>6.65</v>
      </c>
      <c r="C118" s="2">
        <v>0</v>
      </c>
      <c r="D118" s="2"/>
      <c r="E118" s="2">
        <f>(B119+B118)/2*(C119-C118)</f>
        <v>403.79999999999995</v>
      </c>
      <c r="F118" s="3"/>
      <c r="G118" s="6">
        <v>7.07</v>
      </c>
      <c r="H118" s="6">
        <v>0</v>
      </c>
      <c r="I118" s="6"/>
      <c r="J118" s="6">
        <f>(G119+G118)/2*(H119-H118)</f>
        <v>376.44</v>
      </c>
      <c r="K118" s="22">
        <v>6.65</v>
      </c>
      <c r="L118" s="22">
        <v>27</v>
      </c>
      <c r="M118" s="22">
        <v>18.329999999999998</v>
      </c>
      <c r="N118" s="22">
        <v>10.51</v>
      </c>
    </row>
    <row r="119" spans="2:14" ht="26" x14ac:dyDescent="0.6">
      <c r="B119" s="2">
        <v>27</v>
      </c>
      <c r="C119" s="2">
        <v>24</v>
      </c>
      <c r="D119" s="2"/>
      <c r="E119" s="2">
        <f>(B120+B119)/2*(C120-C119)</f>
        <v>543.59999999999991</v>
      </c>
      <c r="F119" s="3"/>
      <c r="G119" s="6">
        <v>24.3</v>
      </c>
      <c r="H119" s="6">
        <v>24</v>
      </c>
      <c r="I119" s="6"/>
      <c r="J119" s="6">
        <f>(G120+G119)/2*(H120-H119)</f>
        <v>446.40000000000003</v>
      </c>
    </row>
    <row r="120" spans="2:14" ht="26" x14ac:dyDescent="0.6">
      <c r="B120" s="2">
        <v>18.3</v>
      </c>
      <c r="C120" s="2">
        <v>48</v>
      </c>
      <c r="D120" s="2"/>
      <c r="E120" s="2">
        <f>(B121+B120)/2*(C121-C120)</f>
        <v>345.6</v>
      </c>
      <c r="F120" s="3"/>
      <c r="G120" s="6">
        <v>12.9</v>
      </c>
      <c r="H120" s="6">
        <v>48</v>
      </c>
      <c r="I120" s="6"/>
      <c r="J120" s="6">
        <f>(G121+G120)/2*(H121-H120)</f>
        <v>274.79999999999995</v>
      </c>
    </row>
    <row r="121" spans="2:14" ht="26" x14ac:dyDescent="0.6">
      <c r="B121" s="2">
        <v>10.5</v>
      </c>
      <c r="C121" s="2">
        <v>72</v>
      </c>
      <c r="D121" s="2"/>
      <c r="E121" s="2"/>
      <c r="F121" s="3"/>
      <c r="G121" s="6">
        <v>10</v>
      </c>
      <c r="H121" s="6">
        <v>72</v>
      </c>
      <c r="I121" s="6"/>
      <c r="J121" s="6"/>
    </row>
    <row r="123" spans="2:14" ht="26" x14ac:dyDescent="0.6">
      <c r="E123" s="2">
        <f>SUM(E118:E121)</f>
        <v>1293</v>
      </c>
      <c r="J123" s="6">
        <f>SUM(J118:J121)</f>
        <v>1097.6399999999999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Jamie Ghigiarelli</cp:lastModifiedBy>
  <cp:lastPrinted>2019-02-13T19:45:03Z</cp:lastPrinted>
  <dcterms:created xsi:type="dcterms:W3CDTF">2018-06-14T09:58:39Z</dcterms:created>
  <dcterms:modified xsi:type="dcterms:W3CDTF">2019-09-13T17:59:11Z</dcterms:modified>
</cp:coreProperties>
</file>