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315"/>
  </bookViews>
  <sheets>
    <sheet name="motif_peptide_raw" sheetId="3" r:id="rId1"/>
    <sheet name="significanct_peptide" sheetId="1" r:id="rId2"/>
    <sheet name="@ Cut-off significant" sheetId="2" r:id="rId3"/>
  </sheets>
  <definedNames>
    <definedName name="_xlnm._FilterDatabase" localSheetId="2" hidden="1">'@ Cut-off significant'!$A$2:$L$266</definedName>
    <definedName name="_xlnm._FilterDatabase" localSheetId="1" hidden="1">significanct_peptide!$A$2:$L$1412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12" i="3"/>
  <c r="R1412"/>
  <c r="Q1411"/>
  <c r="R1411"/>
  <c r="Q1410"/>
  <c r="R1410"/>
  <c r="Q1409"/>
  <c r="R1409"/>
  <c r="Q1408"/>
  <c r="R1408"/>
  <c r="Q1407"/>
  <c r="R1407"/>
  <c r="Q1406"/>
  <c r="R1406"/>
  <c r="Q1405"/>
  <c r="R1405"/>
  <c r="Q1404"/>
  <c r="R1404"/>
  <c r="Q1403"/>
  <c r="R1403"/>
  <c r="Q1402"/>
  <c r="R1402"/>
  <c r="Q1401"/>
  <c r="R1401"/>
  <c r="Q1400"/>
  <c r="R1400"/>
  <c r="Q1399"/>
  <c r="R1399"/>
  <c r="Q1398"/>
  <c r="R1398"/>
  <c r="Q1397"/>
  <c r="R1397"/>
  <c r="Q1396"/>
  <c r="R1396"/>
  <c r="Q1395"/>
  <c r="R1395"/>
  <c r="Q1394"/>
  <c r="R1394"/>
  <c r="Q1393"/>
  <c r="R1393"/>
  <c r="Q1392"/>
  <c r="R1392"/>
  <c r="Q1391"/>
  <c r="R1391"/>
  <c r="Q1390"/>
  <c r="R1390"/>
  <c r="Q1389"/>
  <c r="R1389"/>
  <c r="Q1388"/>
  <c r="R1388"/>
  <c r="Q1387"/>
  <c r="R1387"/>
  <c r="Q1386"/>
  <c r="R1386"/>
  <c r="Q1385"/>
  <c r="R1385"/>
  <c r="Q1384"/>
  <c r="R1384"/>
  <c r="Q1383"/>
  <c r="R1383"/>
  <c r="Q1382"/>
  <c r="R1382"/>
  <c r="Q1381"/>
  <c r="R1381"/>
  <c r="Q1380"/>
  <c r="R1380"/>
  <c r="Q1379"/>
  <c r="R1379"/>
  <c r="Q1378"/>
  <c r="R1378"/>
  <c r="Q1377"/>
  <c r="R1377"/>
  <c r="Q1376"/>
  <c r="R1376"/>
  <c r="Q1375"/>
  <c r="R1375"/>
  <c r="Q1374"/>
  <c r="R1374"/>
  <c r="Q1373"/>
  <c r="R1373"/>
  <c r="Q1372"/>
  <c r="R1372"/>
  <c r="Q1371"/>
  <c r="R1371"/>
  <c r="Q1370"/>
  <c r="R1370"/>
  <c r="Q1369"/>
  <c r="R1369"/>
  <c r="Q1368"/>
  <c r="R1368"/>
  <c r="Q1367"/>
  <c r="R1367"/>
  <c r="Q1366"/>
  <c r="R1366"/>
  <c r="Q1365"/>
  <c r="R1365"/>
  <c r="Q1364"/>
  <c r="R1364"/>
  <c r="Q1363"/>
  <c r="R1363"/>
  <c r="Q1362"/>
  <c r="R1362"/>
  <c r="Q1361"/>
  <c r="R1361"/>
  <c r="Q1360"/>
  <c r="R1360"/>
  <c r="Q1359"/>
  <c r="R1359"/>
  <c r="Q1358"/>
  <c r="R1358"/>
  <c r="Q1357"/>
  <c r="R1357"/>
  <c r="Q1356"/>
  <c r="R1356"/>
  <c r="Q1355"/>
  <c r="R1355"/>
  <c r="Q1354"/>
  <c r="R1354"/>
  <c r="Q1353"/>
  <c r="R1353"/>
  <c r="Q1352"/>
  <c r="R1352"/>
  <c r="Q1351"/>
  <c r="R1351"/>
  <c r="Q1350"/>
  <c r="R1350"/>
  <c r="Q1349"/>
  <c r="R1349"/>
  <c r="Q1348"/>
  <c r="R1348"/>
  <c r="Q1347"/>
  <c r="R1347"/>
  <c r="Q1346"/>
  <c r="R1346"/>
  <c r="Q1345"/>
  <c r="R1345"/>
  <c r="Q1344"/>
  <c r="R1344"/>
  <c r="Q1343"/>
  <c r="R1343"/>
  <c r="Q1342"/>
  <c r="R1342"/>
  <c r="Q1341"/>
  <c r="R1341"/>
  <c r="Q1340"/>
  <c r="R1340"/>
  <c r="Q1339"/>
  <c r="R1339"/>
  <c r="Q1338"/>
  <c r="R1338"/>
  <c r="Q1337"/>
  <c r="R1337"/>
  <c r="Q1336"/>
  <c r="R1336"/>
  <c r="Q1335"/>
  <c r="R1335"/>
  <c r="Q1334"/>
  <c r="R1334"/>
  <c r="Q1333"/>
  <c r="R1333"/>
  <c r="Q1332"/>
  <c r="R1332"/>
  <c r="Q1331"/>
  <c r="R1331"/>
  <c r="Q1330"/>
  <c r="R1330"/>
  <c r="Q1329"/>
  <c r="R1329"/>
  <c r="Q1328"/>
  <c r="R1328"/>
  <c r="Q1327"/>
  <c r="R1327"/>
  <c r="Q1326"/>
  <c r="R1326"/>
  <c r="Q1325"/>
  <c r="R1325"/>
  <c r="Q1324"/>
  <c r="R1324"/>
  <c r="Q1323"/>
  <c r="R1323"/>
  <c r="Q1322"/>
  <c r="R1322"/>
  <c r="Q1321"/>
  <c r="R1321"/>
  <c r="Q1320"/>
  <c r="R1320"/>
  <c r="Q1319"/>
  <c r="R1319"/>
  <c r="Q1318"/>
  <c r="R1318"/>
  <c r="Q1317"/>
  <c r="R1317"/>
  <c r="Q1316"/>
  <c r="R1316"/>
  <c r="Q1315"/>
  <c r="R1315"/>
  <c r="Q1314"/>
  <c r="R1314"/>
  <c r="Q1313"/>
  <c r="R1313"/>
  <c r="Q1312"/>
  <c r="R1312"/>
  <c r="Q1311"/>
  <c r="R1311"/>
  <c r="Q1310"/>
  <c r="R1310"/>
  <c r="Q1309"/>
  <c r="R1309"/>
  <c r="Q1308"/>
  <c r="R1308"/>
  <c r="Q1307"/>
  <c r="R1307"/>
  <c r="Q1306"/>
  <c r="R1306"/>
  <c r="Q1305"/>
  <c r="R1305"/>
  <c r="Q1304"/>
  <c r="R1304"/>
  <c r="Q1303"/>
  <c r="R1303"/>
  <c r="Q1302"/>
  <c r="R1302"/>
  <c r="Q1301"/>
  <c r="R1301"/>
  <c r="Q1300"/>
  <c r="R1300"/>
  <c r="Q1299"/>
  <c r="R1299"/>
  <c r="Q1298"/>
  <c r="R1298"/>
  <c r="Q1297"/>
  <c r="R1297"/>
  <c r="Q1296"/>
  <c r="R1296"/>
  <c r="Q1295"/>
  <c r="R1295"/>
  <c r="Q1294"/>
  <c r="R1294"/>
  <c r="Q1293"/>
  <c r="R1293"/>
  <c r="Q1292"/>
  <c r="R1292"/>
  <c r="Q1291"/>
  <c r="R1291"/>
  <c r="Q1290"/>
  <c r="R1290"/>
  <c r="Q1289"/>
  <c r="R1289"/>
  <c r="Q1288"/>
  <c r="R1288"/>
  <c r="Q1287"/>
  <c r="R1287"/>
  <c r="Q1286"/>
  <c r="R1286"/>
  <c r="Q1285"/>
  <c r="R1285"/>
  <c r="Q1284"/>
  <c r="R1284"/>
  <c r="Q1283"/>
  <c r="R1283"/>
  <c r="Q1282"/>
  <c r="R1282"/>
  <c r="Q1281"/>
  <c r="R1281"/>
  <c r="Q1280"/>
  <c r="R1280"/>
  <c r="Q1279"/>
  <c r="R1279"/>
  <c r="Q1278"/>
  <c r="R1278"/>
  <c r="Q1277"/>
  <c r="R1277"/>
  <c r="Q1276"/>
  <c r="R1276"/>
  <c r="Q1275"/>
  <c r="R1275"/>
  <c r="Q1274"/>
  <c r="R1274"/>
  <c r="Q1273"/>
  <c r="R1273"/>
  <c r="Q1272"/>
  <c r="R1272"/>
  <c r="Q1271"/>
  <c r="R1271"/>
  <c r="Q1270"/>
  <c r="R1270"/>
  <c r="Q1269"/>
  <c r="R1269"/>
  <c r="Q1268"/>
  <c r="R1268"/>
  <c r="Q1267"/>
  <c r="R1267"/>
  <c r="Q1266"/>
  <c r="R1266"/>
  <c r="Q1265"/>
  <c r="R1265"/>
  <c r="Q1264"/>
  <c r="R1264"/>
  <c r="Q1263"/>
  <c r="R1263"/>
  <c r="Q1262"/>
  <c r="R1262"/>
  <c r="Q1261"/>
  <c r="R1261"/>
  <c r="Q1260"/>
  <c r="R1260"/>
  <c r="Q1259"/>
  <c r="R1259"/>
  <c r="Q1258"/>
  <c r="R1258"/>
  <c r="Q1257"/>
  <c r="R1257"/>
  <c r="Q1256"/>
  <c r="R1256"/>
  <c r="Q1255"/>
  <c r="R1255"/>
  <c r="Q1254"/>
  <c r="R1254"/>
  <c r="Q1253"/>
  <c r="R1253"/>
  <c r="Q1252"/>
  <c r="R1252"/>
  <c r="Q1251"/>
  <c r="R1251"/>
  <c r="Q1250"/>
  <c r="R1250"/>
  <c r="Q1249"/>
  <c r="R1249"/>
  <c r="Q1248"/>
  <c r="R1248"/>
  <c r="Q1247"/>
  <c r="R1247"/>
  <c r="Q1246"/>
  <c r="R1246"/>
  <c r="Q1245"/>
  <c r="R1245"/>
  <c r="Q1244"/>
  <c r="R1244"/>
  <c r="Q1243"/>
  <c r="R1243"/>
  <c r="Q1242"/>
  <c r="R1242"/>
  <c r="Q1241"/>
  <c r="R1241"/>
  <c r="Q1240"/>
  <c r="R1240"/>
  <c r="Q1239"/>
  <c r="R1239"/>
  <c r="Q1238"/>
  <c r="R1238"/>
  <c r="Q1237"/>
  <c r="R1237"/>
  <c r="Q1236"/>
  <c r="R1236"/>
  <c r="Q1235"/>
  <c r="R1235"/>
  <c r="Q1234"/>
  <c r="R1234"/>
  <c r="Q1233"/>
  <c r="R1233"/>
  <c r="Q1232"/>
  <c r="R1232"/>
  <c r="Q1231"/>
  <c r="R1231"/>
  <c r="Q1230"/>
  <c r="R1230"/>
  <c r="Q1229"/>
  <c r="R1229"/>
  <c r="Q1228"/>
  <c r="R1228"/>
  <c r="Q1227"/>
  <c r="R1227"/>
  <c r="Q1226"/>
  <c r="R1226"/>
  <c r="Q1225"/>
  <c r="R1225"/>
  <c r="Q1224"/>
  <c r="R1224"/>
  <c r="Q1223"/>
  <c r="R1223"/>
  <c r="Q1222"/>
  <c r="R1222"/>
  <c r="Q1221"/>
  <c r="R1221"/>
  <c r="Q1220"/>
  <c r="R1220"/>
  <c r="Q1219"/>
  <c r="R1219"/>
  <c r="Q1218"/>
  <c r="R1218"/>
  <c r="Q1217"/>
  <c r="R1217"/>
  <c r="Q1216"/>
  <c r="R1216"/>
  <c r="Q1215"/>
  <c r="R1215"/>
  <c r="Q1214"/>
  <c r="R1214"/>
  <c r="Q1213"/>
  <c r="R1213"/>
  <c r="Q1212"/>
  <c r="R1212"/>
  <c r="Q1211"/>
  <c r="R1211"/>
  <c r="Q1210"/>
  <c r="R1210"/>
  <c r="Q1209"/>
  <c r="R1209"/>
  <c r="Q1208"/>
  <c r="R1208"/>
  <c r="Q1207"/>
  <c r="R1207"/>
  <c r="Q1206"/>
  <c r="R1206"/>
  <c r="Q1205"/>
  <c r="R1205"/>
  <c r="Q1204"/>
  <c r="R1204"/>
  <c r="Q1203"/>
  <c r="R1203"/>
  <c r="Q1202"/>
  <c r="R1202"/>
  <c r="Q1201"/>
  <c r="R1201"/>
  <c r="Q1200"/>
  <c r="R1200"/>
  <c r="Q1199"/>
  <c r="R1199"/>
  <c r="Q1198"/>
  <c r="R1198"/>
  <c r="Q1197"/>
  <c r="R1197"/>
  <c r="Q1196"/>
  <c r="R1196"/>
  <c r="Q1195"/>
  <c r="R1195"/>
  <c r="Q1194"/>
  <c r="R1194"/>
  <c r="Q1193"/>
  <c r="R1193"/>
  <c r="Q1192"/>
  <c r="R1192"/>
  <c r="Q1191"/>
  <c r="R1191"/>
  <c r="Q1190"/>
  <c r="R1190"/>
  <c r="Q1189"/>
  <c r="R1189"/>
  <c r="Q1188"/>
  <c r="R1188"/>
  <c r="Q1187"/>
  <c r="R1187"/>
  <c r="Q1186"/>
  <c r="R1186"/>
  <c r="Q1185"/>
  <c r="R1185"/>
  <c r="Q1184"/>
  <c r="R1184"/>
  <c r="Q1183"/>
  <c r="R1183"/>
  <c r="Q1182"/>
  <c r="R1182"/>
  <c r="Q1181"/>
  <c r="R1181"/>
  <c r="Q1180"/>
  <c r="R1180"/>
  <c r="Q1179"/>
  <c r="R1179"/>
  <c r="Q1178"/>
  <c r="R1178"/>
  <c r="Q1177"/>
  <c r="R1177"/>
  <c r="Q1176"/>
  <c r="R1176"/>
  <c r="Q1175"/>
  <c r="R1175"/>
  <c r="Q1174"/>
  <c r="R1174"/>
  <c r="Q1173"/>
  <c r="R1173"/>
  <c r="Q1172"/>
  <c r="R1172"/>
  <c r="Q1171"/>
  <c r="R1171"/>
  <c r="Q1170"/>
  <c r="R1170"/>
  <c r="Q1169"/>
  <c r="R1169"/>
  <c r="Q1168"/>
  <c r="R1168"/>
  <c r="Q1167"/>
  <c r="R1167"/>
  <c r="Q1166"/>
  <c r="R1166"/>
  <c r="Q1165"/>
  <c r="R1165"/>
  <c r="Q1164"/>
  <c r="R1164"/>
  <c r="Q1163"/>
  <c r="R1163"/>
  <c r="Q1162"/>
  <c r="R1162"/>
  <c r="Q1161"/>
  <c r="R1161"/>
  <c r="Q1160"/>
  <c r="R1160"/>
  <c r="Q1159"/>
  <c r="R1159"/>
  <c r="Q1158"/>
  <c r="R1158"/>
  <c r="Q1157"/>
  <c r="R1157"/>
  <c r="Q1156"/>
  <c r="R1156"/>
  <c r="Q1155"/>
  <c r="R1155"/>
  <c r="Q1154"/>
  <c r="R1154"/>
  <c r="Q1153"/>
  <c r="R1153"/>
  <c r="Q1152"/>
  <c r="R1152"/>
  <c r="Q1151"/>
  <c r="R1151"/>
  <c r="Q1150"/>
  <c r="R1150"/>
  <c r="Q1149"/>
  <c r="R1149"/>
  <c r="Q1148"/>
  <c r="R1148"/>
  <c r="Q1147"/>
  <c r="R1147"/>
  <c r="Q1146"/>
  <c r="R1146"/>
  <c r="Q1145"/>
  <c r="R1145"/>
  <c r="Q1144"/>
  <c r="R1144"/>
  <c r="Q1143"/>
  <c r="R1143"/>
  <c r="Q1142"/>
  <c r="R1142"/>
  <c r="Q1141"/>
  <c r="R1141"/>
  <c r="Q1140"/>
  <c r="R1140"/>
  <c r="Q1139"/>
  <c r="R1139"/>
  <c r="Q1138"/>
  <c r="R1138"/>
  <c r="Q1137"/>
  <c r="R1137"/>
  <c r="Q1136"/>
  <c r="R1136"/>
  <c r="Q1135"/>
  <c r="R1135"/>
  <c r="Q1134"/>
  <c r="R1134"/>
  <c r="Q1133"/>
  <c r="R1133"/>
  <c r="Q1132"/>
  <c r="R1132"/>
  <c r="Q1131"/>
  <c r="R1131"/>
  <c r="Q1130"/>
  <c r="R1130"/>
  <c r="Q1129"/>
  <c r="R1129"/>
  <c r="Q1128"/>
  <c r="R1128"/>
  <c r="Q1127"/>
  <c r="R1127"/>
  <c r="Q1126"/>
  <c r="R1126"/>
  <c r="Q1125"/>
  <c r="R1125"/>
  <c r="Q1124"/>
  <c r="R1124"/>
  <c r="Q1123"/>
  <c r="R1123"/>
  <c r="Q1122"/>
  <c r="R1122"/>
  <c r="Q1121"/>
  <c r="R1121"/>
  <c r="Q1120"/>
  <c r="R1120"/>
  <c r="Q1119"/>
  <c r="R1119"/>
  <c r="Q1118"/>
  <c r="R1118"/>
  <c r="Q1117"/>
  <c r="R1117"/>
  <c r="Q1116"/>
  <c r="R1116"/>
  <c r="Q1115"/>
  <c r="R1115"/>
  <c r="Q1114"/>
  <c r="R1114"/>
  <c r="Q1113"/>
  <c r="R1113"/>
  <c r="Q1112"/>
  <c r="R1112"/>
  <c r="Q1111"/>
  <c r="R1111"/>
  <c r="Q1110"/>
  <c r="R1110"/>
  <c r="Q1109"/>
  <c r="R1109"/>
  <c r="Q1108"/>
  <c r="R1108"/>
  <c r="Q1107"/>
  <c r="R1107"/>
  <c r="Q1106"/>
  <c r="R1106"/>
  <c r="Q1105"/>
  <c r="R1105"/>
  <c r="Q1104"/>
  <c r="R1104"/>
  <c r="Q1103"/>
  <c r="R1103"/>
  <c r="Q1102"/>
  <c r="R1102"/>
  <c r="Q1101"/>
  <c r="R1101"/>
  <c r="Q1100"/>
  <c r="R1100"/>
  <c r="Q1099"/>
  <c r="R1099"/>
  <c r="Q1098"/>
  <c r="R1098"/>
  <c r="Q1097"/>
  <c r="R1097"/>
  <c r="Q1096"/>
  <c r="R1096"/>
  <c r="Q1095"/>
  <c r="R1095"/>
  <c r="Q1094"/>
  <c r="R1094"/>
  <c r="Q1093"/>
  <c r="R1093"/>
  <c r="Q1092"/>
  <c r="R1092"/>
  <c r="Q1091"/>
  <c r="R1091"/>
  <c r="Q1090"/>
  <c r="R1090"/>
  <c r="Q1089"/>
  <c r="R1089"/>
  <c r="Q1088"/>
  <c r="R1088"/>
  <c r="Q1087"/>
  <c r="R1087"/>
  <c r="Q1086"/>
  <c r="R1086"/>
  <c r="Q1085"/>
  <c r="R1085"/>
  <c r="Q1084"/>
  <c r="R1084"/>
  <c r="Q1083"/>
  <c r="R1083"/>
  <c r="Q1082"/>
  <c r="R1082"/>
  <c r="Q1081"/>
  <c r="R1081"/>
  <c r="Q1080"/>
  <c r="R1080"/>
  <c r="Q1079"/>
  <c r="R1079"/>
  <c r="Q1078"/>
  <c r="R1078"/>
  <c r="Q1077"/>
  <c r="R1077"/>
  <c r="Q1076"/>
  <c r="R1076"/>
  <c r="Q1075"/>
  <c r="R1075"/>
  <c r="Q1074"/>
  <c r="R1074"/>
  <c r="Q1073"/>
  <c r="R1073"/>
  <c r="Q1072"/>
  <c r="R1072"/>
  <c r="Q1071"/>
  <c r="R1071"/>
  <c r="Q1070"/>
  <c r="R1070"/>
  <c r="Q1069"/>
  <c r="R1069"/>
  <c r="Q1068"/>
  <c r="R1068"/>
  <c r="Q1067"/>
  <c r="R1067"/>
  <c r="Q1066"/>
  <c r="R1066"/>
  <c r="Q1065"/>
  <c r="R1065"/>
  <c r="Q1064"/>
  <c r="R1064"/>
  <c r="Q1063"/>
  <c r="R1063"/>
  <c r="Q1062"/>
  <c r="R1062"/>
  <c r="Q1061"/>
  <c r="R1061"/>
  <c r="Q1060"/>
  <c r="R1060"/>
  <c r="Q1059"/>
  <c r="R1059"/>
  <c r="Q1058"/>
  <c r="R1058"/>
  <c r="Q1057"/>
  <c r="R1057"/>
  <c r="Q1056"/>
  <c r="R1056"/>
  <c r="Q1055"/>
  <c r="R1055"/>
  <c r="Q1054"/>
  <c r="R1054"/>
  <c r="Q1053"/>
  <c r="R1053"/>
  <c r="Q1052"/>
  <c r="R1052"/>
  <c r="Q1051"/>
  <c r="R1051"/>
  <c r="Q1050"/>
  <c r="R1050"/>
  <c r="Q1049"/>
  <c r="R1049"/>
  <c r="Q1048"/>
  <c r="R1048"/>
  <c r="Q1047"/>
  <c r="R1047"/>
  <c r="Q1046"/>
  <c r="R1046"/>
  <c r="Q1045"/>
  <c r="R1045"/>
  <c r="Q1044"/>
  <c r="R1044"/>
  <c r="Q1043"/>
  <c r="R1043"/>
  <c r="Q1042"/>
  <c r="R1042"/>
  <c r="Q1041"/>
  <c r="R1041"/>
  <c r="Q1040"/>
  <c r="R1040"/>
  <c r="Q1039"/>
  <c r="R1039"/>
  <c r="Q1038"/>
  <c r="R1038"/>
  <c r="Q1037"/>
  <c r="R1037"/>
  <c r="Q1036"/>
  <c r="R1036"/>
  <c r="Q1035"/>
  <c r="R1035"/>
  <c r="Q1034"/>
  <c r="R1034"/>
  <c r="Q1033"/>
  <c r="R1033"/>
  <c r="Q1032"/>
  <c r="R1032"/>
  <c r="Q1031"/>
  <c r="R1031"/>
  <c r="Q1030"/>
  <c r="R1030"/>
  <c r="Q1029"/>
  <c r="R1029"/>
  <c r="Q1028"/>
  <c r="R1028"/>
  <c r="Q1027"/>
  <c r="R1027"/>
  <c r="Q1026"/>
  <c r="R1026"/>
  <c r="Q1025"/>
  <c r="R1025"/>
  <c r="Q1024"/>
  <c r="R1024"/>
  <c r="Q1023"/>
  <c r="R1023"/>
  <c r="Q1022"/>
  <c r="R1022"/>
  <c r="Q1021"/>
  <c r="R1021"/>
  <c r="Q1020"/>
  <c r="R1020"/>
  <c r="Q1019"/>
  <c r="R1019"/>
  <c r="Q1018"/>
  <c r="R1018"/>
  <c r="Q1017"/>
  <c r="R1017"/>
  <c r="Q1016"/>
  <c r="R1016"/>
  <c r="Q1015"/>
  <c r="R1015"/>
  <c r="Q1014"/>
  <c r="R1014"/>
  <c r="Q1013"/>
  <c r="R1013"/>
  <c r="Q1012"/>
  <c r="R1012"/>
  <c r="Q1011"/>
  <c r="R1011"/>
  <c r="Q1010"/>
  <c r="R1010"/>
  <c r="Q1009"/>
  <c r="R1009"/>
  <c r="Q1008"/>
  <c r="R1008"/>
  <c r="Q1007"/>
  <c r="R1007"/>
  <c r="Q1006"/>
  <c r="R1006"/>
  <c r="Q1005"/>
  <c r="R1005"/>
  <c r="Q1004"/>
  <c r="R1004"/>
  <c r="Q1003"/>
  <c r="R1003"/>
  <c r="Q1002"/>
  <c r="R1002"/>
  <c r="Q1001"/>
  <c r="R1001"/>
  <c r="Q1000"/>
  <c r="R1000"/>
  <c r="Q999"/>
  <c r="R999"/>
  <c r="Q998"/>
  <c r="R998"/>
  <c r="Q997"/>
  <c r="R997"/>
  <c r="Q996"/>
  <c r="R996"/>
  <c r="Q995"/>
  <c r="R995"/>
  <c r="Q994"/>
  <c r="R994"/>
  <c r="Q993"/>
  <c r="R993"/>
  <c r="Q992"/>
  <c r="R992"/>
  <c r="Q991"/>
  <c r="R991"/>
  <c r="Q990"/>
  <c r="R990"/>
  <c r="Q989"/>
  <c r="R989"/>
  <c r="Q988"/>
  <c r="R988"/>
  <c r="Q987"/>
  <c r="R987"/>
  <c r="Q986"/>
  <c r="R986"/>
  <c r="Q985"/>
  <c r="R985"/>
  <c r="Q984"/>
  <c r="R984"/>
  <c r="Q983"/>
  <c r="R983"/>
  <c r="Q982"/>
  <c r="R982"/>
  <c r="Q981"/>
  <c r="R981"/>
  <c r="Q980"/>
  <c r="R980"/>
  <c r="Q979"/>
  <c r="R979"/>
  <c r="Q978"/>
  <c r="R978"/>
  <c r="Q977"/>
  <c r="R977"/>
  <c r="Q976"/>
  <c r="R976"/>
  <c r="Q975"/>
  <c r="R975"/>
  <c r="Q974"/>
  <c r="R974"/>
  <c r="Q973"/>
  <c r="R973"/>
  <c r="Q972"/>
  <c r="R972"/>
  <c r="Q971"/>
  <c r="R971"/>
  <c r="Q970"/>
  <c r="R970"/>
  <c r="Q969"/>
  <c r="R969"/>
  <c r="Q968"/>
  <c r="R968"/>
  <c r="Q967"/>
  <c r="R967"/>
  <c r="Q966"/>
  <c r="R966"/>
  <c r="Q965"/>
  <c r="R965"/>
  <c r="Q964"/>
  <c r="R964"/>
  <c r="Q963"/>
  <c r="R963"/>
  <c r="Q962"/>
  <c r="R962"/>
  <c r="Q961"/>
  <c r="R961"/>
  <c r="Q960"/>
  <c r="R960"/>
  <c r="Q959"/>
  <c r="R959"/>
  <c r="Q958"/>
  <c r="R958"/>
  <c r="Q957"/>
  <c r="R957"/>
  <c r="Q956"/>
  <c r="R956"/>
  <c r="Q955"/>
  <c r="R955"/>
  <c r="Q954"/>
  <c r="R954"/>
  <c r="Q953"/>
  <c r="R953"/>
  <c r="Q952"/>
  <c r="R952"/>
  <c r="Q951"/>
  <c r="R951"/>
  <c r="Q950"/>
  <c r="R950"/>
  <c r="Q949"/>
  <c r="R949"/>
  <c r="Q948"/>
  <c r="R948"/>
  <c r="Q947"/>
  <c r="R947"/>
  <c r="Q946"/>
  <c r="R946"/>
  <c r="Q945"/>
  <c r="R945"/>
  <c r="Q944"/>
  <c r="R944"/>
  <c r="Q943"/>
  <c r="R943"/>
  <c r="Q942"/>
  <c r="R942"/>
  <c r="Q941"/>
  <c r="R941"/>
  <c r="Q940"/>
  <c r="R940"/>
  <c r="Q939"/>
  <c r="R939"/>
  <c r="Q938"/>
  <c r="R938"/>
  <c r="Q937"/>
  <c r="R937"/>
  <c r="Q936"/>
  <c r="R936"/>
  <c r="Q935"/>
  <c r="R935"/>
  <c r="Q934"/>
  <c r="R934"/>
  <c r="Q933"/>
  <c r="R933"/>
  <c r="Q932"/>
  <c r="R932"/>
  <c r="Q931"/>
  <c r="R931"/>
  <c r="Q930"/>
  <c r="R930"/>
  <c r="Q929"/>
  <c r="R929"/>
  <c r="Q928"/>
  <c r="R928"/>
  <c r="Q927"/>
  <c r="R927"/>
  <c r="Q926"/>
  <c r="R926"/>
  <c r="Q925"/>
  <c r="R925"/>
  <c r="Q924"/>
  <c r="R924"/>
  <c r="Q923"/>
  <c r="R923"/>
  <c r="Q922"/>
  <c r="R922"/>
  <c r="Q921"/>
  <c r="R921"/>
  <c r="Q920"/>
  <c r="R920"/>
  <c r="Q919"/>
  <c r="R919"/>
  <c r="Q918"/>
  <c r="R918"/>
  <c r="Q917"/>
  <c r="R917"/>
  <c r="Q916"/>
  <c r="R916"/>
  <c r="Q915"/>
  <c r="R915"/>
  <c r="Q914"/>
  <c r="R914"/>
  <c r="Q913"/>
  <c r="R913"/>
  <c r="Q912"/>
  <c r="R912"/>
  <c r="Q911"/>
  <c r="R911"/>
  <c r="Q910"/>
  <c r="R910"/>
  <c r="Q909"/>
  <c r="R909"/>
  <c r="Q908"/>
  <c r="R908"/>
  <c r="Q907"/>
  <c r="R907"/>
  <c r="Q906"/>
  <c r="R906"/>
  <c r="Q905"/>
  <c r="R905"/>
  <c r="Q904"/>
  <c r="R904"/>
  <c r="Q903"/>
  <c r="R903"/>
  <c r="Q902"/>
  <c r="R902"/>
  <c r="Q901"/>
  <c r="R901"/>
  <c r="Q900"/>
  <c r="R900"/>
  <c r="Q899"/>
  <c r="R899"/>
  <c r="Q898"/>
  <c r="R898"/>
  <c r="Q897"/>
  <c r="R897"/>
  <c r="Q896"/>
  <c r="R896"/>
  <c r="Q895"/>
  <c r="R895"/>
  <c r="Q894"/>
  <c r="R894"/>
  <c r="Q893"/>
  <c r="R893"/>
  <c r="Q892"/>
  <c r="R892"/>
  <c r="Q891"/>
  <c r="R891"/>
  <c r="Q890"/>
  <c r="R890"/>
  <c r="Q889"/>
  <c r="R889"/>
  <c r="Q888"/>
  <c r="R888"/>
  <c r="Q887"/>
  <c r="R887"/>
  <c r="Q886"/>
  <c r="R886"/>
  <c r="Q885"/>
  <c r="R885"/>
  <c r="Q884"/>
  <c r="R884"/>
  <c r="Q883"/>
  <c r="R883"/>
  <c r="Q882"/>
  <c r="R882"/>
  <c r="Q881"/>
  <c r="R881"/>
  <c r="Q880"/>
  <c r="R880"/>
  <c r="Q879"/>
  <c r="R879"/>
  <c r="Q878"/>
  <c r="R878"/>
  <c r="Q877"/>
  <c r="R877"/>
  <c r="Q876"/>
  <c r="R876"/>
  <c r="Q875"/>
  <c r="R875"/>
  <c r="Q874"/>
  <c r="R874"/>
  <c r="Q873"/>
  <c r="R873"/>
  <c r="Q872"/>
  <c r="R872"/>
  <c r="Q871"/>
  <c r="R871"/>
  <c r="Q870"/>
  <c r="R870"/>
  <c r="Q869"/>
  <c r="R869"/>
  <c r="Q868"/>
  <c r="R868"/>
  <c r="Q867"/>
  <c r="R867"/>
  <c r="Q866"/>
  <c r="R866"/>
  <c r="Q865"/>
  <c r="R865"/>
  <c r="Q864"/>
  <c r="R864"/>
  <c r="Q863"/>
  <c r="R863"/>
  <c r="Q862"/>
  <c r="R862"/>
  <c r="Q861"/>
  <c r="R861"/>
  <c r="Q860"/>
  <c r="R860"/>
  <c r="Q859"/>
  <c r="R859"/>
  <c r="Q858"/>
  <c r="R858"/>
  <c r="Q857"/>
  <c r="R857"/>
  <c r="Q856"/>
  <c r="R856"/>
  <c r="Q855"/>
  <c r="R855"/>
  <c r="Q854"/>
  <c r="R854"/>
  <c r="Q853"/>
  <c r="R853"/>
  <c r="Q852"/>
  <c r="R852"/>
  <c r="Q851"/>
  <c r="R851"/>
  <c r="Q850"/>
  <c r="R850"/>
  <c r="Q849"/>
  <c r="R849"/>
  <c r="Q848"/>
  <c r="R848"/>
  <c r="Q847"/>
  <c r="R847"/>
  <c r="Q846"/>
  <c r="R846"/>
  <c r="Q845"/>
  <c r="R845"/>
  <c r="Q844"/>
  <c r="R844"/>
  <c r="Q843"/>
  <c r="R843"/>
  <c r="Q842"/>
  <c r="R842"/>
  <c r="Q841"/>
  <c r="R841"/>
  <c r="Q840"/>
  <c r="R840"/>
  <c r="Q839"/>
  <c r="R839"/>
  <c r="Q838"/>
  <c r="R838"/>
  <c r="Q837"/>
  <c r="R837"/>
  <c r="Q836"/>
  <c r="R836"/>
  <c r="Q835"/>
  <c r="R835"/>
  <c r="Q834"/>
  <c r="R834"/>
  <c r="Q833"/>
  <c r="R833"/>
  <c r="Q832"/>
  <c r="R832"/>
  <c r="Q831"/>
  <c r="R831"/>
  <c r="Q830"/>
  <c r="R830"/>
  <c r="Q829"/>
  <c r="R829"/>
  <c r="Q828"/>
  <c r="R828"/>
  <c r="Q827"/>
  <c r="R827"/>
  <c r="Q826"/>
  <c r="R826"/>
  <c r="Q825"/>
  <c r="R825"/>
  <c r="Q824"/>
  <c r="R824"/>
  <c r="Q823"/>
  <c r="R823"/>
  <c r="Q822"/>
  <c r="R822"/>
  <c r="Q821"/>
  <c r="R821"/>
  <c r="Q820"/>
  <c r="R820"/>
  <c r="Q819"/>
  <c r="R819"/>
  <c r="Q818"/>
  <c r="R818"/>
  <c r="Q817"/>
  <c r="R817"/>
  <c r="Q816"/>
  <c r="R816"/>
  <c r="Q815"/>
  <c r="R815"/>
  <c r="Q814"/>
  <c r="R814"/>
  <c r="Q813"/>
  <c r="R813"/>
  <c r="Q812"/>
  <c r="R812"/>
  <c r="Q811"/>
  <c r="R811"/>
  <c r="Q810"/>
  <c r="R810"/>
  <c r="Q809"/>
  <c r="R809"/>
  <c r="Q808"/>
  <c r="R808"/>
  <c r="Q807"/>
  <c r="R807"/>
  <c r="Q806"/>
  <c r="R806"/>
  <c r="Q805"/>
  <c r="R805"/>
  <c r="Q804"/>
  <c r="R804"/>
  <c r="Q803"/>
  <c r="R803"/>
  <c r="Q802"/>
  <c r="R802"/>
  <c r="Q801"/>
  <c r="R801"/>
  <c r="Q800"/>
  <c r="R800"/>
  <c r="Q799"/>
  <c r="R799"/>
  <c r="Q798"/>
  <c r="R798"/>
  <c r="Q797"/>
  <c r="R797"/>
  <c r="Q796"/>
  <c r="R796"/>
  <c r="Q795"/>
  <c r="R795"/>
  <c r="Q794"/>
  <c r="R794"/>
  <c r="Q793"/>
  <c r="R793"/>
  <c r="Q792"/>
  <c r="R792"/>
  <c r="Q791"/>
  <c r="R791"/>
  <c r="Q790"/>
  <c r="R790"/>
  <c r="Q789"/>
  <c r="R789"/>
  <c r="Q788"/>
  <c r="R788"/>
  <c r="Q787"/>
  <c r="R787"/>
  <c r="Q786"/>
  <c r="R786"/>
  <c r="Q785"/>
  <c r="R785"/>
  <c r="Q784"/>
  <c r="R784"/>
  <c r="Q783"/>
  <c r="R783"/>
  <c r="Q782"/>
  <c r="R782"/>
  <c r="Q781"/>
  <c r="R781"/>
  <c r="Q780"/>
  <c r="R780"/>
  <c r="Q779"/>
  <c r="R779"/>
  <c r="Q778"/>
  <c r="R778"/>
  <c r="Q777"/>
  <c r="R777"/>
  <c r="Q776"/>
  <c r="R776"/>
  <c r="Q775"/>
  <c r="R775"/>
  <c r="Q774"/>
  <c r="R774"/>
  <c r="Q773"/>
  <c r="R773"/>
  <c r="Q772"/>
  <c r="R772"/>
  <c r="Q771"/>
  <c r="R771"/>
  <c r="Q770"/>
  <c r="R770"/>
  <c r="Q769"/>
  <c r="R769"/>
  <c r="Q768"/>
  <c r="R768"/>
  <c r="Q767"/>
  <c r="R767"/>
  <c r="Q766"/>
  <c r="R766"/>
  <c r="Q765"/>
  <c r="R765"/>
  <c r="Q764"/>
  <c r="R764"/>
  <c r="Q763"/>
  <c r="R763"/>
  <c r="Q762"/>
  <c r="R762"/>
  <c r="Q761"/>
  <c r="R761"/>
  <c r="Q760"/>
  <c r="R760"/>
  <c r="Q759"/>
  <c r="R759"/>
  <c r="Q758"/>
  <c r="R758"/>
  <c r="Q757"/>
  <c r="R757"/>
  <c r="Q756"/>
  <c r="R756"/>
  <c r="Q755"/>
  <c r="R755"/>
  <c r="Q754"/>
  <c r="R754"/>
  <c r="Q753"/>
  <c r="R753"/>
  <c r="Q752"/>
  <c r="R752"/>
  <c r="Q751"/>
  <c r="R751"/>
  <c r="Q750"/>
  <c r="R750"/>
  <c r="Q749"/>
  <c r="R749"/>
  <c r="Q748"/>
  <c r="R748"/>
  <c r="Q747"/>
  <c r="R747"/>
  <c r="Q746"/>
  <c r="R746"/>
  <c r="Q745"/>
  <c r="R745"/>
  <c r="Q744"/>
  <c r="R744"/>
  <c r="Q743"/>
  <c r="R743"/>
  <c r="Q742"/>
  <c r="R742"/>
  <c r="Q741"/>
  <c r="R741"/>
  <c r="Q740"/>
  <c r="R740"/>
  <c r="Q739"/>
  <c r="R739"/>
  <c r="Q738"/>
  <c r="R738"/>
  <c r="Q737"/>
  <c r="R737"/>
  <c r="Q736"/>
  <c r="R736"/>
  <c r="Q735"/>
  <c r="R735"/>
  <c r="Q734"/>
  <c r="R734"/>
  <c r="Q733"/>
  <c r="R733"/>
  <c r="Q732"/>
  <c r="R732"/>
  <c r="Q731"/>
  <c r="R731"/>
  <c r="Q730"/>
  <c r="R730"/>
  <c r="Q729"/>
  <c r="R729"/>
  <c r="Q728"/>
  <c r="R728"/>
  <c r="Q727"/>
  <c r="R727"/>
  <c r="Q726"/>
  <c r="R726"/>
  <c r="Q725"/>
  <c r="R725"/>
  <c r="Q724"/>
  <c r="R724"/>
  <c r="Q723"/>
  <c r="R723"/>
  <c r="Q722"/>
  <c r="R722"/>
  <c r="Q721"/>
  <c r="R721"/>
  <c r="Q720"/>
  <c r="R720"/>
  <c r="Q719"/>
  <c r="R719"/>
  <c r="Q718"/>
  <c r="R718"/>
  <c r="Q717"/>
  <c r="R717"/>
  <c r="Q716"/>
  <c r="R716"/>
  <c r="Q715"/>
  <c r="R715"/>
  <c r="Q714"/>
  <c r="R714"/>
  <c r="Q713"/>
  <c r="R713"/>
  <c r="Q712"/>
  <c r="R712"/>
  <c r="Q711"/>
  <c r="R711"/>
  <c r="Q710"/>
  <c r="R710"/>
  <c r="Q709"/>
  <c r="R709"/>
  <c r="Q708"/>
  <c r="R708"/>
  <c r="Q707"/>
  <c r="R707"/>
  <c r="Q706"/>
  <c r="R706"/>
  <c r="Q705"/>
  <c r="R705"/>
  <c r="Q704"/>
  <c r="R704"/>
  <c r="Q703"/>
  <c r="R703"/>
  <c r="Q702"/>
  <c r="R702"/>
  <c r="Q701"/>
  <c r="R701"/>
  <c r="Q700"/>
  <c r="R700"/>
  <c r="Q699"/>
  <c r="R699"/>
  <c r="Q698"/>
  <c r="R698"/>
  <c r="Q697"/>
  <c r="R697"/>
  <c r="Q696"/>
  <c r="R696"/>
  <c r="Q695"/>
  <c r="R695"/>
  <c r="Q694"/>
  <c r="R694"/>
  <c r="Q693"/>
  <c r="R693"/>
  <c r="Q692"/>
  <c r="R692"/>
  <c r="Q691"/>
  <c r="R691"/>
  <c r="Q690"/>
  <c r="R690"/>
  <c r="Q689"/>
  <c r="R689"/>
  <c r="Q688"/>
  <c r="R688"/>
  <c r="Q687"/>
  <c r="R687"/>
  <c r="Q686"/>
  <c r="R686"/>
  <c r="Q685"/>
  <c r="R685"/>
  <c r="Q684"/>
  <c r="R684"/>
  <c r="Q683"/>
  <c r="R683"/>
  <c r="Q682"/>
  <c r="R682"/>
  <c r="Q681"/>
  <c r="R681"/>
  <c r="Q680"/>
  <c r="R680"/>
  <c r="Q679"/>
  <c r="R679"/>
  <c r="Q678"/>
  <c r="R678"/>
  <c r="Q677"/>
  <c r="R677"/>
  <c r="Q676"/>
  <c r="R676"/>
  <c r="Q675"/>
  <c r="R675"/>
  <c r="Q674"/>
  <c r="R674"/>
  <c r="Q673"/>
  <c r="R673"/>
  <c r="Q672"/>
  <c r="R672"/>
  <c r="Q671"/>
  <c r="R671"/>
  <c r="Q670"/>
  <c r="R670"/>
  <c r="Q669"/>
  <c r="R669"/>
  <c r="Q668"/>
  <c r="R668"/>
  <c r="Q667"/>
  <c r="R667"/>
  <c r="Q666"/>
  <c r="R666"/>
  <c r="Q665"/>
  <c r="R665"/>
  <c r="Q664"/>
  <c r="R664"/>
  <c r="Q663"/>
  <c r="R663"/>
  <c r="Q662"/>
  <c r="R662"/>
  <c r="Q661"/>
  <c r="R661"/>
  <c r="Q660"/>
  <c r="R660"/>
  <c r="Q659"/>
  <c r="R659"/>
  <c r="Q658"/>
  <c r="R658"/>
  <c r="Q657"/>
  <c r="R657"/>
  <c r="Q656"/>
  <c r="R656"/>
  <c r="Q655"/>
  <c r="R655"/>
  <c r="Q654"/>
  <c r="R654"/>
  <c r="Q653"/>
  <c r="R653"/>
  <c r="Q652"/>
  <c r="R652"/>
  <c r="Q651"/>
  <c r="R651"/>
  <c r="Q650"/>
  <c r="R650"/>
  <c r="Q649"/>
  <c r="R649"/>
  <c r="Q648"/>
  <c r="R648"/>
  <c r="Q647"/>
  <c r="R647"/>
  <c r="Q646"/>
  <c r="R646"/>
  <c r="Q645"/>
  <c r="R645"/>
  <c r="Q644"/>
  <c r="R644"/>
  <c r="Q643"/>
  <c r="R643"/>
  <c r="Q642"/>
  <c r="R642"/>
  <c r="Q641"/>
  <c r="R641"/>
  <c r="Q640"/>
  <c r="R640"/>
  <c r="Q639"/>
  <c r="R639"/>
  <c r="Q638"/>
  <c r="R638"/>
  <c r="Q637"/>
  <c r="R637"/>
  <c r="Q636"/>
  <c r="R636"/>
  <c r="Q635"/>
  <c r="R635"/>
  <c r="Q634"/>
  <c r="R634"/>
  <c r="Q633"/>
  <c r="R633"/>
  <c r="Q632"/>
  <c r="R632"/>
  <c r="Q631"/>
  <c r="R631"/>
  <c r="Q630"/>
  <c r="R630"/>
  <c r="Q629"/>
  <c r="R629"/>
  <c r="Q628"/>
  <c r="R628"/>
  <c r="Q627"/>
  <c r="R627"/>
  <c r="Q626"/>
  <c r="R626"/>
  <c r="Q625"/>
  <c r="R625"/>
  <c r="Q624"/>
  <c r="R624"/>
  <c r="Q623"/>
  <c r="R623"/>
  <c r="Q622"/>
  <c r="R622"/>
  <c r="Q621"/>
  <c r="R621"/>
  <c r="Q620"/>
  <c r="R620"/>
  <c r="Q619"/>
  <c r="R619"/>
  <c r="Q618"/>
  <c r="R618"/>
  <c r="Q617"/>
  <c r="R617"/>
  <c r="Q616"/>
  <c r="R616"/>
  <c r="Q615"/>
  <c r="R615"/>
  <c r="Q614"/>
  <c r="R614"/>
  <c r="Q613"/>
  <c r="R613"/>
  <c r="Q612"/>
  <c r="R612"/>
  <c r="Q611"/>
  <c r="R611"/>
  <c r="Q610"/>
  <c r="R610"/>
  <c r="Q609"/>
  <c r="R609"/>
  <c r="Q608"/>
  <c r="R608"/>
  <c r="Q607"/>
  <c r="R607"/>
  <c r="Q606"/>
  <c r="R606"/>
  <c r="Q605"/>
  <c r="R605"/>
  <c r="Q604"/>
  <c r="R604"/>
  <c r="Q603"/>
  <c r="R603"/>
  <c r="Q602"/>
  <c r="R602"/>
  <c r="Q601"/>
  <c r="R601"/>
  <c r="Q600"/>
  <c r="R600"/>
  <c r="Q599"/>
  <c r="R599"/>
  <c r="Q598"/>
  <c r="R598"/>
  <c r="Q597"/>
  <c r="R597"/>
  <c r="Q596"/>
  <c r="R596"/>
  <c r="Q595"/>
  <c r="R595"/>
  <c r="Q594"/>
  <c r="R594"/>
  <c r="Q593"/>
  <c r="R593"/>
  <c r="Q592"/>
  <c r="R592"/>
  <c r="Q591"/>
  <c r="R591"/>
  <c r="Q590"/>
  <c r="R590"/>
  <c r="Q589"/>
  <c r="R589"/>
  <c r="Q588"/>
  <c r="R588"/>
  <c r="Q587"/>
  <c r="R587"/>
  <c r="Q586"/>
  <c r="R586"/>
  <c r="Q585"/>
  <c r="R585"/>
  <c r="Q584"/>
  <c r="R584"/>
  <c r="Q583"/>
  <c r="R583"/>
  <c r="Q582"/>
  <c r="R582"/>
  <c r="Q581"/>
  <c r="R581"/>
  <c r="Q580"/>
  <c r="R580"/>
  <c r="Q579"/>
  <c r="R579"/>
  <c r="Q578"/>
  <c r="R578"/>
  <c r="Q577"/>
  <c r="R577"/>
  <c r="Q576"/>
  <c r="R576"/>
  <c r="Q575"/>
  <c r="R575"/>
  <c r="Q574"/>
  <c r="R574"/>
  <c r="Q573"/>
  <c r="R573"/>
  <c r="Q572"/>
  <c r="R572"/>
  <c r="Q571"/>
  <c r="R571"/>
  <c r="Q570"/>
  <c r="R570"/>
  <c r="Q569"/>
  <c r="R569"/>
  <c r="Q568"/>
  <c r="R568"/>
  <c r="Q567"/>
  <c r="R567"/>
  <c r="Q566"/>
  <c r="R566"/>
  <c r="Q565"/>
  <c r="R565"/>
  <c r="Q564"/>
  <c r="R564"/>
  <c r="Q563"/>
  <c r="R563"/>
  <c r="Q562"/>
  <c r="R562"/>
  <c r="Q561"/>
  <c r="R561"/>
  <c r="Q560"/>
  <c r="R560"/>
  <c r="Q559"/>
  <c r="R559"/>
  <c r="Q558"/>
  <c r="R558"/>
  <c r="Q557"/>
  <c r="R557"/>
  <c r="Q556"/>
  <c r="R556"/>
  <c r="Q555"/>
  <c r="R555"/>
  <c r="Q554"/>
  <c r="R554"/>
  <c r="Q553"/>
  <c r="R553"/>
  <c r="Q552"/>
  <c r="R552"/>
  <c r="Q551"/>
  <c r="R551"/>
  <c r="Q550"/>
  <c r="R550"/>
  <c r="Q549"/>
  <c r="R549"/>
  <c r="Q548"/>
  <c r="R548"/>
  <c r="Q547"/>
  <c r="R547"/>
  <c r="Q546"/>
  <c r="R546"/>
  <c r="Q545"/>
  <c r="R545"/>
  <c r="Q544"/>
  <c r="R544"/>
  <c r="Q543"/>
  <c r="R543"/>
  <c r="Q542"/>
  <c r="R542"/>
  <c r="Q541"/>
  <c r="R541"/>
  <c r="Q540"/>
  <c r="R540"/>
  <c r="Q539"/>
  <c r="R539"/>
  <c r="Q538"/>
  <c r="R538"/>
  <c r="Q537"/>
  <c r="R537"/>
  <c r="Q536"/>
  <c r="R536"/>
  <c r="Q535"/>
  <c r="R535"/>
  <c r="Q534"/>
  <c r="R534"/>
  <c r="Q533"/>
  <c r="R533"/>
  <c r="Q532"/>
  <c r="R532"/>
  <c r="Q531"/>
  <c r="R531"/>
  <c r="Q530"/>
  <c r="R530"/>
  <c r="Q529"/>
  <c r="R529"/>
  <c r="Q528"/>
  <c r="R528"/>
  <c r="Q527"/>
  <c r="R527"/>
  <c r="Q526"/>
  <c r="R526"/>
  <c r="Q525"/>
  <c r="R525"/>
  <c r="Q524"/>
  <c r="R524"/>
  <c r="Q523"/>
  <c r="R523"/>
  <c r="Q522"/>
  <c r="R522"/>
  <c r="Q521"/>
  <c r="R521"/>
  <c r="Q520"/>
  <c r="R520"/>
  <c r="Q519"/>
  <c r="R519"/>
  <c r="Q518"/>
  <c r="R518"/>
  <c r="Q517"/>
  <c r="R517"/>
  <c r="Q516"/>
  <c r="R516"/>
  <c r="Q515"/>
  <c r="R515"/>
  <c r="Q514"/>
  <c r="R514"/>
  <c r="Q513"/>
  <c r="R513"/>
  <c r="Q512"/>
  <c r="R512"/>
  <c r="Q511"/>
  <c r="R511"/>
  <c r="Q510"/>
  <c r="R510"/>
  <c r="Q509"/>
  <c r="R509"/>
  <c r="Q508"/>
  <c r="R508"/>
  <c r="Q507"/>
  <c r="R507"/>
  <c r="Q506"/>
  <c r="R506"/>
  <c r="Q505"/>
  <c r="R505"/>
  <c r="Q504"/>
  <c r="R504"/>
  <c r="Q503"/>
  <c r="R503"/>
  <c r="Q502"/>
  <c r="R502"/>
  <c r="Q501"/>
  <c r="R501"/>
  <c r="Q500"/>
  <c r="R500"/>
  <c r="Q499"/>
  <c r="R499"/>
  <c r="Q498"/>
  <c r="R498"/>
  <c r="Q497"/>
  <c r="R497"/>
  <c r="Q496"/>
  <c r="R496"/>
  <c r="Q495"/>
  <c r="R495"/>
  <c r="Q494"/>
  <c r="R494"/>
  <c r="Q493"/>
  <c r="R493"/>
  <c r="Q492"/>
  <c r="R492"/>
  <c r="Q491"/>
  <c r="R491"/>
  <c r="Q490"/>
  <c r="R490"/>
  <c r="Q489"/>
  <c r="R489"/>
  <c r="Q488"/>
  <c r="R488"/>
  <c r="Q487"/>
  <c r="R487"/>
  <c r="Q486"/>
  <c r="R486"/>
  <c r="Q485"/>
  <c r="R485"/>
  <c r="Q484"/>
  <c r="R484"/>
  <c r="Q483"/>
  <c r="R483"/>
  <c r="Q482"/>
  <c r="R482"/>
  <c r="Q481"/>
  <c r="R481"/>
  <c r="Q480"/>
  <c r="R480"/>
  <c r="Q479"/>
  <c r="R479"/>
  <c r="Q478"/>
  <c r="R478"/>
  <c r="Q477"/>
  <c r="R477"/>
  <c r="Q476"/>
  <c r="R476"/>
  <c r="Q475"/>
  <c r="R475"/>
  <c r="Q474"/>
  <c r="R474"/>
  <c r="Q473"/>
  <c r="R473"/>
  <c r="Q472"/>
  <c r="R472"/>
  <c r="Q471"/>
  <c r="R471"/>
  <c r="Q470"/>
  <c r="R470"/>
  <c r="Q469"/>
  <c r="R469"/>
  <c r="Q468"/>
  <c r="R468"/>
  <c r="Q467"/>
  <c r="R467"/>
  <c r="Q466"/>
  <c r="R466"/>
  <c r="Q465"/>
  <c r="R465"/>
  <c r="Q464"/>
  <c r="R464"/>
  <c r="Q463"/>
  <c r="R463"/>
  <c r="Q462"/>
  <c r="R462"/>
  <c r="Q461"/>
  <c r="R461"/>
  <c r="Q460"/>
  <c r="R460"/>
  <c r="Q459"/>
  <c r="R459"/>
  <c r="Q458"/>
  <c r="R458"/>
  <c r="Q457"/>
  <c r="R457"/>
  <c r="Q456"/>
  <c r="R456"/>
  <c r="Q455"/>
  <c r="R455"/>
  <c r="Q454"/>
  <c r="R454"/>
  <c r="Q453"/>
  <c r="R453"/>
  <c r="Q452"/>
  <c r="R452"/>
  <c r="Q451"/>
  <c r="R451"/>
  <c r="Q450"/>
  <c r="R450"/>
  <c r="Q449"/>
  <c r="R449"/>
  <c r="Q448"/>
  <c r="R448"/>
  <c r="Q447"/>
  <c r="R447"/>
  <c r="Q446"/>
  <c r="R446"/>
  <c r="Q445"/>
  <c r="R445"/>
  <c r="Q444"/>
  <c r="R444"/>
  <c r="Q443"/>
  <c r="R443"/>
  <c r="Q442"/>
  <c r="R442"/>
  <c r="Q441"/>
  <c r="R441"/>
  <c r="Q440"/>
  <c r="R440"/>
  <c r="Q439"/>
  <c r="R439"/>
  <c r="Q438"/>
  <c r="R438"/>
  <c r="Q437"/>
  <c r="R437"/>
  <c r="Q436"/>
  <c r="R436"/>
  <c r="Q435"/>
  <c r="R435"/>
  <c r="Q434"/>
  <c r="R434"/>
  <c r="Q433"/>
  <c r="R433"/>
  <c r="Q432"/>
  <c r="R432"/>
  <c r="Q431"/>
  <c r="R431"/>
  <c r="Q430"/>
  <c r="R430"/>
  <c r="Q429"/>
  <c r="R429"/>
  <c r="Q428"/>
  <c r="R428"/>
  <c r="Q427"/>
  <c r="R427"/>
  <c r="Q426"/>
  <c r="R426"/>
  <c r="Q425"/>
  <c r="R425"/>
  <c r="Q424"/>
  <c r="R424"/>
  <c r="Q423"/>
  <c r="R423"/>
  <c r="Q422"/>
  <c r="R422"/>
  <c r="Q421"/>
  <c r="R421"/>
  <c r="Q420"/>
  <c r="R420"/>
  <c r="Q419"/>
  <c r="R419"/>
  <c r="Q418"/>
  <c r="R418"/>
  <c r="Q417"/>
  <c r="R417"/>
  <c r="Q416"/>
  <c r="R416"/>
  <c r="Q415"/>
  <c r="R415"/>
  <c r="Q414"/>
  <c r="R414"/>
  <c r="Q413"/>
  <c r="R413"/>
  <c r="Q412"/>
  <c r="R412"/>
  <c r="Q411"/>
  <c r="R411"/>
  <c r="Q410"/>
  <c r="R410"/>
  <c r="Q409"/>
  <c r="R409"/>
  <c r="Q408"/>
  <c r="R408"/>
  <c r="Q407"/>
  <c r="R407"/>
  <c r="Q406"/>
  <c r="R406"/>
  <c r="Q405"/>
  <c r="R405"/>
  <c r="Q404"/>
  <c r="R404"/>
  <c r="Q403"/>
  <c r="R403"/>
  <c r="Q402"/>
  <c r="R402"/>
  <c r="Q401"/>
  <c r="R401"/>
  <c r="Q400"/>
  <c r="R400"/>
  <c r="Q399"/>
  <c r="R399"/>
  <c r="Q398"/>
  <c r="R398"/>
  <c r="Q397"/>
  <c r="R397"/>
  <c r="Q396"/>
  <c r="R396"/>
  <c r="Q395"/>
  <c r="R395"/>
  <c r="Q394"/>
  <c r="R394"/>
  <c r="Q393"/>
  <c r="R393"/>
  <c r="Q392"/>
  <c r="R392"/>
  <c r="Q391"/>
  <c r="R391"/>
  <c r="Q390"/>
  <c r="R390"/>
  <c r="Q389"/>
  <c r="R389"/>
  <c r="Q388"/>
  <c r="R388"/>
  <c r="Q387"/>
  <c r="R387"/>
  <c r="Q386"/>
  <c r="R386"/>
  <c r="Q385"/>
  <c r="R385"/>
  <c r="Q384"/>
  <c r="R384"/>
  <c r="Q383"/>
  <c r="R383"/>
  <c r="Q382"/>
  <c r="R382"/>
  <c r="Q381"/>
  <c r="R381"/>
  <c r="Q380"/>
  <c r="R380"/>
  <c r="Q379"/>
  <c r="R379"/>
  <c r="Q378"/>
  <c r="R378"/>
  <c r="Q377"/>
  <c r="R377"/>
  <c r="Q376"/>
  <c r="R376"/>
  <c r="Q375"/>
  <c r="R375"/>
  <c r="Q374"/>
  <c r="R374"/>
  <c r="Q373"/>
  <c r="R373"/>
  <c r="Q372"/>
  <c r="R372"/>
  <c r="Q371"/>
  <c r="R371"/>
  <c r="Q370"/>
  <c r="R370"/>
  <c r="Q369"/>
  <c r="R369"/>
  <c r="Q368"/>
  <c r="R368"/>
  <c r="Q367"/>
  <c r="R367"/>
  <c r="Q366"/>
  <c r="R366"/>
  <c r="Q365"/>
  <c r="R365"/>
  <c r="Q364"/>
  <c r="R364"/>
  <c r="Q363"/>
  <c r="R363"/>
  <c r="Q362"/>
  <c r="R362"/>
  <c r="Q361"/>
  <c r="R361"/>
  <c r="Q360"/>
  <c r="R360"/>
  <c r="Q359"/>
  <c r="R359"/>
  <c r="Q358"/>
  <c r="R358"/>
  <c r="Q357"/>
  <c r="R357"/>
  <c r="Q356"/>
  <c r="R356"/>
  <c r="Q355"/>
  <c r="R355"/>
  <c r="Q354"/>
  <c r="R354"/>
  <c r="Q353"/>
  <c r="R353"/>
  <c r="Q352"/>
  <c r="R352"/>
  <c r="Q351"/>
  <c r="R351"/>
  <c r="Q350"/>
  <c r="R350"/>
  <c r="Q349"/>
  <c r="R349"/>
  <c r="Q348"/>
  <c r="R348"/>
  <c r="Q347"/>
  <c r="R347"/>
  <c r="Q346"/>
  <c r="R346"/>
  <c r="Q345"/>
  <c r="R345"/>
  <c r="Q344"/>
  <c r="R344"/>
  <c r="Q343"/>
  <c r="R343"/>
  <c r="Q342"/>
  <c r="R342"/>
  <c r="Q341"/>
  <c r="R341"/>
  <c r="Q340"/>
  <c r="R340"/>
  <c r="Q339"/>
  <c r="R339"/>
  <c r="Q338"/>
  <c r="R338"/>
  <c r="Q337"/>
  <c r="R337"/>
  <c r="Q336"/>
  <c r="R336"/>
  <c r="Q335"/>
  <c r="R335"/>
  <c r="Q334"/>
  <c r="R334"/>
  <c r="Q333"/>
  <c r="R333"/>
  <c r="Q332"/>
  <c r="R332"/>
  <c r="Q331"/>
  <c r="R331"/>
  <c r="Q330"/>
  <c r="R330"/>
  <c r="Q329"/>
  <c r="R329"/>
  <c r="Q328"/>
  <c r="R328"/>
  <c r="Q327"/>
  <c r="R327"/>
  <c r="Q326"/>
  <c r="R326"/>
  <c r="Q325"/>
  <c r="R325"/>
  <c r="Q324"/>
  <c r="R324"/>
  <c r="Q323"/>
  <c r="R323"/>
  <c r="Q322"/>
  <c r="R322"/>
  <c r="Q321"/>
  <c r="R321"/>
  <c r="Q320"/>
  <c r="R320"/>
  <c r="Q319"/>
  <c r="R319"/>
  <c r="Q318"/>
  <c r="R318"/>
  <c r="Q317"/>
  <c r="R317"/>
  <c r="Q316"/>
  <c r="R316"/>
  <c r="Q315"/>
  <c r="R315"/>
  <c r="Q314"/>
  <c r="R314"/>
  <c r="Q313"/>
  <c r="R313"/>
  <c r="Q312"/>
  <c r="R312"/>
  <c r="Q311"/>
  <c r="R311"/>
  <c r="Q310"/>
  <c r="R310"/>
  <c r="Q309"/>
  <c r="R309"/>
  <c r="Q308"/>
  <c r="R308"/>
  <c r="Q307"/>
  <c r="R307"/>
  <c r="Q306"/>
  <c r="R306"/>
  <c r="Q305"/>
  <c r="R305"/>
  <c r="Q304"/>
  <c r="R304"/>
  <c r="Q303"/>
  <c r="R303"/>
  <c r="Q302"/>
  <c r="R302"/>
  <c r="Q301"/>
  <c r="R301"/>
  <c r="Q300"/>
  <c r="R300"/>
  <c r="Q299"/>
  <c r="R299"/>
  <c r="Q298"/>
  <c r="R298"/>
  <c r="Q297"/>
  <c r="R297"/>
  <c r="Q296"/>
  <c r="R296"/>
  <c r="Q295"/>
  <c r="R295"/>
  <c r="Q294"/>
  <c r="R294"/>
  <c r="Q293"/>
  <c r="R293"/>
  <c r="Q292"/>
  <c r="R292"/>
  <c r="Q291"/>
  <c r="R291"/>
  <c r="Q290"/>
  <c r="R290"/>
  <c r="Q289"/>
  <c r="R289"/>
  <c r="Q288"/>
  <c r="R288"/>
  <c r="Q287"/>
  <c r="R287"/>
  <c r="Q286"/>
  <c r="R286"/>
  <c r="Q285"/>
  <c r="R285"/>
  <c r="Q284"/>
  <c r="R284"/>
  <c r="Q283"/>
  <c r="R283"/>
  <c r="Q282"/>
  <c r="R282"/>
  <c r="Q281"/>
  <c r="R281"/>
  <c r="Q280"/>
  <c r="R280"/>
  <c r="Q279"/>
  <c r="R279"/>
  <c r="Q278"/>
  <c r="R278"/>
  <c r="Q277"/>
  <c r="R277"/>
  <c r="Q276"/>
  <c r="R276"/>
  <c r="Q275"/>
  <c r="R275"/>
  <c r="Q274"/>
  <c r="R274"/>
  <c r="Q273"/>
  <c r="R273"/>
  <c r="Q272"/>
  <c r="R272"/>
  <c r="Q271"/>
  <c r="R271"/>
  <c r="Q270"/>
  <c r="R270"/>
  <c r="Q269"/>
  <c r="R269"/>
  <c r="Q268"/>
  <c r="R268"/>
  <c r="Q267"/>
  <c r="R267"/>
  <c r="Q266"/>
  <c r="R266"/>
  <c r="Q265"/>
  <c r="R265"/>
  <c r="Q264"/>
  <c r="R264"/>
  <c r="Q263"/>
  <c r="R263"/>
  <c r="Q262"/>
  <c r="R262"/>
  <c r="Q261"/>
  <c r="R261"/>
  <c r="Q260"/>
  <c r="R260"/>
  <c r="Q259"/>
  <c r="R259"/>
  <c r="Q258"/>
  <c r="R258"/>
  <c r="Q257"/>
  <c r="R257"/>
  <c r="Q256"/>
  <c r="R256"/>
  <c r="Q255"/>
  <c r="R255"/>
  <c r="Q254"/>
  <c r="R254"/>
  <c r="Q253"/>
  <c r="R253"/>
  <c r="Q252"/>
  <c r="R252"/>
  <c r="Q251"/>
  <c r="R251"/>
  <c r="Q250"/>
  <c r="R250"/>
  <c r="Q249"/>
  <c r="R249"/>
  <c r="Q248"/>
  <c r="R248"/>
  <c r="Q247"/>
  <c r="R247"/>
  <c r="Q246"/>
  <c r="R246"/>
  <c r="Q245"/>
  <c r="R245"/>
  <c r="Q244"/>
  <c r="R244"/>
  <c r="Q243"/>
  <c r="R243"/>
  <c r="Q242"/>
  <c r="R242"/>
  <c r="Q241"/>
  <c r="R241"/>
  <c r="Q240"/>
  <c r="R240"/>
  <c r="Q239"/>
  <c r="R239"/>
  <c r="Q238"/>
  <c r="R238"/>
  <c r="Q237"/>
  <c r="R237"/>
  <c r="Q236"/>
  <c r="R236"/>
  <c r="Q235"/>
  <c r="R235"/>
  <c r="Q234"/>
  <c r="R234"/>
  <c r="Q233"/>
  <c r="R233"/>
  <c r="Q232"/>
  <c r="R232"/>
  <c r="Q231"/>
  <c r="R231"/>
  <c r="Q230"/>
  <c r="R230"/>
  <c r="Q229"/>
  <c r="R229"/>
  <c r="Q228"/>
  <c r="R228"/>
  <c r="Q227"/>
  <c r="R227"/>
  <c r="Q226"/>
  <c r="R226"/>
  <c r="Q225"/>
  <c r="R225"/>
  <c r="Q224"/>
  <c r="R224"/>
  <c r="Q223"/>
  <c r="R223"/>
  <c r="Q222"/>
  <c r="R222"/>
  <c r="Q221"/>
  <c r="R221"/>
  <c r="Q220"/>
  <c r="R220"/>
  <c r="Q219"/>
  <c r="R219"/>
  <c r="Q218"/>
  <c r="R218"/>
  <c r="Q217"/>
  <c r="R217"/>
  <c r="Q216"/>
  <c r="R216"/>
  <c r="Q215"/>
  <c r="R215"/>
  <c r="Q214"/>
  <c r="R214"/>
  <c r="Q213"/>
  <c r="R213"/>
  <c r="Q212"/>
  <c r="R212"/>
  <c r="Q211"/>
  <c r="R211"/>
  <c r="Q210"/>
  <c r="R210"/>
  <c r="Q209"/>
  <c r="R209"/>
  <c r="Q208"/>
  <c r="R208"/>
  <c r="Q207"/>
  <c r="R207"/>
  <c r="Q206"/>
  <c r="R206"/>
  <c r="Q205"/>
  <c r="R205"/>
  <c r="Q204"/>
  <c r="R204"/>
  <c r="Q203"/>
  <c r="R203"/>
  <c r="Q202"/>
  <c r="R202"/>
  <c r="Q201"/>
  <c r="R201"/>
  <c r="Q200"/>
  <c r="R200"/>
  <c r="Q199"/>
  <c r="R199"/>
  <c r="Q198"/>
  <c r="R198"/>
  <c r="Q197"/>
  <c r="R197"/>
  <c r="Q196"/>
  <c r="R196"/>
  <c r="Q195"/>
  <c r="R195"/>
  <c r="Q194"/>
  <c r="R194"/>
  <c r="Q193"/>
  <c r="R193"/>
  <c r="Q192"/>
  <c r="R192"/>
  <c r="Q191"/>
  <c r="R191"/>
  <c r="Q190"/>
  <c r="R190"/>
  <c r="Q189"/>
  <c r="R189"/>
  <c r="Q188"/>
  <c r="R188"/>
  <c r="Q187"/>
  <c r="R187"/>
  <c r="Q186"/>
  <c r="R186"/>
  <c r="Q185"/>
  <c r="R185"/>
  <c r="Q184"/>
  <c r="R184"/>
  <c r="Q183"/>
  <c r="R183"/>
  <c r="Q182"/>
  <c r="R182"/>
  <c r="Q181"/>
  <c r="R181"/>
  <c r="Q180"/>
  <c r="R180"/>
  <c r="Q179"/>
  <c r="R179"/>
  <c r="Q178"/>
  <c r="R178"/>
  <c r="Q177"/>
  <c r="R177"/>
  <c r="Q176"/>
  <c r="R176"/>
  <c r="Q175"/>
  <c r="R175"/>
  <c r="Q174"/>
  <c r="R174"/>
  <c r="Q173"/>
  <c r="R173"/>
  <c r="Q172"/>
  <c r="R172"/>
  <c r="Q171"/>
  <c r="R171"/>
  <c r="Q170"/>
  <c r="R170"/>
  <c r="Q169"/>
  <c r="R169"/>
  <c r="Q168"/>
  <c r="R168"/>
  <c r="Q167"/>
  <c r="R167"/>
  <c r="Q166"/>
  <c r="R166"/>
  <c r="Q165"/>
  <c r="R165"/>
  <c r="Q164"/>
  <c r="R164"/>
  <c r="Q163"/>
  <c r="R163"/>
  <c r="Q162"/>
  <c r="R162"/>
  <c r="Q161"/>
  <c r="R161"/>
  <c r="Q160"/>
  <c r="R160"/>
  <c r="Q159"/>
  <c r="R159"/>
  <c r="Q158"/>
  <c r="R158"/>
  <c r="Q157"/>
  <c r="R157"/>
  <c r="Q156"/>
  <c r="R156"/>
  <c r="Q155"/>
  <c r="R155"/>
  <c r="Q154"/>
  <c r="R154"/>
  <c r="Q153"/>
  <c r="R153"/>
  <c r="Q152"/>
  <c r="R152"/>
  <c r="Q151"/>
  <c r="R151"/>
  <c r="Q150"/>
  <c r="R150"/>
  <c r="Q149"/>
  <c r="R149"/>
  <c r="Q148"/>
  <c r="R148"/>
  <c r="Q147"/>
  <c r="R147"/>
  <c r="Q146"/>
  <c r="R146"/>
  <c r="Q145"/>
  <c r="R145"/>
  <c r="Q144"/>
  <c r="R144"/>
  <c r="Q143"/>
  <c r="R143"/>
  <c r="Q142"/>
  <c r="R142"/>
  <c r="Q141"/>
  <c r="R141"/>
  <c r="Q140"/>
  <c r="R140"/>
  <c r="Q139"/>
  <c r="R139"/>
  <c r="Q138"/>
  <c r="R138"/>
  <c r="Q137"/>
  <c r="R137"/>
  <c r="Q136"/>
  <c r="R136"/>
  <c r="Q135"/>
  <c r="R135"/>
  <c r="Q134"/>
  <c r="R134"/>
  <c r="Q133"/>
  <c r="R133"/>
  <c r="Q132"/>
  <c r="R132"/>
  <c r="Q131"/>
  <c r="R131"/>
  <c r="Q130"/>
  <c r="R130"/>
  <c r="Q129"/>
  <c r="R129"/>
  <c r="Q128"/>
  <c r="R128"/>
  <c r="Q127"/>
  <c r="R127"/>
  <c r="Q126"/>
  <c r="R126"/>
  <c r="Q125"/>
  <c r="R125"/>
  <c r="Q124"/>
  <c r="R124"/>
  <c r="Q123"/>
  <c r="R123"/>
  <c r="Q122"/>
  <c r="R122"/>
  <c r="Q121"/>
  <c r="R121"/>
  <c r="Q120"/>
  <c r="R120"/>
  <c r="Q119"/>
  <c r="R119"/>
  <c r="Q118"/>
  <c r="R118"/>
  <c r="Q117"/>
  <c r="R117"/>
  <c r="Q116"/>
  <c r="R116"/>
  <c r="Q115"/>
  <c r="R115"/>
  <c r="Q114"/>
  <c r="R114"/>
  <c r="Q113"/>
  <c r="R113"/>
  <c r="Q112"/>
  <c r="R112"/>
  <c r="Q111"/>
  <c r="R111"/>
  <c r="Q110"/>
  <c r="R110"/>
  <c r="Q109"/>
  <c r="R109"/>
  <c r="Q108"/>
  <c r="R108"/>
  <c r="Q107"/>
  <c r="R107"/>
  <c r="Q106"/>
  <c r="R106"/>
  <c r="Q105"/>
  <c r="R105"/>
  <c r="Q104"/>
  <c r="R104"/>
  <c r="Q103"/>
  <c r="R103"/>
  <c r="Q102"/>
  <c r="R102"/>
  <c r="Q101"/>
  <c r="R101"/>
  <c r="Q100"/>
  <c r="R100"/>
  <c r="Q99"/>
  <c r="R99"/>
  <c r="Q98"/>
  <c r="R98"/>
  <c r="Q97"/>
  <c r="R97"/>
  <c r="Q96"/>
  <c r="R96"/>
  <c r="Q95"/>
  <c r="R95"/>
  <c r="Q94"/>
  <c r="R94"/>
  <c r="Q93"/>
  <c r="R93"/>
  <c r="Q92"/>
  <c r="R92"/>
  <c r="Q91"/>
  <c r="R91"/>
  <c r="Q90"/>
  <c r="R90"/>
  <c r="Q89"/>
  <c r="R89"/>
  <c r="Q88"/>
  <c r="R88"/>
  <c r="Q87"/>
  <c r="R87"/>
  <c r="Q86"/>
  <c r="R86"/>
  <c r="Q85"/>
  <c r="R85"/>
  <c r="Q84"/>
  <c r="R84"/>
  <c r="Q83"/>
  <c r="R83"/>
  <c r="Q82"/>
  <c r="R82"/>
  <c r="Q81"/>
  <c r="R81"/>
  <c r="Q80"/>
  <c r="R80"/>
  <c r="Q79"/>
  <c r="R79"/>
  <c r="Q78"/>
  <c r="R78"/>
  <c r="Q77"/>
  <c r="R77"/>
  <c r="Q76"/>
  <c r="R76"/>
  <c r="Q75"/>
  <c r="R75"/>
  <c r="Q74"/>
  <c r="R74"/>
  <c r="Q73"/>
  <c r="R73"/>
  <c r="Q72"/>
  <c r="R72"/>
  <c r="Q71"/>
  <c r="R71"/>
  <c r="Q70"/>
  <c r="R70"/>
  <c r="Q69"/>
  <c r="R69"/>
  <c r="Q68"/>
  <c r="R68"/>
  <c r="Q67"/>
  <c r="R67"/>
  <c r="Q66"/>
  <c r="R66"/>
  <c r="Q65"/>
  <c r="R65"/>
  <c r="Q64"/>
  <c r="R64"/>
  <c r="Q63"/>
  <c r="R63"/>
  <c r="Q62"/>
  <c r="R62"/>
  <c r="Q61"/>
  <c r="R61"/>
  <c r="Q60"/>
  <c r="R60"/>
  <c r="Q59"/>
  <c r="R59"/>
  <c r="Q58"/>
  <c r="R58"/>
  <c r="Q57"/>
  <c r="R57"/>
  <c r="Q56"/>
  <c r="R56"/>
  <c r="Q55"/>
  <c r="R55"/>
  <c r="Q54"/>
  <c r="R54"/>
  <c r="Q53"/>
  <c r="R53"/>
  <c r="Q52"/>
  <c r="R52"/>
  <c r="Q51"/>
  <c r="R51"/>
  <c r="Q50"/>
  <c r="R50"/>
  <c r="Q49"/>
  <c r="R49"/>
  <c r="Q48"/>
  <c r="R48"/>
  <c r="Q47"/>
  <c r="R47"/>
  <c r="Q46"/>
  <c r="R46"/>
  <c r="Q45"/>
  <c r="R45"/>
  <c r="Q44"/>
  <c r="R44"/>
  <c r="Q43"/>
  <c r="R43"/>
  <c r="Q42"/>
  <c r="R42"/>
  <c r="Q41"/>
  <c r="R41"/>
  <c r="Q40"/>
  <c r="R40"/>
  <c r="Q39"/>
  <c r="R39"/>
  <c r="Q38"/>
  <c r="R38"/>
  <c r="Q37"/>
  <c r="R37"/>
  <c r="Q36"/>
  <c r="R36"/>
  <c r="Q35"/>
  <c r="R35"/>
  <c r="Q34"/>
  <c r="R34"/>
  <c r="Q33"/>
  <c r="R33"/>
  <c r="Q32"/>
  <c r="R32"/>
  <c r="Q31"/>
  <c r="R31"/>
  <c r="Q30"/>
  <c r="R30"/>
  <c r="Q29"/>
  <c r="R29"/>
  <c r="Q28"/>
  <c r="R28"/>
  <c r="Q27"/>
  <c r="R27"/>
  <c r="Q26"/>
  <c r="R26"/>
  <c r="Q25"/>
  <c r="R25"/>
  <c r="Q24"/>
  <c r="R24"/>
  <c r="Q23"/>
  <c r="R23"/>
  <c r="Q22"/>
  <c r="R22"/>
  <c r="Q21"/>
  <c r="R21"/>
  <c r="Q20"/>
  <c r="R20"/>
  <c r="Q19"/>
  <c r="R19"/>
  <c r="Q18"/>
  <c r="R18"/>
  <c r="Q17"/>
  <c r="R17"/>
  <c r="Q16"/>
  <c r="R16"/>
  <c r="Q15"/>
  <c r="R15"/>
  <c r="Q14"/>
  <c r="R14"/>
  <c r="Q13"/>
  <c r="R13"/>
  <c r="Q12"/>
  <c r="R12"/>
  <c r="Q11"/>
  <c r="R11"/>
  <c r="Q10"/>
  <c r="R10"/>
  <c r="Q9"/>
  <c r="R9"/>
  <c r="Q8"/>
  <c r="R8"/>
  <c r="Q7"/>
  <c r="R7"/>
  <c r="Q6"/>
  <c r="R6"/>
  <c r="Q5"/>
  <c r="R5"/>
  <c r="Q4"/>
  <c r="R4"/>
  <c r="Q3"/>
  <c r="L54"/>
  <c r="L413"/>
  <c r="L1211"/>
  <c r="L152"/>
  <c r="L362"/>
  <c r="L1410"/>
  <c r="L605"/>
  <c r="L446"/>
  <c r="L1210"/>
  <c r="L546"/>
  <c r="L756"/>
  <c r="L345"/>
  <c r="L494"/>
  <c r="L237"/>
  <c r="L138"/>
  <c r="L71"/>
  <c r="L388"/>
  <c r="L1070"/>
  <c r="L1013"/>
  <c r="L151"/>
  <c r="L1330"/>
  <c r="L501"/>
  <c r="L1001"/>
  <c r="L1336"/>
  <c r="L18"/>
  <c r="L515"/>
  <c r="L586"/>
  <c r="L568"/>
  <c r="L488"/>
  <c r="L1031"/>
  <c r="L948"/>
  <c r="L1069"/>
  <c r="L1230"/>
  <c r="L900"/>
  <c r="L1194"/>
  <c r="L685"/>
  <c r="L333"/>
  <c r="L822"/>
  <c r="L338"/>
  <c r="L1339"/>
  <c r="L94"/>
  <c r="L1403"/>
  <c r="L1258"/>
  <c r="L939"/>
  <c r="L854"/>
  <c r="L1206"/>
  <c r="L1142"/>
  <c r="L412"/>
  <c r="L1270"/>
  <c r="L1198"/>
  <c r="L1284"/>
  <c r="L601"/>
  <c r="L47"/>
  <c r="L355"/>
  <c r="L522"/>
  <c r="L1392"/>
  <c r="L435"/>
  <c r="L1325"/>
  <c r="L944"/>
  <c r="L643"/>
  <c r="L280"/>
  <c r="L1269"/>
  <c r="L545"/>
  <c r="L857"/>
  <c r="L1260"/>
  <c r="L1167"/>
  <c r="L371"/>
  <c r="L1009"/>
  <c r="L461"/>
  <c r="L845"/>
  <c r="L489"/>
  <c r="L668"/>
  <c r="L1309"/>
  <c r="L865"/>
  <c r="L1000"/>
  <c r="L1261"/>
  <c r="L332"/>
  <c r="L1390"/>
  <c r="L223"/>
  <c r="L1008"/>
  <c r="L1088"/>
  <c r="L473"/>
  <c r="L10"/>
  <c r="L1320"/>
  <c r="L1030"/>
  <c r="L1185"/>
  <c r="L945"/>
  <c r="L464"/>
  <c r="L689"/>
  <c r="L1347"/>
  <c r="L1366"/>
  <c r="L257"/>
  <c r="L1133"/>
  <c r="L1089"/>
  <c r="L357"/>
  <c r="L387"/>
  <c r="L986"/>
  <c r="L1109"/>
  <c r="L279"/>
  <c r="L56"/>
  <c r="L302"/>
  <c r="L1138"/>
  <c r="L1259"/>
  <c r="L1077"/>
  <c r="L518"/>
  <c r="L275"/>
  <c r="L122"/>
  <c r="L343"/>
  <c r="L187"/>
  <c r="L927"/>
  <c r="L410"/>
  <c r="L676"/>
  <c r="L212"/>
  <c r="L923"/>
  <c r="L1020"/>
  <c r="L953"/>
  <c r="L330"/>
  <c r="L1132"/>
  <c r="L182"/>
  <c r="L1006"/>
  <c r="L158"/>
  <c r="L1209"/>
  <c r="L925"/>
  <c r="L936"/>
  <c r="L759"/>
  <c r="L25"/>
  <c r="L787"/>
  <c r="L472"/>
  <c r="L567"/>
  <c r="L347"/>
  <c r="L191"/>
  <c r="L660"/>
  <c r="L84"/>
  <c r="L484"/>
  <c r="L843"/>
  <c r="L1097"/>
  <c r="L1083"/>
  <c r="L189"/>
  <c r="L675"/>
  <c r="L913"/>
  <c r="L183"/>
  <c r="L535"/>
  <c r="L304"/>
  <c r="L285"/>
  <c r="L850"/>
  <c r="L1242"/>
  <c r="L242"/>
  <c r="L817"/>
  <c r="L587"/>
  <c r="L1068"/>
  <c r="L573"/>
  <c r="L811"/>
  <c r="L96"/>
  <c r="L665"/>
  <c r="L403"/>
  <c r="L1257"/>
  <c r="L540"/>
  <c r="L1203"/>
  <c r="L98"/>
  <c r="L940"/>
  <c r="L154"/>
  <c r="L1093"/>
  <c r="L561"/>
  <c r="L1199"/>
  <c r="L919"/>
  <c r="L1043"/>
  <c r="L830"/>
  <c r="L1367"/>
  <c r="L844"/>
  <c r="L450"/>
  <c r="L156"/>
  <c r="L1402"/>
  <c r="L809"/>
  <c r="L956"/>
  <c r="L1274"/>
  <c r="L602"/>
  <c r="L287"/>
  <c r="L924"/>
  <c r="L1282"/>
  <c r="L1323"/>
  <c r="L402"/>
  <c r="L507"/>
  <c r="L669"/>
  <c r="L957"/>
  <c r="L228"/>
  <c r="L937"/>
  <c r="L378"/>
  <c r="L1337"/>
  <c r="L185"/>
  <c r="L846"/>
  <c r="L1028"/>
  <c r="L1151"/>
  <c r="L812"/>
  <c r="L612"/>
  <c r="L1193"/>
  <c r="L1148"/>
  <c r="L904"/>
  <c r="L577"/>
  <c r="L1032"/>
  <c r="L1192"/>
  <c r="L1029"/>
  <c r="L859"/>
  <c r="L1040"/>
  <c r="L943"/>
  <c r="L363"/>
  <c r="L309"/>
  <c r="L49"/>
  <c r="L805"/>
  <c r="L1338"/>
  <c r="L983"/>
  <c r="L1098"/>
  <c r="L50"/>
  <c r="L912"/>
  <c r="L477"/>
  <c r="L886"/>
  <c r="L104"/>
  <c r="L672"/>
  <c r="L293"/>
  <c r="L202"/>
  <c r="L1231"/>
  <c r="L52"/>
  <c r="L456"/>
  <c r="L960"/>
  <c r="L1271"/>
  <c r="L385"/>
  <c r="L380"/>
  <c r="L671"/>
  <c r="L91"/>
  <c r="L700"/>
  <c r="L1334"/>
  <c r="L184"/>
  <c r="L186"/>
  <c r="L790"/>
  <c r="L379"/>
  <c r="L1298"/>
  <c r="L836"/>
  <c r="L704"/>
  <c r="L1189"/>
  <c r="L952"/>
  <c r="L274"/>
  <c r="L81"/>
  <c r="L851"/>
  <c r="L455"/>
  <c r="L1272"/>
  <c r="L1149"/>
  <c r="L905"/>
  <c r="L513"/>
  <c r="L874"/>
  <c r="L1146"/>
  <c r="L826"/>
  <c r="L1306"/>
  <c r="L1170"/>
  <c r="L194"/>
  <c r="L657"/>
  <c r="L1382"/>
  <c r="L810"/>
  <c r="L789"/>
  <c r="L1016"/>
  <c r="L109"/>
  <c r="L434"/>
  <c r="L381"/>
  <c r="L1321"/>
  <c r="L164"/>
  <c r="L1359"/>
  <c r="L105"/>
  <c r="L1171"/>
  <c r="L906"/>
  <c r="L1072"/>
  <c r="L1071"/>
  <c r="L1126"/>
  <c r="L866"/>
  <c r="L261"/>
  <c r="L959"/>
  <c r="L652"/>
  <c r="L16"/>
  <c r="L1397"/>
  <c r="L437"/>
  <c r="L570"/>
  <c r="L1156"/>
  <c r="L1060"/>
  <c r="L92"/>
  <c r="L284"/>
  <c r="L1324"/>
  <c r="L1297"/>
  <c r="L1314"/>
  <c r="L1110"/>
  <c r="L51"/>
  <c r="L536"/>
  <c r="L1355"/>
  <c r="L300"/>
  <c r="L1090"/>
  <c r="L1398"/>
  <c r="L579"/>
  <c r="L1225"/>
  <c r="L325"/>
  <c r="L1112"/>
  <c r="L278"/>
  <c r="L1256"/>
  <c r="L1317"/>
  <c r="L543"/>
  <c r="L1180"/>
  <c r="L327"/>
  <c r="L778"/>
  <c r="L982"/>
  <c r="L631"/>
  <c r="L581"/>
  <c r="L604"/>
  <c r="L1239"/>
  <c r="L1331"/>
  <c r="L645"/>
  <c r="L382"/>
  <c r="L188"/>
  <c r="L686"/>
  <c r="L143"/>
  <c r="L241"/>
  <c r="L1064"/>
  <c r="L328"/>
  <c r="L922"/>
  <c r="L415"/>
  <c r="L1229"/>
  <c r="L1136"/>
  <c r="L920"/>
  <c r="L486"/>
  <c r="L1241"/>
  <c r="L795"/>
  <c r="L1360"/>
  <c r="L1127"/>
  <c r="L951"/>
  <c r="L692"/>
  <c r="L855"/>
  <c r="L1150"/>
  <c r="L881"/>
  <c r="L572"/>
  <c r="L399"/>
  <c r="L1313"/>
  <c r="L1113"/>
  <c r="L989"/>
  <c r="L339"/>
  <c r="L946"/>
  <c r="L761"/>
  <c r="L1082"/>
  <c r="L493"/>
  <c r="L1311"/>
  <c r="L1202"/>
  <c r="L1305"/>
  <c r="L837"/>
  <c r="L1204"/>
  <c r="L236"/>
  <c r="L346"/>
  <c r="L311"/>
  <c r="L1240"/>
  <c r="L1052"/>
  <c r="L941"/>
  <c r="L942"/>
  <c r="L699"/>
  <c r="L1106"/>
  <c r="L1310"/>
  <c r="L250"/>
  <c r="L487"/>
  <c r="L214"/>
  <c r="L763"/>
  <c r="L1307"/>
  <c r="L323"/>
  <c r="L1404"/>
  <c r="L1141"/>
  <c r="L1412"/>
  <c r="L852"/>
  <c r="L197"/>
  <c r="L853"/>
  <c r="L210"/>
  <c r="L926"/>
  <c r="L882"/>
  <c r="L480"/>
  <c r="L1361"/>
  <c r="L264"/>
  <c r="L1405"/>
  <c r="L128"/>
  <c r="L282"/>
  <c r="L807"/>
  <c r="L196"/>
  <c r="L776"/>
  <c r="L1115"/>
  <c r="L24"/>
  <c r="L126"/>
  <c r="L1319"/>
  <c r="L370"/>
  <c r="L654"/>
  <c r="L961"/>
  <c r="L406"/>
  <c r="L65"/>
  <c r="L431"/>
  <c r="L888"/>
  <c r="L783"/>
  <c r="L762"/>
  <c r="L1078"/>
  <c r="L1318"/>
  <c r="L583"/>
  <c r="L691"/>
  <c r="L190"/>
  <c r="L20"/>
  <c r="L514"/>
  <c r="L788"/>
  <c r="L1080"/>
  <c r="L947"/>
  <c r="L400"/>
  <c r="L562"/>
  <c r="L1233"/>
  <c r="L375"/>
  <c r="L341"/>
  <c r="L825"/>
  <c r="L901"/>
  <c r="L374"/>
  <c r="L180"/>
  <c r="L439"/>
  <c r="L1107"/>
  <c r="L707"/>
  <c r="L1255"/>
  <c r="L129"/>
  <c r="L9"/>
  <c r="L848"/>
  <c r="L1108"/>
  <c r="L506"/>
  <c r="L491"/>
  <c r="L482"/>
  <c r="L1238"/>
  <c r="L566"/>
  <c r="L1120"/>
  <c r="L841"/>
  <c r="L365"/>
  <c r="L588"/>
  <c r="L1393"/>
  <c r="L99"/>
  <c r="L1195"/>
  <c r="L793"/>
  <c r="L396"/>
  <c r="L130"/>
  <c r="L502"/>
  <c r="L452"/>
  <c r="L603"/>
  <c r="L101"/>
  <c r="L266"/>
  <c r="L1157"/>
  <c r="L106"/>
  <c r="L786"/>
  <c r="L272"/>
  <c r="L860"/>
  <c r="L899"/>
  <c r="L553"/>
  <c r="L1184"/>
  <c r="L1087"/>
  <c r="L842"/>
  <c r="L1038"/>
  <c r="L485"/>
  <c r="L911"/>
  <c r="L407"/>
  <c r="L408"/>
  <c r="L1121"/>
  <c r="L481"/>
  <c r="L1383"/>
  <c r="L349"/>
  <c r="L1254"/>
  <c r="L576"/>
  <c r="L695"/>
  <c r="L66"/>
  <c r="L1304"/>
  <c r="L1275"/>
  <c r="L862"/>
  <c r="L876"/>
  <c r="L442"/>
  <c r="L135"/>
  <c r="L1232"/>
  <c r="L12"/>
  <c r="L1012"/>
  <c r="L584"/>
  <c r="L243"/>
  <c r="L1002"/>
  <c r="L663"/>
  <c r="L771"/>
  <c r="L666"/>
  <c r="L73"/>
  <c r="L998"/>
  <c r="L324"/>
  <c r="L903"/>
  <c r="L892"/>
  <c r="L547"/>
  <c r="L313"/>
  <c r="L342"/>
  <c r="L15"/>
  <c r="L779"/>
  <c r="L386"/>
  <c r="L803"/>
  <c r="L1124"/>
  <c r="L444"/>
  <c r="L1139"/>
  <c r="L1381"/>
  <c r="L950"/>
  <c r="L1003"/>
  <c r="L19"/>
  <c r="L1333"/>
  <c r="L1267"/>
  <c r="L861"/>
  <c r="L1302"/>
  <c r="L1268"/>
  <c r="L290"/>
  <c r="L928"/>
  <c r="L440"/>
  <c r="L1102"/>
  <c r="L466"/>
  <c r="L203"/>
  <c r="L1081"/>
  <c r="L879"/>
  <c r="L694"/>
  <c r="L1253"/>
  <c r="L432"/>
  <c r="L41"/>
  <c r="L1283"/>
  <c r="L361"/>
  <c r="L880"/>
  <c r="L131"/>
  <c r="L462"/>
  <c r="L478"/>
  <c r="L62"/>
  <c r="L459"/>
  <c r="L990"/>
  <c r="L909"/>
  <c r="L1050"/>
  <c r="L1250"/>
  <c r="L639"/>
  <c r="L764"/>
  <c r="L914"/>
  <c r="L416"/>
  <c r="L849"/>
  <c r="L102"/>
  <c r="L74"/>
  <c r="L1024"/>
  <c r="L1163"/>
  <c r="L14"/>
  <c r="L1356"/>
  <c r="L496"/>
  <c r="L353"/>
  <c r="L800"/>
  <c r="L1364"/>
  <c r="L891"/>
  <c r="L975"/>
  <c r="L310"/>
  <c r="L702"/>
  <c r="L1134"/>
  <c r="L1153"/>
  <c r="L709"/>
  <c r="L875"/>
  <c r="L110"/>
  <c r="L1119"/>
  <c r="L649"/>
  <c r="L67"/>
  <c r="L500"/>
  <c r="L474"/>
  <c r="L3"/>
  <c r="L17"/>
  <c r="L598"/>
  <c r="L1220"/>
  <c r="L890"/>
  <c r="L767"/>
  <c r="L1095"/>
  <c r="L667"/>
  <c r="L1152"/>
  <c r="L921"/>
  <c r="L1332"/>
  <c r="L1207"/>
  <c r="L136"/>
  <c r="L40"/>
  <c r="L808"/>
  <c r="L1004"/>
  <c r="L1342"/>
  <c r="L259"/>
  <c r="L1039"/>
  <c r="L255"/>
  <c r="L497"/>
  <c r="L768"/>
  <c r="L987"/>
  <c r="L1164"/>
  <c r="L662"/>
  <c r="L438"/>
  <c r="L137"/>
  <c r="L687"/>
  <c r="L11"/>
  <c r="L443"/>
  <c r="L541"/>
  <c r="L441"/>
  <c r="L2"/>
  <c r="L1399"/>
  <c r="L656"/>
  <c r="L454"/>
  <c r="L824"/>
  <c r="L179"/>
  <c r="L770"/>
  <c r="L1096"/>
  <c r="L1186"/>
  <c r="L569"/>
  <c r="L1408"/>
  <c r="L816"/>
  <c r="L384"/>
  <c r="L483"/>
  <c r="L1197"/>
  <c r="L784"/>
  <c r="L847"/>
  <c r="L835"/>
  <c r="L1131"/>
  <c r="L225"/>
  <c r="L322"/>
  <c r="L1291"/>
  <c r="L1021"/>
  <c r="L1389"/>
  <c r="L195"/>
  <c r="L1005"/>
  <c r="L1252"/>
  <c r="L70"/>
  <c r="L1208"/>
  <c r="L445"/>
  <c r="L113"/>
  <c r="L565"/>
  <c r="L231"/>
  <c r="L453"/>
  <c r="L414"/>
  <c r="L1395"/>
  <c r="L550"/>
  <c r="L1041"/>
  <c r="L531"/>
  <c r="L245"/>
  <c r="L401"/>
  <c r="L902"/>
  <c r="L1010"/>
  <c r="L1114"/>
  <c r="L1362"/>
  <c r="L348"/>
  <c r="L1363"/>
  <c r="L734"/>
  <c r="L887"/>
  <c r="L571"/>
  <c r="L451"/>
  <c r="L1168"/>
  <c r="L1073"/>
  <c r="L356"/>
  <c r="L1128"/>
  <c r="L774"/>
  <c r="L549"/>
  <c r="L281"/>
  <c r="L1183"/>
  <c r="L1322"/>
  <c r="L29"/>
  <c r="L736"/>
  <c r="L1091"/>
  <c r="L1111"/>
  <c r="L1326"/>
  <c r="L88"/>
  <c r="L780"/>
  <c r="L551"/>
  <c r="L798"/>
  <c r="L658"/>
  <c r="L815"/>
  <c r="L95"/>
  <c r="L1251"/>
  <c r="L1140"/>
  <c r="L112"/>
  <c r="L1155"/>
  <c r="L988"/>
  <c r="L124"/>
  <c r="L1176"/>
  <c r="L368"/>
  <c r="L1380"/>
  <c r="L885"/>
  <c r="L1341"/>
  <c r="L1344"/>
  <c r="L1296"/>
  <c r="L420"/>
  <c r="L395"/>
  <c r="L364"/>
  <c r="L1387"/>
  <c r="L1299"/>
  <c r="L552"/>
  <c r="L1143"/>
  <c r="L1219"/>
  <c r="L1303"/>
  <c r="L1365"/>
  <c r="L611"/>
  <c r="L427"/>
  <c r="L276"/>
  <c r="L1394"/>
  <c r="L383"/>
  <c r="L1129"/>
  <c r="L730"/>
  <c r="L828"/>
  <c r="L1026"/>
  <c r="L775"/>
  <c r="L247"/>
  <c r="L544"/>
  <c r="L818"/>
  <c r="L318"/>
  <c r="L1386"/>
  <c r="L1289"/>
  <c r="L655"/>
  <c r="L1237"/>
  <c r="L1262"/>
  <c r="L1058"/>
  <c r="L397"/>
  <c r="L48"/>
  <c r="L1287"/>
  <c r="L968"/>
  <c r="L263"/>
  <c r="L590"/>
  <c r="L249"/>
  <c r="L344"/>
  <c r="L373"/>
  <c r="L423"/>
  <c r="L519"/>
  <c r="L933"/>
  <c r="L244"/>
  <c r="L268"/>
  <c r="L1345"/>
  <c r="L201"/>
  <c r="L372"/>
  <c r="L64"/>
  <c r="L1047"/>
  <c r="L1409"/>
  <c r="L321"/>
  <c r="L1191"/>
  <c r="L316"/>
  <c r="L746"/>
  <c r="L1340"/>
  <c r="L582"/>
  <c r="L1015"/>
  <c r="L580"/>
  <c r="L123"/>
  <c r="L1396"/>
  <c r="L475"/>
  <c r="L548"/>
  <c r="L858"/>
  <c r="L492"/>
  <c r="L744"/>
  <c r="L1188"/>
  <c r="L111"/>
  <c r="L200"/>
  <c r="L34"/>
  <c r="L53"/>
  <c r="L329"/>
  <c r="L872"/>
  <c r="L377"/>
  <c r="L97"/>
  <c r="L230"/>
  <c r="L765"/>
  <c r="L664"/>
  <c r="L769"/>
  <c r="L1044"/>
  <c r="L610"/>
  <c r="L823"/>
  <c r="L319"/>
  <c r="L781"/>
  <c r="L766"/>
  <c r="L1042"/>
  <c r="L248"/>
  <c r="L647"/>
  <c r="L677"/>
  <c r="L773"/>
  <c r="L1263"/>
  <c r="L233"/>
  <c r="L877"/>
  <c r="L608"/>
  <c r="L629"/>
  <c r="L1125"/>
  <c r="L1137"/>
  <c r="L539"/>
  <c r="L1063"/>
  <c r="L133"/>
  <c r="L1249"/>
  <c r="L802"/>
  <c r="L1130"/>
  <c r="L498"/>
  <c r="L303"/>
  <c r="L751"/>
  <c r="L705"/>
  <c r="L315"/>
  <c r="L1373"/>
  <c r="L354"/>
  <c r="L299"/>
  <c r="L607"/>
  <c r="L1014"/>
  <c r="L971"/>
  <c r="L421"/>
  <c r="L118"/>
  <c r="L600"/>
  <c r="L688"/>
  <c r="L1086"/>
  <c r="L168"/>
  <c r="L520"/>
  <c r="L1279"/>
  <c r="L1278"/>
  <c r="L1205"/>
  <c r="L1187"/>
  <c r="L653"/>
  <c r="L719"/>
  <c r="L127"/>
  <c r="L701"/>
  <c r="L1147"/>
  <c r="L90"/>
  <c r="L232"/>
  <c r="L465"/>
  <c r="L1217"/>
  <c r="L326"/>
  <c r="L542"/>
  <c r="L1349"/>
  <c r="L833"/>
  <c r="L1045"/>
  <c r="L1312"/>
  <c r="L820"/>
  <c r="L838"/>
  <c r="L521"/>
  <c r="L508"/>
  <c r="L596"/>
  <c r="L1017"/>
  <c r="L648"/>
  <c r="L717"/>
  <c r="L606"/>
  <c r="L260"/>
  <c r="L1348"/>
  <c r="L171"/>
  <c r="L31"/>
  <c r="L216"/>
  <c r="L389"/>
  <c r="L516"/>
  <c r="L616"/>
  <c r="L159"/>
  <c r="L517"/>
  <c r="L1295"/>
  <c r="L938"/>
  <c r="L209"/>
  <c r="L585"/>
  <c r="L745"/>
  <c r="L591"/>
  <c r="L697"/>
  <c r="L234"/>
  <c r="L227"/>
  <c r="L6"/>
  <c r="L288"/>
  <c r="L21"/>
  <c r="L429"/>
  <c r="L883"/>
  <c r="L1196"/>
  <c r="L1226"/>
  <c r="L972"/>
  <c r="L1280"/>
  <c r="L796"/>
  <c r="L646"/>
  <c r="L797"/>
  <c r="L661"/>
  <c r="L1200"/>
  <c r="L1281"/>
  <c r="L690"/>
  <c r="L199"/>
  <c r="L958"/>
  <c r="L589"/>
  <c r="L32"/>
  <c r="L273"/>
  <c r="L966"/>
  <c r="L1074"/>
  <c r="L125"/>
  <c r="L1343"/>
  <c r="L1354"/>
  <c r="L706"/>
  <c r="L27"/>
  <c r="L821"/>
  <c r="L599"/>
  <c r="L398"/>
  <c r="L962"/>
  <c r="L1406"/>
  <c r="L670"/>
  <c r="L301"/>
  <c r="L563"/>
  <c r="L457"/>
  <c r="L785"/>
  <c r="L564"/>
  <c r="L1122"/>
  <c r="L731"/>
  <c r="L376"/>
  <c r="L1400"/>
  <c r="L832"/>
  <c r="L931"/>
  <c r="L419"/>
  <c r="L806"/>
  <c r="L1375"/>
  <c r="L1053"/>
  <c r="L422"/>
  <c r="L390"/>
  <c r="L529"/>
  <c r="L1277"/>
  <c r="L743"/>
  <c r="L556"/>
  <c r="L1294"/>
  <c r="L13"/>
  <c r="L140"/>
  <c r="L693"/>
  <c r="L698"/>
  <c r="L206"/>
  <c r="L1062"/>
  <c r="L804"/>
  <c r="L471"/>
  <c r="L132"/>
  <c r="L340"/>
  <c r="L312"/>
  <c r="L366"/>
  <c r="L829"/>
  <c r="L215"/>
  <c r="L1011"/>
  <c r="L394"/>
  <c r="L878"/>
  <c r="L819"/>
  <c r="L4"/>
  <c r="L1228"/>
  <c r="L1049"/>
  <c r="L1286"/>
  <c r="L198"/>
  <c r="L430"/>
  <c r="L100"/>
  <c r="L147"/>
  <c r="L28"/>
  <c r="L1123"/>
  <c r="L560"/>
  <c r="L277"/>
  <c r="L831"/>
  <c r="L949"/>
  <c r="L141"/>
  <c r="L716"/>
  <c r="L286"/>
  <c r="L57"/>
  <c r="L270"/>
  <c r="L229"/>
  <c r="L772"/>
  <c r="L814"/>
  <c r="L1162"/>
  <c r="L1370"/>
  <c r="L7"/>
  <c r="L1371"/>
  <c r="L75"/>
  <c r="L634"/>
  <c r="L979"/>
  <c r="L696"/>
  <c r="L146"/>
  <c r="L207"/>
  <c r="L1372"/>
  <c r="L1094"/>
  <c r="L715"/>
  <c r="L55"/>
  <c r="L1144"/>
  <c r="L1159"/>
  <c r="L1379"/>
  <c r="L935"/>
  <c r="L22"/>
  <c r="L1033"/>
  <c r="L594"/>
  <c r="L839"/>
  <c r="L1218"/>
  <c r="L46"/>
  <c r="L873"/>
  <c r="L644"/>
  <c r="L1135"/>
  <c r="L1378"/>
  <c r="L23"/>
  <c r="L683"/>
  <c r="L85"/>
  <c r="L369"/>
  <c r="L63"/>
  <c r="L405"/>
  <c r="L523"/>
  <c r="L1145"/>
  <c r="L703"/>
  <c r="L1055"/>
  <c r="L351"/>
  <c r="L840"/>
  <c r="L1335"/>
  <c r="L1391"/>
  <c r="L1059"/>
  <c r="L166"/>
  <c r="L367"/>
  <c r="L799"/>
  <c r="L5"/>
  <c r="L254"/>
  <c r="L428"/>
  <c r="L1327"/>
  <c r="L499"/>
  <c r="L144"/>
  <c r="L757"/>
  <c r="L1377"/>
  <c r="L409"/>
  <c r="L897"/>
  <c r="L760"/>
  <c r="L314"/>
  <c r="L114"/>
  <c r="L1246"/>
  <c r="L142"/>
  <c r="L436"/>
  <c r="L35"/>
  <c r="L292"/>
  <c r="L119"/>
  <c r="L930"/>
  <c r="L38"/>
  <c r="L1161"/>
  <c r="L868"/>
  <c r="L256"/>
  <c r="L1158"/>
  <c r="L733"/>
  <c r="L476"/>
  <c r="L331"/>
  <c r="L1401"/>
  <c r="L181"/>
  <c r="L574"/>
  <c r="L463"/>
  <c r="L632"/>
  <c r="L36"/>
  <c r="L684"/>
  <c r="L593"/>
  <c r="L575"/>
  <c r="L1025"/>
  <c r="L1285"/>
  <c r="L1085"/>
  <c r="L640"/>
  <c r="L609"/>
  <c r="L39"/>
  <c r="L224"/>
  <c r="L89"/>
  <c r="L424"/>
  <c r="L93"/>
  <c r="L993"/>
  <c r="L220"/>
  <c r="L1061"/>
  <c r="L1388"/>
  <c r="L219"/>
  <c r="L80"/>
  <c r="L908"/>
  <c r="L752"/>
  <c r="L893"/>
  <c r="L712"/>
  <c r="L1019"/>
  <c r="L251"/>
  <c r="L724"/>
  <c r="L1247"/>
  <c r="L713"/>
  <c r="L659"/>
  <c r="L538"/>
  <c r="L884"/>
  <c r="L1182"/>
  <c r="L999"/>
  <c r="L495"/>
  <c r="L965"/>
  <c r="L8"/>
  <c r="L1368"/>
  <c r="L1116"/>
  <c r="L1105"/>
  <c r="L103"/>
  <c r="L37"/>
  <c r="L192"/>
  <c r="L1056"/>
  <c r="L294"/>
  <c r="L1227"/>
  <c r="L1316"/>
  <c r="L967"/>
  <c r="L217"/>
  <c r="L1201"/>
  <c r="L221"/>
  <c r="L742"/>
  <c r="L917"/>
  <c r="L411"/>
  <c r="L148"/>
  <c r="L918"/>
  <c r="L226"/>
  <c r="L1215"/>
  <c r="L1243"/>
  <c r="L417"/>
  <c r="L708"/>
  <c r="L1301"/>
  <c r="L213"/>
  <c r="L755"/>
  <c r="L1244"/>
  <c r="L1154"/>
  <c r="L813"/>
  <c r="L1075"/>
  <c r="L978"/>
  <c r="L155"/>
  <c r="L178"/>
  <c r="L298"/>
  <c r="L107"/>
  <c r="L1369"/>
  <c r="L360"/>
  <c r="L1407"/>
  <c r="L246"/>
  <c r="L1018"/>
  <c r="L801"/>
  <c r="L856"/>
  <c r="L991"/>
  <c r="L973"/>
  <c r="L1046"/>
  <c r="L296"/>
  <c r="L974"/>
  <c r="L980"/>
  <c r="L681"/>
  <c r="L827"/>
  <c r="L222"/>
  <c r="L871"/>
  <c r="L622"/>
  <c r="L722"/>
  <c r="L1179"/>
  <c r="L729"/>
  <c r="L86"/>
  <c r="L1374"/>
  <c r="L295"/>
  <c r="L680"/>
  <c r="L1376"/>
  <c r="L651"/>
  <c r="L929"/>
  <c r="L33"/>
  <c r="L78"/>
  <c r="L211"/>
  <c r="L448"/>
  <c r="L1411"/>
  <c r="L1288"/>
  <c r="L674"/>
  <c r="L625"/>
  <c r="L116"/>
  <c r="L205"/>
  <c r="L1084"/>
  <c r="L404"/>
  <c r="L1222"/>
  <c r="L265"/>
  <c r="L1346"/>
  <c r="L1214"/>
  <c r="L777"/>
  <c r="L68"/>
  <c r="L711"/>
  <c r="L510"/>
  <c r="L479"/>
  <c r="L469"/>
  <c r="L1051"/>
  <c r="L336"/>
  <c r="L976"/>
  <c r="L1160"/>
  <c r="L555"/>
  <c r="L995"/>
  <c r="L595"/>
  <c r="L1057"/>
  <c r="L977"/>
  <c r="L963"/>
  <c r="L283"/>
  <c r="L467"/>
  <c r="L1022"/>
  <c r="L592"/>
  <c r="L297"/>
  <c r="L964"/>
  <c r="L45"/>
  <c r="L1273"/>
  <c r="L30"/>
  <c r="L1177"/>
  <c r="L758"/>
  <c r="L165"/>
  <c r="L1048"/>
  <c r="L1266"/>
  <c r="L1027"/>
  <c r="L120"/>
  <c r="L470"/>
  <c r="L985"/>
  <c r="L1169"/>
  <c r="L915"/>
  <c r="L673"/>
  <c r="L490"/>
  <c r="L619"/>
  <c r="L907"/>
  <c r="L239"/>
  <c r="L1385"/>
  <c r="L1076"/>
  <c r="L650"/>
  <c r="L418"/>
  <c r="L204"/>
  <c r="L754"/>
  <c r="L449"/>
  <c r="L175"/>
  <c r="L83"/>
  <c r="L679"/>
  <c r="L984"/>
  <c r="L69"/>
  <c r="L1300"/>
  <c r="L737"/>
  <c r="L82"/>
  <c r="L749"/>
  <c r="L447"/>
  <c r="L334"/>
  <c r="L87"/>
  <c r="L1384"/>
  <c r="L997"/>
  <c r="L864"/>
  <c r="L678"/>
  <c r="L337"/>
  <c r="L60"/>
  <c r="L393"/>
  <c r="L1099"/>
  <c r="L869"/>
  <c r="L1100"/>
  <c r="L916"/>
  <c r="L1104"/>
  <c r="L1357"/>
  <c r="L597"/>
  <c r="L578"/>
  <c r="L1216"/>
  <c r="L714"/>
  <c r="L732"/>
  <c r="L747"/>
  <c r="L172"/>
  <c r="L1067"/>
  <c r="L162"/>
  <c r="L682"/>
  <c r="L320"/>
  <c r="L710"/>
  <c r="L970"/>
  <c r="L170"/>
  <c r="L750"/>
  <c r="L1329"/>
  <c r="L753"/>
  <c r="L992"/>
  <c r="L1165"/>
  <c r="L1308"/>
  <c r="L238"/>
  <c r="L896"/>
  <c r="L108"/>
  <c r="L794"/>
  <c r="L867"/>
  <c r="L1101"/>
  <c r="L1350"/>
  <c r="L352"/>
  <c r="L1103"/>
  <c r="L1358"/>
  <c r="L723"/>
  <c r="L527"/>
  <c r="L1245"/>
  <c r="L1190"/>
  <c r="L1023"/>
  <c r="L291"/>
  <c r="L426"/>
  <c r="L889"/>
  <c r="L1118"/>
  <c r="L994"/>
  <c r="L557"/>
  <c r="L526"/>
  <c r="L870"/>
  <c r="L1351"/>
  <c r="L511"/>
  <c r="L317"/>
  <c r="L335"/>
  <c r="L193"/>
  <c r="L524"/>
  <c r="L271"/>
  <c r="L163"/>
  <c r="L218"/>
  <c r="L305"/>
  <c r="L834"/>
  <c r="L26"/>
  <c r="L308"/>
  <c r="L468"/>
  <c r="L1054"/>
  <c r="L969"/>
  <c r="L173"/>
  <c r="L630"/>
  <c r="L167"/>
  <c r="L792"/>
  <c r="L726"/>
  <c r="L145"/>
  <c r="L1248"/>
  <c r="L121"/>
  <c r="L559"/>
  <c r="L635"/>
  <c r="L174"/>
  <c r="L530"/>
  <c r="L534"/>
  <c r="L1213"/>
  <c r="L1037"/>
  <c r="L115"/>
  <c r="L150"/>
  <c r="L1178"/>
  <c r="L458"/>
  <c r="L618"/>
  <c r="L1181"/>
  <c r="L262"/>
  <c r="L1212"/>
  <c r="L525"/>
  <c r="L1352"/>
  <c r="L1353"/>
  <c r="L996"/>
  <c r="L176"/>
  <c r="L633"/>
  <c r="L289"/>
  <c r="L895"/>
  <c r="L76"/>
  <c r="L554"/>
  <c r="L1234"/>
  <c r="L1315"/>
  <c r="L392"/>
  <c r="L512"/>
  <c r="L58"/>
  <c r="L636"/>
  <c r="L1328"/>
  <c r="L460"/>
  <c r="L537"/>
  <c r="L177"/>
  <c r="L614"/>
  <c r="L509"/>
  <c r="L253"/>
  <c r="L898"/>
  <c r="L741"/>
  <c r="L252"/>
  <c r="L44"/>
  <c r="L934"/>
  <c r="L615"/>
  <c r="L954"/>
  <c r="L1292"/>
  <c r="L748"/>
  <c r="L235"/>
  <c r="L981"/>
  <c r="L1236"/>
  <c r="L782"/>
  <c r="L161"/>
  <c r="L1265"/>
  <c r="L613"/>
  <c r="L955"/>
  <c r="L626"/>
  <c r="L791"/>
  <c r="L1117"/>
  <c r="L617"/>
  <c r="L391"/>
  <c r="L637"/>
  <c r="L149"/>
  <c r="L425"/>
  <c r="L728"/>
  <c r="L503"/>
  <c r="L258"/>
  <c r="L350"/>
  <c r="L558"/>
  <c r="L1034"/>
  <c r="L735"/>
  <c r="L1276"/>
  <c r="L72"/>
  <c r="L1065"/>
  <c r="L863"/>
  <c r="L1224"/>
  <c r="L642"/>
  <c r="L528"/>
  <c r="L740"/>
  <c r="L628"/>
  <c r="L1290"/>
  <c r="L307"/>
  <c r="L894"/>
  <c r="L505"/>
  <c r="L269"/>
  <c r="L739"/>
  <c r="L727"/>
  <c r="L638"/>
  <c r="L504"/>
  <c r="L720"/>
  <c r="L1293"/>
  <c r="L1092"/>
  <c r="L1175"/>
  <c r="L1066"/>
  <c r="L1007"/>
  <c r="L359"/>
  <c r="L169"/>
  <c r="L721"/>
  <c r="L139"/>
  <c r="L306"/>
  <c r="L623"/>
  <c r="L42"/>
  <c r="L1221"/>
  <c r="L240"/>
  <c r="L910"/>
  <c r="L932"/>
  <c r="L627"/>
  <c r="L61"/>
  <c r="L79"/>
  <c r="L157"/>
  <c r="L208"/>
  <c r="L1172"/>
  <c r="L43"/>
  <c r="L533"/>
  <c r="L1223"/>
  <c r="L1036"/>
  <c r="L117"/>
  <c r="L621"/>
  <c r="L1235"/>
  <c r="L1035"/>
  <c r="L59"/>
  <c r="L718"/>
  <c r="L624"/>
  <c r="L620"/>
  <c r="L134"/>
  <c r="L77"/>
  <c r="L153"/>
  <c r="L738"/>
  <c r="L358"/>
  <c r="L1264"/>
  <c r="L532"/>
  <c r="L725"/>
  <c r="L641"/>
  <c r="L1173"/>
  <c r="L1079"/>
  <c r="L267"/>
  <c r="L1166"/>
  <c r="L1174"/>
  <c r="L160"/>
  <c r="Q1414"/>
  <c r="U5"/>
  <c r="U7"/>
  <c r="U9"/>
  <c r="U11"/>
  <c r="U13"/>
  <c r="U15"/>
  <c r="U17"/>
  <c r="U19"/>
  <c r="U21"/>
  <c r="U23"/>
  <c r="U25"/>
  <c r="U4"/>
  <c r="U6"/>
  <c r="U8"/>
  <c r="U10"/>
  <c r="U12"/>
  <c r="U14"/>
  <c r="U16"/>
  <c r="U18"/>
  <c r="U20"/>
  <c r="U22"/>
  <c r="U24"/>
  <c r="U26"/>
  <c r="U27"/>
  <c r="U29"/>
  <c r="U31"/>
  <c r="U33"/>
  <c r="U35"/>
  <c r="U37"/>
  <c r="U39"/>
  <c r="U41"/>
  <c r="U43"/>
  <c r="U45"/>
  <c r="U47"/>
  <c r="U49"/>
  <c r="U51"/>
  <c r="U53"/>
  <c r="U55"/>
  <c r="U57"/>
  <c r="U59"/>
  <c r="U61"/>
  <c r="U63"/>
  <c r="U65"/>
  <c r="U67"/>
  <c r="U69"/>
  <c r="U71"/>
  <c r="U75"/>
  <c r="U77"/>
  <c r="U79"/>
  <c r="U81"/>
  <c r="U83"/>
  <c r="U85"/>
  <c r="U87"/>
  <c r="U89"/>
  <c r="U91"/>
  <c r="U93"/>
  <c r="U95"/>
  <c r="U97"/>
  <c r="U99"/>
  <c r="U101"/>
  <c r="U103"/>
  <c r="U105"/>
  <c r="U107"/>
  <c r="U109"/>
  <c r="U111"/>
  <c r="U113"/>
  <c r="U115"/>
  <c r="U117"/>
  <c r="U119"/>
  <c r="U121"/>
  <c r="U123"/>
  <c r="U125"/>
  <c r="U127"/>
  <c r="U129"/>
  <c r="U131"/>
  <c r="U133"/>
  <c r="U135"/>
  <c r="U137"/>
  <c r="U139"/>
  <c r="U141"/>
  <c r="U143"/>
  <c r="U145"/>
  <c r="U147"/>
  <c r="U149"/>
  <c r="U151"/>
  <c r="U153"/>
  <c r="U155"/>
  <c r="U157"/>
  <c r="U159"/>
  <c r="U161"/>
  <c r="U163"/>
  <c r="U165"/>
  <c r="U167"/>
  <c r="U169"/>
  <c r="U171"/>
  <c r="U173"/>
  <c r="U175"/>
  <c r="U177"/>
  <c r="U179"/>
  <c r="U181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U253"/>
  <c r="U255"/>
  <c r="U257"/>
  <c r="U259"/>
  <c r="U261"/>
  <c r="U263"/>
  <c r="U265"/>
  <c r="U267"/>
  <c r="U269"/>
  <c r="U271"/>
  <c r="U273"/>
  <c r="U275"/>
  <c r="U277"/>
  <c r="U279"/>
  <c r="U281"/>
  <c r="U283"/>
  <c r="U285"/>
  <c r="U287"/>
  <c r="U289"/>
  <c r="U291"/>
  <c r="U293"/>
  <c r="U295"/>
  <c r="U297"/>
  <c r="U299"/>
  <c r="U301"/>
  <c r="U303"/>
  <c r="U305"/>
  <c r="U307"/>
  <c r="U309"/>
  <c r="U311"/>
  <c r="U313"/>
  <c r="U315"/>
  <c r="U317"/>
  <c r="U319"/>
  <c r="U321"/>
  <c r="U323"/>
  <c r="U325"/>
  <c r="U327"/>
  <c r="U329"/>
  <c r="U331"/>
  <c r="U333"/>
  <c r="U335"/>
  <c r="U337"/>
  <c r="U339"/>
  <c r="U341"/>
  <c r="U343"/>
  <c r="U345"/>
  <c r="U347"/>
  <c r="U349"/>
  <c r="U351"/>
  <c r="U353"/>
  <c r="U355"/>
  <c r="U357"/>
  <c r="U359"/>
  <c r="U361"/>
  <c r="U363"/>
  <c r="U365"/>
  <c r="U367"/>
  <c r="U369"/>
  <c r="U371"/>
  <c r="U373"/>
  <c r="U375"/>
  <c r="U377"/>
  <c r="U379"/>
  <c r="U381"/>
  <c r="U383"/>
  <c r="U385"/>
  <c r="U387"/>
  <c r="U389"/>
  <c r="U391"/>
  <c r="U393"/>
  <c r="U395"/>
  <c r="U397"/>
  <c r="U399"/>
  <c r="U401"/>
  <c r="U403"/>
  <c r="U405"/>
  <c r="U407"/>
  <c r="U409"/>
  <c r="U411"/>
  <c r="U413"/>
  <c r="U415"/>
  <c r="U417"/>
  <c r="U419"/>
  <c r="U421"/>
  <c r="U423"/>
  <c r="U425"/>
  <c r="U427"/>
  <c r="U429"/>
  <c r="U431"/>
  <c r="U433"/>
  <c r="U435"/>
  <c r="U437"/>
  <c r="U439"/>
  <c r="U441"/>
  <c r="U443"/>
  <c r="U445"/>
  <c r="U447"/>
  <c r="U449"/>
  <c r="U451"/>
  <c r="U453"/>
  <c r="U455"/>
  <c r="U457"/>
  <c r="U459"/>
  <c r="U461"/>
  <c r="U463"/>
  <c r="U465"/>
  <c r="U467"/>
  <c r="U469"/>
  <c r="U471"/>
  <c r="U473"/>
  <c r="U475"/>
  <c r="U477"/>
  <c r="U479"/>
  <c r="U481"/>
  <c r="U483"/>
  <c r="U485"/>
  <c r="U487"/>
  <c r="U489"/>
  <c r="U491"/>
  <c r="U493"/>
  <c r="U495"/>
  <c r="U497"/>
  <c r="U499"/>
  <c r="U501"/>
  <c r="U503"/>
  <c r="U505"/>
  <c r="U507"/>
  <c r="U509"/>
  <c r="U511"/>
  <c r="U513"/>
  <c r="U515"/>
  <c r="U517"/>
  <c r="U519"/>
  <c r="U521"/>
  <c r="U523"/>
  <c r="U525"/>
  <c r="U527"/>
  <c r="U529"/>
  <c r="U531"/>
  <c r="U533"/>
  <c r="U535"/>
  <c r="U537"/>
  <c r="U539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184"/>
  <c r="U186"/>
  <c r="U188"/>
  <c r="U190"/>
  <c r="U192"/>
  <c r="U194"/>
  <c r="U196"/>
  <c r="U198"/>
  <c r="U200"/>
  <c r="U202"/>
  <c r="U204"/>
  <c r="U206"/>
  <c r="U208"/>
  <c r="U210"/>
  <c r="U212"/>
  <c r="U214"/>
  <c r="U216"/>
  <c r="U218"/>
  <c r="U220"/>
  <c r="U222"/>
  <c r="U224"/>
  <c r="U226"/>
  <c r="U230"/>
  <c r="U232"/>
  <c r="U234"/>
  <c r="U236"/>
  <c r="U238"/>
  <c r="U240"/>
  <c r="U242"/>
  <c r="U244"/>
  <c r="U246"/>
  <c r="U248"/>
  <c r="U250"/>
  <c r="U252"/>
  <c r="U254"/>
  <c r="U256"/>
  <c r="U258"/>
  <c r="U260"/>
  <c r="U262"/>
  <c r="U264"/>
  <c r="U266"/>
  <c r="U268"/>
  <c r="U270"/>
  <c r="U272"/>
  <c r="U274"/>
  <c r="U276"/>
  <c r="U278"/>
  <c r="U280"/>
  <c r="U282"/>
  <c r="U284"/>
  <c r="U286"/>
  <c r="U288"/>
  <c r="U290"/>
  <c r="U292"/>
  <c r="U294"/>
  <c r="U296"/>
  <c r="U298"/>
  <c r="U300"/>
  <c r="U302"/>
  <c r="U304"/>
  <c r="U306"/>
  <c r="U308"/>
  <c r="U310"/>
  <c r="U312"/>
  <c r="U314"/>
  <c r="U316"/>
  <c r="U318"/>
  <c r="U320"/>
  <c r="U322"/>
  <c r="U324"/>
  <c r="U326"/>
  <c r="U328"/>
  <c r="U330"/>
  <c r="U332"/>
  <c r="U334"/>
  <c r="U336"/>
  <c r="U338"/>
  <c r="U340"/>
  <c r="U342"/>
  <c r="U344"/>
  <c r="U346"/>
  <c r="U348"/>
  <c r="U350"/>
  <c r="U352"/>
  <c r="U354"/>
  <c r="U356"/>
  <c r="U358"/>
  <c r="U360"/>
  <c r="U362"/>
  <c r="U364"/>
  <c r="U366"/>
  <c r="U368"/>
  <c r="U370"/>
  <c r="U372"/>
  <c r="U374"/>
  <c r="U376"/>
  <c r="U378"/>
  <c r="U380"/>
  <c r="U382"/>
  <c r="U384"/>
  <c r="U386"/>
  <c r="U388"/>
  <c r="U390"/>
  <c r="U392"/>
  <c r="U394"/>
  <c r="U396"/>
  <c r="U398"/>
  <c r="U400"/>
  <c r="U402"/>
  <c r="U404"/>
  <c r="U408"/>
  <c r="U410"/>
  <c r="U412"/>
  <c r="U414"/>
  <c r="U416"/>
  <c r="U418"/>
  <c r="U420"/>
  <c r="U422"/>
  <c r="U424"/>
  <c r="U426"/>
  <c r="U428"/>
  <c r="U430"/>
  <c r="U432"/>
  <c r="U434"/>
  <c r="U436"/>
  <c r="U438"/>
  <c r="U440"/>
  <c r="U442"/>
  <c r="U444"/>
  <c r="U446"/>
  <c r="U448"/>
  <c r="U450"/>
  <c r="U452"/>
  <c r="U454"/>
  <c r="U456"/>
  <c r="U458"/>
  <c r="U460"/>
  <c r="U462"/>
  <c r="U464"/>
  <c r="U466"/>
  <c r="U468"/>
  <c r="U470"/>
  <c r="U472"/>
  <c r="U474"/>
  <c r="U476"/>
  <c r="U478"/>
  <c r="U480"/>
  <c r="U482"/>
  <c r="U484"/>
  <c r="U486"/>
  <c r="U488"/>
  <c r="U490"/>
  <c r="U492"/>
  <c r="U494"/>
  <c r="U496"/>
  <c r="U498"/>
  <c r="U500"/>
  <c r="U502"/>
  <c r="U504"/>
  <c r="U506"/>
  <c r="U508"/>
  <c r="U510"/>
  <c r="U512"/>
  <c r="U514"/>
  <c r="U516"/>
  <c r="U518"/>
  <c r="U520"/>
  <c r="U522"/>
  <c r="U524"/>
  <c r="U526"/>
  <c r="U528"/>
  <c r="U530"/>
  <c r="U532"/>
  <c r="U534"/>
  <c r="U536"/>
  <c r="U73"/>
  <c r="S227"/>
  <c r="S405"/>
  <c r="U228"/>
  <c r="T405"/>
  <c r="V405"/>
  <c r="S843"/>
  <c r="U406"/>
  <c r="U844"/>
  <c r="S1116"/>
  <c r="U538"/>
  <c r="U540"/>
  <c r="U542"/>
  <c r="U544"/>
  <c r="U546"/>
  <c r="U548"/>
  <c r="U550"/>
  <c r="U552"/>
  <c r="U554"/>
  <c r="U556"/>
  <c r="U558"/>
  <c r="U560"/>
  <c r="U562"/>
  <c r="U564"/>
  <c r="U566"/>
  <c r="U568"/>
  <c r="U570"/>
  <c r="U572"/>
  <c r="U574"/>
  <c r="U576"/>
  <c r="U578"/>
  <c r="U580"/>
  <c r="U582"/>
  <c r="U584"/>
  <c r="U586"/>
  <c r="U588"/>
  <c r="U590"/>
  <c r="U592"/>
  <c r="U594"/>
  <c r="U596"/>
  <c r="U598"/>
  <c r="U600"/>
  <c r="U602"/>
  <c r="U604"/>
  <c r="U606"/>
  <c r="U608"/>
  <c r="U610"/>
  <c r="U612"/>
  <c r="U614"/>
  <c r="U616"/>
  <c r="U618"/>
  <c r="U620"/>
  <c r="U622"/>
  <c r="U624"/>
  <c r="U626"/>
  <c r="U628"/>
  <c r="U630"/>
  <c r="U632"/>
  <c r="U634"/>
  <c r="U636"/>
  <c r="U638"/>
  <c r="U640"/>
  <c r="U642"/>
  <c r="U644"/>
  <c r="U646"/>
  <c r="U648"/>
  <c r="U650"/>
  <c r="U652"/>
  <c r="U654"/>
  <c r="U656"/>
  <c r="U658"/>
  <c r="U660"/>
  <c r="U662"/>
  <c r="U664"/>
  <c r="U666"/>
  <c r="U668"/>
  <c r="U670"/>
  <c r="U672"/>
  <c r="U674"/>
  <c r="U676"/>
  <c r="U678"/>
  <c r="U680"/>
  <c r="U682"/>
  <c r="U684"/>
  <c r="U686"/>
  <c r="U688"/>
  <c r="U690"/>
  <c r="U692"/>
  <c r="U694"/>
  <c r="U696"/>
  <c r="U698"/>
  <c r="U700"/>
  <c r="U702"/>
  <c r="U704"/>
  <c r="U706"/>
  <c r="U708"/>
  <c r="U710"/>
  <c r="U712"/>
  <c r="U714"/>
  <c r="U716"/>
  <c r="U718"/>
  <c r="U720"/>
  <c r="U722"/>
  <c r="U724"/>
  <c r="U726"/>
  <c r="U728"/>
  <c r="U730"/>
  <c r="U732"/>
  <c r="U734"/>
  <c r="U736"/>
  <c r="U738"/>
  <c r="U740"/>
  <c r="U742"/>
  <c r="U744"/>
  <c r="U746"/>
  <c r="U748"/>
  <c r="U750"/>
  <c r="U752"/>
  <c r="U754"/>
  <c r="U756"/>
  <c r="U758"/>
  <c r="U760"/>
  <c r="U762"/>
  <c r="U764"/>
  <c r="U766"/>
  <c r="U768"/>
  <c r="U770"/>
  <c r="U772"/>
  <c r="U774"/>
  <c r="U776"/>
  <c r="U778"/>
  <c r="U780"/>
  <c r="U782"/>
  <c r="U784"/>
  <c r="U786"/>
  <c r="U788"/>
  <c r="U790"/>
  <c r="U792"/>
  <c r="U794"/>
  <c r="U796"/>
  <c r="U798"/>
  <c r="U800"/>
  <c r="U802"/>
  <c r="U804"/>
  <c r="U806"/>
  <c r="U808"/>
  <c r="U810"/>
  <c r="U812"/>
  <c r="U814"/>
  <c r="U816"/>
  <c r="U818"/>
  <c r="U820"/>
  <c r="U822"/>
  <c r="U824"/>
  <c r="U826"/>
  <c r="U828"/>
  <c r="U830"/>
  <c r="U832"/>
  <c r="U834"/>
  <c r="U836"/>
  <c r="U838"/>
  <c r="U840"/>
  <c r="U842"/>
  <c r="U846"/>
  <c r="U848"/>
  <c r="U850"/>
  <c r="U852"/>
  <c r="U854"/>
  <c r="U856"/>
  <c r="U858"/>
  <c r="U860"/>
  <c r="U862"/>
  <c r="U864"/>
  <c r="U866"/>
  <c r="U868"/>
  <c r="U870"/>
  <c r="U872"/>
  <c r="U874"/>
  <c r="U876"/>
  <c r="U878"/>
  <c r="U880"/>
  <c r="U882"/>
  <c r="U884"/>
  <c r="U886"/>
  <c r="U888"/>
  <c r="U890"/>
  <c r="U892"/>
  <c r="U894"/>
  <c r="U896"/>
  <c r="U898"/>
  <c r="U900"/>
  <c r="U902"/>
  <c r="U904"/>
  <c r="U906"/>
  <c r="U908"/>
  <c r="U910"/>
  <c r="U912"/>
  <c r="U914"/>
  <c r="U916"/>
  <c r="U918"/>
  <c r="U920"/>
  <c r="U922"/>
  <c r="U924"/>
  <c r="U926"/>
  <c r="U928"/>
  <c r="U930"/>
  <c r="U932"/>
  <c r="U934"/>
  <c r="U936"/>
  <c r="U938"/>
  <c r="U940"/>
  <c r="U942"/>
  <c r="U944"/>
  <c r="U946"/>
  <c r="U948"/>
  <c r="U950"/>
  <c r="U952"/>
  <c r="U954"/>
  <c r="U956"/>
  <c r="U958"/>
  <c r="U960"/>
  <c r="U962"/>
  <c r="U964"/>
  <c r="U966"/>
  <c r="U968"/>
  <c r="U970"/>
  <c r="U972"/>
  <c r="U974"/>
  <c r="U976"/>
  <c r="U978"/>
  <c r="U980"/>
  <c r="U982"/>
  <c r="U984"/>
  <c r="U986"/>
  <c r="U988"/>
  <c r="U990"/>
  <c r="U992"/>
  <c r="U994"/>
  <c r="U996"/>
  <c r="U998"/>
  <c r="U1000"/>
  <c r="U1002"/>
  <c r="U1004"/>
  <c r="U1006"/>
  <c r="U1008"/>
  <c r="U1010"/>
  <c r="U1012"/>
  <c r="U1014"/>
  <c r="U1016"/>
  <c r="U1018"/>
  <c r="U1020"/>
  <c r="U1022"/>
  <c r="U1024"/>
  <c r="U1026"/>
  <c r="U1028"/>
  <c r="U1030"/>
  <c r="U1032"/>
  <c r="U1034"/>
  <c r="U1036"/>
  <c r="U1038"/>
  <c r="U1040"/>
  <c r="U1042"/>
  <c r="U1044"/>
  <c r="U1046"/>
  <c r="U1048"/>
  <c r="U1050"/>
  <c r="U1052"/>
  <c r="U1054"/>
  <c r="U1056"/>
  <c r="U1058"/>
  <c r="U1060"/>
  <c r="U1062"/>
  <c r="U1064"/>
  <c r="U1066"/>
  <c r="U1068"/>
  <c r="U1070"/>
  <c r="U1072"/>
  <c r="U1074"/>
  <c r="U1076"/>
  <c r="U1078"/>
  <c r="U1080"/>
  <c r="U1082"/>
  <c r="U1084"/>
  <c r="U1086"/>
  <c r="U1088"/>
  <c r="U1090"/>
  <c r="U1092"/>
  <c r="U1094"/>
  <c r="U1096"/>
  <c r="U1098"/>
  <c r="U1100"/>
  <c r="U1102"/>
  <c r="U1104"/>
  <c r="U1106"/>
  <c r="U1108"/>
  <c r="U1110"/>
  <c r="U1112"/>
  <c r="U1114"/>
  <c r="U1116"/>
  <c r="U1118"/>
  <c r="U1120"/>
  <c r="U1122"/>
  <c r="U1124"/>
  <c r="U1126"/>
  <c r="U1128"/>
  <c r="U1130"/>
  <c r="U1132"/>
  <c r="U1134"/>
  <c r="U1136"/>
  <c r="U1138"/>
  <c r="U1140"/>
  <c r="U1142"/>
  <c r="U1144"/>
  <c r="U1146"/>
  <c r="U1148"/>
  <c r="U1150"/>
  <c r="U1152"/>
  <c r="U1154"/>
  <c r="U1156"/>
  <c r="U1158"/>
  <c r="U1160"/>
  <c r="U1162"/>
  <c r="U1164"/>
  <c r="U1166"/>
  <c r="U1168"/>
  <c r="U1170"/>
  <c r="U1172"/>
  <c r="U1174"/>
  <c r="U1176"/>
  <c r="U1178"/>
  <c r="U1180"/>
  <c r="U1182"/>
  <c r="U1184"/>
  <c r="U1186"/>
  <c r="U1188"/>
  <c r="U1190"/>
  <c r="U1192"/>
  <c r="U1194"/>
  <c r="U1196"/>
  <c r="U1198"/>
  <c r="U1200"/>
  <c r="U1202"/>
  <c r="U1204"/>
  <c r="U1206"/>
  <c r="U1208"/>
  <c r="U1210"/>
  <c r="U1212"/>
  <c r="U1214"/>
  <c r="U1216"/>
  <c r="U1218"/>
  <c r="U1220"/>
  <c r="U1222"/>
  <c r="U1224"/>
  <c r="U1226"/>
  <c r="U1228"/>
  <c r="U1230"/>
  <c r="U1232"/>
  <c r="U1234"/>
  <c r="U1236"/>
  <c r="U1238"/>
  <c r="U1240"/>
  <c r="U1242"/>
  <c r="U1244"/>
  <c r="U1246"/>
  <c r="U1248"/>
  <c r="U1250"/>
  <c r="U1252"/>
  <c r="U1254"/>
  <c r="U1256"/>
  <c r="U1258"/>
  <c r="U1260"/>
  <c r="U1262"/>
  <c r="U1264"/>
  <c r="U1266"/>
  <c r="U1268"/>
  <c r="U1270"/>
  <c r="U1272"/>
  <c r="U1274"/>
  <c r="U1276"/>
  <c r="U1278"/>
  <c r="U1280"/>
  <c r="U1282"/>
  <c r="U1284"/>
  <c r="U1286"/>
  <c r="U1288"/>
  <c r="U1290"/>
  <c r="U1292"/>
  <c r="U1294"/>
  <c r="U1296"/>
  <c r="U1298"/>
  <c r="U1300"/>
  <c r="U1302"/>
  <c r="U1304"/>
  <c r="U1306"/>
  <c r="U1308"/>
  <c r="U1310"/>
  <c r="U1312"/>
  <c r="U1314"/>
  <c r="U1316"/>
  <c r="U1318"/>
  <c r="U1320"/>
  <c r="U1322"/>
  <c r="U1324"/>
  <c r="U1326"/>
  <c r="U1328"/>
  <c r="U1330"/>
  <c r="U1332"/>
  <c r="U1334"/>
  <c r="U1336"/>
  <c r="U1338"/>
  <c r="U1340"/>
  <c r="U1342"/>
  <c r="U1344"/>
  <c r="U1346"/>
  <c r="U1348"/>
  <c r="U1350"/>
  <c r="U1352"/>
  <c r="U1354"/>
  <c r="U1356"/>
  <c r="U1358"/>
  <c r="U1360"/>
  <c r="U1362"/>
  <c r="U1364"/>
  <c r="U1366"/>
  <c r="U1368"/>
  <c r="U1370"/>
  <c r="U1372"/>
  <c r="U1374"/>
  <c r="U1376"/>
  <c r="U1378"/>
  <c r="U1380"/>
  <c r="U1382"/>
  <c r="U1384"/>
  <c r="U1386"/>
  <c r="U1388"/>
  <c r="U1390"/>
  <c r="U1392"/>
  <c r="U1394"/>
  <c r="U1396"/>
  <c r="U1398"/>
  <c r="U1400"/>
  <c r="U1402"/>
  <c r="U1404"/>
  <c r="U1406"/>
  <c r="U1408"/>
  <c r="U1410"/>
  <c r="U1412"/>
  <c r="R3"/>
  <c r="U1117"/>
  <c r="S1288"/>
  <c r="U1289"/>
  <c r="S1412"/>
  <c r="U541"/>
  <c r="U543"/>
  <c r="U545"/>
  <c r="U547"/>
  <c r="U549"/>
  <c r="U551"/>
  <c r="U553"/>
  <c r="U555"/>
  <c r="U557"/>
  <c r="U559"/>
  <c r="U561"/>
  <c r="U563"/>
  <c r="U565"/>
  <c r="U567"/>
  <c r="U569"/>
  <c r="U571"/>
  <c r="U573"/>
  <c r="U575"/>
  <c r="U577"/>
  <c r="U579"/>
  <c r="U581"/>
  <c r="U583"/>
  <c r="U585"/>
  <c r="U587"/>
  <c r="U589"/>
  <c r="U591"/>
  <c r="U593"/>
  <c r="U595"/>
  <c r="U597"/>
  <c r="U599"/>
  <c r="U601"/>
  <c r="U603"/>
  <c r="U605"/>
  <c r="U607"/>
  <c r="U609"/>
  <c r="U611"/>
  <c r="U613"/>
  <c r="U615"/>
  <c r="U617"/>
  <c r="U619"/>
  <c r="U621"/>
  <c r="U623"/>
  <c r="U625"/>
  <c r="U627"/>
  <c r="U629"/>
  <c r="U631"/>
  <c r="U633"/>
  <c r="U635"/>
  <c r="U637"/>
  <c r="U639"/>
  <c r="U641"/>
  <c r="U643"/>
  <c r="U645"/>
  <c r="U647"/>
  <c r="U649"/>
  <c r="U651"/>
  <c r="U653"/>
  <c r="U655"/>
  <c r="U657"/>
  <c r="U659"/>
  <c r="U661"/>
  <c r="U663"/>
  <c r="U665"/>
  <c r="U667"/>
  <c r="U669"/>
  <c r="U671"/>
  <c r="U673"/>
  <c r="U675"/>
  <c r="U677"/>
  <c r="U679"/>
  <c r="U681"/>
  <c r="U683"/>
  <c r="U685"/>
  <c r="U687"/>
  <c r="U689"/>
  <c r="U691"/>
  <c r="U693"/>
  <c r="U695"/>
  <c r="U697"/>
  <c r="U699"/>
  <c r="U701"/>
  <c r="U703"/>
  <c r="U705"/>
  <c r="U707"/>
  <c r="U709"/>
  <c r="U711"/>
  <c r="U713"/>
  <c r="U715"/>
  <c r="U717"/>
  <c r="U719"/>
  <c r="U721"/>
  <c r="U723"/>
  <c r="U725"/>
  <c r="U727"/>
  <c r="U729"/>
  <c r="U731"/>
  <c r="U733"/>
  <c r="U735"/>
  <c r="U737"/>
  <c r="U739"/>
  <c r="U741"/>
  <c r="U743"/>
  <c r="U745"/>
  <c r="U747"/>
  <c r="U749"/>
  <c r="U751"/>
  <c r="U753"/>
  <c r="U755"/>
  <c r="U757"/>
  <c r="U759"/>
  <c r="U761"/>
  <c r="U763"/>
  <c r="U765"/>
  <c r="U767"/>
  <c r="U769"/>
  <c r="U771"/>
  <c r="U773"/>
  <c r="U775"/>
  <c r="U777"/>
  <c r="U779"/>
  <c r="U781"/>
  <c r="U783"/>
  <c r="U785"/>
  <c r="U787"/>
  <c r="U789"/>
  <c r="U791"/>
  <c r="U793"/>
  <c r="U795"/>
  <c r="U797"/>
  <c r="U799"/>
  <c r="U801"/>
  <c r="U803"/>
  <c r="U805"/>
  <c r="U807"/>
  <c r="U809"/>
  <c r="U811"/>
  <c r="U813"/>
  <c r="U815"/>
  <c r="U817"/>
  <c r="U819"/>
  <c r="U821"/>
  <c r="U823"/>
  <c r="U825"/>
  <c r="U827"/>
  <c r="U829"/>
  <c r="U831"/>
  <c r="U833"/>
  <c r="U835"/>
  <c r="U837"/>
  <c r="U839"/>
  <c r="U841"/>
  <c r="U843"/>
  <c r="U845"/>
  <c r="U847"/>
  <c r="U849"/>
  <c r="U851"/>
  <c r="U853"/>
  <c r="U855"/>
  <c r="U857"/>
  <c r="U859"/>
  <c r="U861"/>
  <c r="U863"/>
  <c r="U865"/>
  <c r="U867"/>
  <c r="U869"/>
  <c r="U871"/>
  <c r="U873"/>
  <c r="U875"/>
  <c r="U877"/>
  <c r="U879"/>
  <c r="U881"/>
  <c r="U883"/>
  <c r="U885"/>
  <c r="U887"/>
  <c r="U889"/>
  <c r="U891"/>
  <c r="U893"/>
  <c r="U895"/>
  <c r="U897"/>
  <c r="U899"/>
  <c r="U901"/>
  <c r="U903"/>
  <c r="U905"/>
  <c r="U907"/>
  <c r="U909"/>
  <c r="U911"/>
  <c r="U913"/>
  <c r="U915"/>
  <c r="U917"/>
  <c r="U919"/>
  <c r="U921"/>
  <c r="U923"/>
  <c r="U925"/>
  <c r="U927"/>
  <c r="U929"/>
  <c r="U931"/>
  <c r="U933"/>
  <c r="U935"/>
  <c r="U937"/>
  <c r="U939"/>
  <c r="U941"/>
  <c r="U943"/>
  <c r="U945"/>
  <c r="U947"/>
  <c r="U949"/>
  <c r="U951"/>
  <c r="U953"/>
  <c r="U955"/>
  <c r="U957"/>
  <c r="U959"/>
  <c r="U961"/>
  <c r="U963"/>
  <c r="U965"/>
  <c r="U967"/>
  <c r="U969"/>
  <c r="U971"/>
  <c r="U973"/>
  <c r="U975"/>
  <c r="U977"/>
  <c r="U979"/>
  <c r="U981"/>
  <c r="U983"/>
  <c r="U985"/>
  <c r="U987"/>
  <c r="U989"/>
  <c r="U991"/>
  <c r="U993"/>
  <c r="U995"/>
  <c r="U997"/>
  <c r="U999"/>
  <c r="U1001"/>
  <c r="U1003"/>
  <c r="U1005"/>
  <c r="U1007"/>
  <c r="U1009"/>
  <c r="U1011"/>
  <c r="U1013"/>
  <c r="U1015"/>
  <c r="U1017"/>
  <c r="U1019"/>
  <c r="U1021"/>
  <c r="U1023"/>
  <c r="U1025"/>
  <c r="U1027"/>
  <c r="U1029"/>
  <c r="U1031"/>
  <c r="U1033"/>
  <c r="U1035"/>
  <c r="U1037"/>
  <c r="U1039"/>
  <c r="U1041"/>
  <c r="U1043"/>
  <c r="U1045"/>
  <c r="U1047"/>
  <c r="U1049"/>
  <c r="U1051"/>
  <c r="U1053"/>
  <c r="U1055"/>
  <c r="U1057"/>
  <c r="U1059"/>
  <c r="U1061"/>
  <c r="U1063"/>
  <c r="U1065"/>
  <c r="U1067"/>
  <c r="U1069"/>
  <c r="U1071"/>
  <c r="U1073"/>
  <c r="U1075"/>
  <c r="U1077"/>
  <c r="U1079"/>
  <c r="U1081"/>
  <c r="U1083"/>
  <c r="U1085"/>
  <c r="U1087"/>
  <c r="U1089"/>
  <c r="U1091"/>
  <c r="U1093"/>
  <c r="U1095"/>
  <c r="U1097"/>
  <c r="U1099"/>
  <c r="U1101"/>
  <c r="U1103"/>
  <c r="U1105"/>
  <c r="U1107"/>
  <c r="U1109"/>
  <c r="U1111"/>
  <c r="U1113"/>
  <c r="U1115"/>
  <c r="U1119"/>
  <c r="U1121"/>
  <c r="U1123"/>
  <c r="U1125"/>
  <c r="U1127"/>
  <c r="U1129"/>
  <c r="U1131"/>
  <c r="U1133"/>
  <c r="U1135"/>
  <c r="U1137"/>
  <c r="U1139"/>
  <c r="U1141"/>
  <c r="U1143"/>
  <c r="U1145"/>
  <c r="U1147"/>
  <c r="U1149"/>
  <c r="U1151"/>
  <c r="U1153"/>
  <c r="U1155"/>
  <c r="U1157"/>
  <c r="U1159"/>
  <c r="U1161"/>
  <c r="U1163"/>
  <c r="U1165"/>
  <c r="U1167"/>
  <c r="U1169"/>
  <c r="U1171"/>
  <c r="U1173"/>
  <c r="U1175"/>
  <c r="U1177"/>
  <c r="U1179"/>
  <c r="U1181"/>
  <c r="U1183"/>
  <c r="U1185"/>
  <c r="U1187"/>
  <c r="U1189"/>
  <c r="U1191"/>
  <c r="U1193"/>
  <c r="U1195"/>
  <c r="U1197"/>
  <c r="U1199"/>
  <c r="U1201"/>
  <c r="U1203"/>
  <c r="U1205"/>
  <c r="U1207"/>
  <c r="U1209"/>
  <c r="U1211"/>
  <c r="U1213"/>
  <c r="U1215"/>
  <c r="U1217"/>
  <c r="U1219"/>
  <c r="U1221"/>
  <c r="U1223"/>
  <c r="U1225"/>
  <c r="U1227"/>
  <c r="U1229"/>
  <c r="U1231"/>
  <c r="U1233"/>
  <c r="U1235"/>
  <c r="U1237"/>
  <c r="U1239"/>
  <c r="U1241"/>
  <c r="U1243"/>
  <c r="U1245"/>
  <c r="U1247"/>
  <c r="U1249"/>
  <c r="U1251"/>
  <c r="U1253"/>
  <c r="U1255"/>
  <c r="U1257"/>
  <c r="U1259"/>
  <c r="U1261"/>
  <c r="U1263"/>
  <c r="U1265"/>
  <c r="U1267"/>
  <c r="U1269"/>
  <c r="U1271"/>
  <c r="U1273"/>
  <c r="U1275"/>
  <c r="U1277"/>
  <c r="U1279"/>
  <c r="U1281"/>
  <c r="U1283"/>
  <c r="U1285"/>
  <c r="U1287"/>
  <c r="U1291"/>
  <c r="U1293"/>
  <c r="U1295"/>
  <c r="U1297"/>
  <c r="U1299"/>
  <c r="U1301"/>
  <c r="U1303"/>
  <c r="U1305"/>
  <c r="U1307"/>
  <c r="U1309"/>
  <c r="U1311"/>
  <c r="U1313"/>
  <c r="U1315"/>
  <c r="U1317"/>
  <c r="U1319"/>
  <c r="U1321"/>
  <c r="U1323"/>
  <c r="U1325"/>
  <c r="U1327"/>
  <c r="U1329"/>
  <c r="U1331"/>
  <c r="U1333"/>
  <c r="U1335"/>
  <c r="U1337"/>
  <c r="U1339"/>
  <c r="U1341"/>
  <c r="U1343"/>
  <c r="U1345"/>
  <c r="U1347"/>
  <c r="U1349"/>
  <c r="U1351"/>
  <c r="U1353"/>
  <c r="U1355"/>
  <c r="U1357"/>
  <c r="U1359"/>
  <c r="U1361"/>
  <c r="U1363"/>
  <c r="U1365"/>
  <c r="U1367"/>
  <c r="U1369"/>
  <c r="U1371"/>
  <c r="U1373"/>
  <c r="U1375"/>
  <c r="U1377"/>
  <c r="U1379"/>
  <c r="U1381"/>
  <c r="U1383"/>
  <c r="U1385"/>
  <c r="U1387"/>
  <c r="U1389"/>
  <c r="U1391"/>
  <c r="U1393"/>
  <c r="U1395"/>
  <c r="U1397"/>
  <c r="U1399"/>
  <c r="U1401"/>
  <c r="U1403"/>
  <c r="U1405"/>
  <c r="U1407"/>
  <c r="U1409"/>
  <c r="U1411"/>
  <c r="H458"/>
  <c r="H786"/>
  <c r="H315"/>
  <c r="H1005"/>
  <c r="H365"/>
  <c r="H990"/>
  <c r="H946"/>
  <c r="H1137"/>
  <c r="H720"/>
  <c r="H1043"/>
  <c r="H269"/>
  <c r="H1315"/>
  <c r="H489"/>
  <c r="H637"/>
  <c r="H902"/>
  <c r="H372"/>
  <c r="H220"/>
  <c r="H124"/>
  <c r="H1221"/>
  <c r="H498"/>
  <c r="H984"/>
  <c r="H724"/>
  <c r="H1337"/>
  <c r="H1408"/>
  <c r="H1358"/>
  <c r="H1310"/>
  <c r="H607"/>
  <c r="H204"/>
  <c r="H482"/>
  <c r="H529"/>
  <c r="H1054"/>
  <c r="H76"/>
  <c r="H1278"/>
  <c r="H886"/>
  <c r="H1135"/>
  <c r="H1381"/>
  <c r="H416"/>
  <c r="H1104"/>
  <c r="H604"/>
  <c r="H742"/>
  <c r="H383"/>
  <c r="H386"/>
  <c r="H391"/>
  <c r="H392"/>
  <c r="H388"/>
  <c r="H385"/>
  <c r="H384"/>
  <c r="H393"/>
  <c r="H522"/>
  <c r="H139"/>
  <c r="H1209"/>
  <c r="H23"/>
  <c r="H939"/>
  <c r="H167"/>
  <c r="H1171"/>
  <c r="H980"/>
  <c r="H618"/>
  <c r="H1263"/>
  <c r="H357"/>
  <c r="H750"/>
  <c r="H1056"/>
  <c r="H457"/>
  <c r="H467"/>
  <c r="H326"/>
  <c r="H831"/>
  <c r="H16"/>
  <c r="H15"/>
  <c r="H811"/>
  <c r="H309"/>
  <c r="H338"/>
  <c r="H802"/>
  <c r="H808"/>
  <c r="H767"/>
  <c r="H884"/>
  <c r="H927"/>
  <c r="H109"/>
  <c r="H728"/>
  <c r="H310"/>
  <c r="H350"/>
  <c r="H1061"/>
  <c r="H106"/>
  <c r="H170"/>
  <c r="H608"/>
  <c r="H1150"/>
  <c r="H185"/>
  <c r="H1407"/>
  <c r="H268"/>
  <c r="H1197"/>
  <c r="H1207"/>
  <c r="H1082"/>
  <c r="H1072"/>
  <c r="H230"/>
  <c r="H694"/>
  <c r="H631"/>
  <c r="H621"/>
  <c r="H620"/>
  <c r="H300"/>
  <c r="H1374"/>
  <c r="H1087"/>
  <c r="H1079"/>
  <c r="H219"/>
  <c r="H218"/>
  <c r="H852"/>
  <c r="H517"/>
  <c r="H149"/>
  <c r="H1138"/>
  <c r="H1000"/>
  <c r="H191"/>
  <c r="H262"/>
  <c r="H584"/>
  <c r="H838"/>
  <c r="H807"/>
  <c r="H34"/>
  <c r="H1252"/>
  <c r="H12"/>
  <c r="H822"/>
  <c r="H131"/>
  <c r="H589"/>
  <c r="H400"/>
  <c r="H1297"/>
  <c r="H727"/>
  <c r="H923"/>
  <c r="H571"/>
  <c r="H1375"/>
  <c r="H1108"/>
  <c r="H746"/>
  <c r="H451"/>
  <c r="H735"/>
  <c r="H162"/>
  <c r="H1162"/>
  <c r="H1105"/>
  <c r="H986"/>
  <c r="H370"/>
  <c r="H816"/>
  <c r="H713"/>
  <c r="H1372"/>
  <c r="H899"/>
  <c r="H1318"/>
  <c r="H484"/>
  <c r="H662"/>
  <c r="H299"/>
  <c r="H915"/>
  <c r="H247"/>
  <c r="H666"/>
  <c r="H1018"/>
  <c r="H701"/>
  <c r="H1345"/>
  <c r="H108"/>
  <c r="H516"/>
  <c r="H66"/>
  <c r="H468"/>
  <c r="H375"/>
  <c r="H1002"/>
  <c r="H250"/>
  <c r="H423"/>
  <c r="H1350"/>
  <c r="H188"/>
  <c r="H836"/>
  <c r="H48"/>
  <c r="H541"/>
  <c r="H864"/>
  <c r="H1300"/>
  <c r="H1225"/>
  <c r="H533"/>
  <c r="H1168"/>
  <c r="H1166"/>
  <c r="H783"/>
  <c r="H781"/>
  <c r="H782"/>
  <c r="H1021"/>
  <c r="H922"/>
  <c r="H664"/>
  <c r="H487"/>
  <c r="H674"/>
  <c r="H1204"/>
  <c r="H1053"/>
  <c r="H967"/>
  <c r="H859"/>
  <c r="H4"/>
  <c r="H1313"/>
  <c r="H92"/>
  <c r="H532"/>
  <c r="H51"/>
  <c r="H1051"/>
  <c r="H181"/>
  <c r="H297"/>
  <c r="H275"/>
  <c r="H1058"/>
  <c r="H1083"/>
  <c r="H1210"/>
  <c r="H483"/>
  <c r="H1067"/>
  <c r="H1063"/>
  <c r="H1341"/>
  <c r="H444"/>
  <c r="H894"/>
  <c r="H776"/>
  <c r="H222"/>
  <c r="H1189"/>
  <c r="H821"/>
  <c r="H479"/>
  <c r="H714"/>
  <c r="H425"/>
  <c r="H10"/>
  <c r="H963"/>
  <c r="H965"/>
  <c r="H543"/>
  <c r="H726"/>
  <c r="H830"/>
  <c r="H70"/>
  <c r="H69"/>
  <c r="H741"/>
  <c r="H279"/>
  <c r="H182"/>
  <c r="H1236"/>
  <c r="H335"/>
  <c r="H71"/>
  <c r="H777"/>
  <c r="H951"/>
  <c r="H107"/>
  <c r="H137"/>
  <c r="H459"/>
  <c r="H460"/>
  <c r="H797"/>
  <c r="H882"/>
  <c r="H17"/>
  <c r="H452"/>
  <c r="H453"/>
  <c r="H1038"/>
  <c r="H1036"/>
  <c r="H613"/>
  <c r="H558"/>
  <c r="H556"/>
  <c r="H552"/>
  <c r="H1102"/>
  <c r="H1101"/>
  <c r="H254"/>
  <c r="H123"/>
  <c r="H934"/>
  <c r="H933"/>
  <c r="H183"/>
  <c r="H186"/>
  <c r="H1244"/>
  <c r="H693"/>
  <c r="H880"/>
  <c r="H7"/>
  <c r="H1306"/>
  <c r="H486"/>
  <c r="H1099"/>
  <c r="H712"/>
  <c r="H711"/>
  <c r="H1111"/>
  <c r="H187"/>
  <c r="H1235"/>
  <c r="H1093"/>
  <c r="H41"/>
  <c r="H681"/>
  <c r="H1227"/>
  <c r="H557"/>
  <c r="H730"/>
  <c r="H1044"/>
  <c r="H367"/>
  <c r="H495"/>
  <c r="H1240"/>
  <c r="H1239"/>
  <c r="H449"/>
  <c r="H633"/>
  <c r="H360"/>
  <c r="H561"/>
  <c r="H996"/>
  <c r="H526"/>
  <c r="H114"/>
  <c r="H774"/>
  <c r="H305"/>
  <c r="H31"/>
  <c r="H1397"/>
  <c r="H1037"/>
  <c r="H160"/>
  <c r="H1403"/>
  <c r="H334"/>
  <c r="H615"/>
  <c r="H710"/>
  <c r="H478"/>
  <c r="H150"/>
  <c r="H1309"/>
  <c r="H518"/>
  <c r="H519"/>
  <c r="H380"/>
  <c r="H1160"/>
  <c r="H731"/>
  <c r="H610"/>
  <c r="H1348"/>
  <c r="H1334"/>
  <c r="H565"/>
  <c r="H531"/>
  <c r="H158"/>
  <c r="H672"/>
  <c r="H958"/>
  <c r="H236"/>
  <c r="H1346"/>
  <c r="H778"/>
  <c r="H721"/>
  <c r="H553"/>
  <c r="H639"/>
  <c r="H745"/>
  <c r="H396"/>
  <c r="H407"/>
  <c r="H408"/>
  <c r="H1131"/>
  <c r="H1073"/>
  <c r="H722"/>
  <c r="H1184"/>
  <c r="H382"/>
  <c r="H379"/>
  <c r="H332"/>
  <c r="H515"/>
  <c r="H13"/>
  <c r="H511"/>
  <c r="H583"/>
  <c r="H435"/>
  <c r="H649"/>
  <c r="H658"/>
  <c r="H1100"/>
  <c r="H507"/>
  <c r="H1323"/>
  <c r="H866"/>
  <c r="H1333"/>
  <c r="H1174"/>
  <c r="H450"/>
  <c r="H521"/>
  <c r="H762"/>
  <c r="H559"/>
  <c r="H761"/>
  <c r="H953"/>
  <c r="H1009"/>
  <c r="H1314"/>
  <c r="H439"/>
  <c r="H303"/>
  <c r="H994"/>
  <c r="H878"/>
  <c r="H1277"/>
  <c r="H596"/>
  <c r="H756"/>
  <c r="H719"/>
  <c r="H937"/>
  <c r="H270"/>
  <c r="H228"/>
  <c r="H982"/>
  <c r="H127"/>
  <c r="H475"/>
  <c r="H463"/>
  <c r="H942"/>
  <c r="H1294"/>
  <c r="H606"/>
  <c r="H600"/>
  <c r="H1394"/>
  <c r="H239"/>
  <c r="H1281"/>
  <c r="H513"/>
  <c r="H827"/>
  <c r="H888"/>
  <c r="H605"/>
  <c r="H1052"/>
  <c r="H1202"/>
  <c r="H548"/>
  <c r="H157"/>
  <c r="H998"/>
  <c r="H1272"/>
  <c r="H1110"/>
  <c r="H966"/>
  <c r="H748"/>
  <c r="H497"/>
  <c r="H981"/>
  <c r="H510"/>
  <c r="H293"/>
  <c r="H1050"/>
  <c r="H804"/>
  <c r="H1319"/>
  <c r="H858"/>
  <c r="H1351"/>
  <c r="H872"/>
  <c r="H779"/>
  <c r="H260"/>
  <c r="H58"/>
  <c r="H359"/>
  <c r="H1254"/>
  <c r="H152"/>
  <c r="H659"/>
  <c r="H282"/>
  <c r="H626"/>
  <c r="H625"/>
  <c r="H231"/>
  <c r="H438"/>
  <c r="H1086"/>
  <c r="H427"/>
  <c r="H691"/>
  <c r="H146"/>
  <c r="H412"/>
  <c r="H909"/>
  <c r="H324"/>
  <c r="H913"/>
  <c r="H976"/>
  <c r="H978"/>
  <c r="H759"/>
  <c r="H647"/>
  <c r="H704"/>
  <c r="H569"/>
  <c r="H1033"/>
  <c r="H368"/>
  <c r="H364"/>
  <c r="H850"/>
  <c r="H715"/>
  <c r="H180"/>
  <c r="H49"/>
  <c r="H597"/>
  <c r="H1075"/>
  <c r="H133"/>
  <c r="H290"/>
  <c r="H1367"/>
  <c r="H1267"/>
  <c r="H896"/>
  <c r="H67"/>
  <c r="H327"/>
  <c r="H104"/>
  <c r="H83"/>
  <c r="H1386"/>
  <c r="H172"/>
  <c r="H1007"/>
  <c r="H1366"/>
  <c r="H212"/>
  <c r="H257"/>
  <c r="H256"/>
  <c r="H1317"/>
  <c r="H415"/>
  <c r="H1078"/>
  <c r="H968"/>
  <c r="H508"/>
  <c r="H1330"/>
  <c r="H1047"/>
  <c r="H206"/>
  <c r="H579"/>
  <c r="H1246"/>
  <c r="H330"/>
  <c r="H1395"/>
  <c r="H1303"/>
  <c r="H242"/>
  <c r="H616"/>
  <c r="H261"/>
  <c r="H1199"/>
  <c r="H223"/>
  <c r="H514"/>
  <c r="H1066"/>
  <c r="H1249"/>
  <c r="H566"/>
  <c r="H501"/>
  <c r="H812"/>
  <c r="H1355"/>
  <c r="H85"/>
  <c r="H1020"/>
  <c r="H964"/>
  <c r="H629"/>
  <c r="H936"/>
  <c r="H1029"/>
  <c r="H102"/>
  <c r="H747"/>
  <c r="H298"/>
  <c r="H690"/>
  <c r="H251"/>
  <c r="H603"/>
  <c r="H573"/>
  <c r="H46"/>
  <c r="H1187"/>
  <c r="H594"/>
  <c r="H348"/>
  <c r="H1025"/>
  <c r="H1322"/>
  <c r="H1380"/>
  <c r="H1070"/>
  <c r="H98"/>
  <c r="H1219"/>
  <c r="H857"/>
  <c r="H1090"/>
  <c r="H229"/>
  <c r="H1134"/>
  <c r="H1312"/>
  <c r="H117"/>
  <c r="H760"/>
  <c r="H232"/>
  <c r="H175"/>
  <c r="H1032"/>
  <c r="H1065"/>
  <c r="H406"/>
  <c r="H140"/>
  <c r="H1327"/>
  <c r="H1364"/>
  <c r="H550"/>
  <c r="H32"/>
  <c r="H845"/>
  <c r="H844"/>
  <c r="H843"/>
  <c r="H582"/>
  <c r="H602"/>
  <c r="H703"/>
  <c r="H707"/>
  <c r="H159"/>
  <c r="H530"/>
  <c r="H65"/>
  <c r="H585"/>
  <c r="H1379"/>
  <c r="H96"/>
  <c r="H842"/>
  <c r="H496"/>
  <c r="H890"/>
  <c r="H652"/>
  <c r="H1365"/>
  <c r="H972"/>
  <c r="H57"/>
  <c r="H754"/>
  <c r="H1119"/>
  <c r="H411"/>
  <c r="H358"/>
  <c r="H1398"/>
  <c r="H1399"/>
  <c r="H437"/>
  <c r="H1257"/>
  <c r="H234"/>
  <c r="H725"/>
  <c r="H806"/>
  <c r="H60"/>
  <c r="H61"/>
  <c r="H120"/>
  <c r="H203"/>
  <c r="H79"/>
  <c r="H1400"/>
  <c r="H3"/>
  <c r="H1412"/>
  <c r="H1279"/>
  <c r="H567"/>
  <c r="H22"/>
  <c r="H1352"/>
  <c r="H1298"/>
  <c r="H1147"/>
  <c r="H1353"/>
  <c r="H442"/>
  <c r="H443"/>
  <c r="H346"/>
  <c r="H1169"/>
  <c r="H755"/>
  <c r="H883"/>
  <c r="H941"/>
  <c r="H454"/>
  <c r="H333"/>
  <c r="H661"/>
  <c r="H593"/>
  <c r="H284"/>
  <c r="H803"/>
  <c r="H1126"/>
  <c r="H860"/>
  <c r="H829"/>
  <c r="H402"/>
  <c r="H628"/>
  <c r="H622"/>
  <c r="H623"/>
  <c r="H1385"/>
  <c r="H1181"/>
  <c r="H29"/>
  <c r="H1392"/>
  <c r="H1026"/>
  <c r="H30"/>
  <c r="H1031"/>
  <c r="H871"/>
  <c r="H1335"/>
  <c r="H1373"/>
  <c r="H342"/>
  <c r="H387"/>
  <c r="H155"/>
  <c r="H619"/>
  <c r="H1023"/>
  <c r="H91"/>
  <c r="H601"/>
  <c r="H265"/>
  <c r="H841"/>
  <c r="H1103"/>
  <c r="H656"/>
  <c r="H555"/>
  <c r="H93"/>
  <c r="H1074"/>
  <c r="H472"/>
  <c r="H1304"/>
  <c r="H356"/>
  <c r="H651"/>
  <c r="H233"/>
  <c r="H1155"/>
  <c r="H35"/>
  <c r="H645"/>
  <c r="H399"/>
  <c r="H861"/>
  <c r="H88"/>
  <c r="H87"/>
  <c r="H78"/>
  <c r="H21"/>
  <c r="H249"/>
  <c r="H151"/>
  <c r="H306"/>
  <c r="H891"/>
  <c r="H319"/>
  <c r="H142"/>
  <c r="H1164"/>
  <c r="H271"/>
  <c r="H492"/>
  <c r="H252"/>
  <c r="H134"/>
  <c r="H1080"/>
  <c r="H45"/>
  <c r="H1370"/>
  <c r="H708"/>
  <c r="H833"/>
  <c r="H1089"/>
  <c r="H248"/>
  <c r="H1140"/>
  <c r="H1085"/>
  <c r="H1117"/>
  <c r="H320"/>
  <c r="H1396"/>
  <c r="H86"/>
  <c r="H331"/>
  <c r="H668"/>
  <c r="H669"/>
  <c r="H956"/>
  <c r="H74"/>
  <c r="H900"/>
  <c r="H314"/>
  <c r="H135"/>
  <c r="H321"/>
  <c r="H926"/>
  <c r="H671"/>
  <c r="H210"/>
  <c r="H227"/>
  <c r="H768"/>
  <c r="H1048"/>
  <c r="H1211"/>
  <c r="H1095"/>
  <c r="H702"/>
  <c r="H424"/>
  <c r="H562"/>
  <c r="H1378"/>
  <c r="H165"/>
  <c r="H766"/>
  <c r="H1003"/>
  <c r="H216"/>
  <c r="H200"/>
  <c r="H638"/>
  <c r="H193"/>
  <c r="H192"/>
  <c r="H947"/>
  <c r="H1012"/>
  <c r="H72"/>
  <c r="H686"/>
  <c r="H700"/>
  <c r="H928"/>
  <c r="H935"/>
  <c r="H1340"/>
  <c r="H595"/>
  <c r="H570"/>
  <c r="H1270"/>
  <c r="H1268"/>
  <c r="H775"/>
  <c r="H1282"/>
  <c r="H1261"/>
  <c r="H213"/>
  <c r="H1205"/>
  <c r="H469"/>
  <c r="H987"/>
  <c r="H52"/>
  <c r="H885"/>
  <c r="H572"/>
  <c r="H903"/>
  <c r="H318"/>
  <c r="H313"/>
  <c r="H100"/>
  <c r="H1286"/>
  <c r="H992"/>
  <c r="H985"/>
  <c r="H441"/>
  <c r="H373"/>
  <c r="H1091"/>
  <c r="H624"/>
  <c r="H1229"/>
  <c r="H709"/>
  <c r="H431"/>
  <c r="H1055"/>
  <c r="H764"/>
  <c r="H178"/>
  <c r="H462"/>
  <c r="H1324"/>
  <c r="H325"/>
  <c r="H20"/>
  <c r="H352"/>
  <c r="H177"/>
  <c r="H835"/>
  <c r="H8"/>
  <c r="H1409"/>
  <c r="H881"/>
  <c r="H590"/>
  <c r="H918"/>
  <c r="H101"/>
  <c r="H1287"/>
  <c r="H863"/>
  <c r="H1391"/>
  <c r="H1013"/>
  <c r="H1114"/>
  <c r="H698"/>
  <c r="H1338"/>
  <c r="H865"/>
  <c r="H801"/>
  <c r="H44"/>
  <c r="H329"/>
  <c r="H1040"/>
  <c r="H765"/>
  <c r="H340"/>
  <c r="H277"/>
  <c r="H111"/>
  <c r="H644"/>
  <c r="H421"/>
  <c r="H792"/>
  <c r="H1301"/>
  <c r="H744"/>
  <c r="H82"/>
  <c r="H696"/>
  <c r="H1096"/>
  <c r="H1259"/>
  <c r="H1170"/>
  <c r="H1081"/>
  <c r="H296"/>
  <c r="H50"/>
  <c r="H1159"/>
  <c r="H870"/>
  <c r="H630"/>
  <c r="H1172"/>
  <c r="H294"/>
  <c r="H682"/>
  <c r="H1342"/>
  <c r="H447"/>
  <c r="H448"/>
  <c r="H243"/>
  <c r="H1144"/>
  <c r="H1405"/>
  <c r="H895"/>
  <c r="H999"/>
  <c r="H80"/>
  <c r="H14"/>
  <c r="H665"/>
  <c r="H190"/>
  <c r="H1393"/>
  <c r="H1076"/>
  <c r="H291"/>
  <c r="H1253"/>
  <c r="H1260"/>
  <c r="H1274"/>
  <c r="H42"/>
  <c r="H274"/>
  <c r="H351"/>
  <c r="H1328"/>
  <c r="H473"/>
  <c r="H145"/>
  <c r="H542"/>
  <c r="H409"/>
  <c r="H214"/>
  <c r="H1230"/>
  <c r="H752"/>
  <c r="H77"/>
  <c r="H81"/>
  <c r="H874"/>
  <c r="H1041"/>
  <c r="H414"/>
  <c r="H889"/>
  <c r="H854"/>
  <c r="H796"/>
  <c r="H301"/>
  <c r="H924"/>
  <c r="H143"/>
  <c r="H910"/>
  <c r="H1165"/>
  <c r="H609"/>
  <c r="H366"/>
  <c r="H848"/>
  <c r="H198"/>
  <c r="H281"/>
  <c r="H1200"/>
  <c r="H1280"/>
  <c r="H445"/>
  <c r="H363"/>
  <c r="H1234"/>
  <c r="H1161"/>
  <c r="H1266"/>
  <c r="H989"/>
  <c r="H1214"/>
  <c r="H211"/>
  <c r="H706"/>
  <c r="H436"/>
  <c r="H273"/>
  <c r="H125"/>
  <c r="H660"/>
  <c r="H18"/>
  <c r="H24"/>
  <c r="H1179"/>
  <c r="H1121"/>
  <c r="H493"/>
  <c r="H642"/>
  <c r="H1129"/>
  <c r="H643"/>
  <c r="H1183"/>
  <c r="H1265"/>
  <c r="H925"/>
  <c r="H667"/>
  <c r="H971"/>
  <c r="H591"/>
  <c r="H634"/>
  <c r="H648"/>
  <c r="H1088"/>
  <c r="H246"/>
  <c r="H1097"/>
  <c r="H1145"/>
  <c r="H1250"/>
  <c r="H1369"/>
  <c r="H810"/>
  <c r="H1289"/>
  <c r="H1290"/>
  <c r="H983"/>
  <c r="H491"/>
  <c r="H1167"/>
  <c r="H1133"/>
  <c r="H578"/>
  <c r="H126"/>
  <c r="H825"/>
  <c r="H824"/>
  <c r="H285"/>
  <c r="H551"/>
  <c r="H823"/>
  <c r="H456"/>
  <c r="H429"/>
  <c r="H1094"/>
  <c r="H716"/>
  <c r="H138"/>
  <c r="H1308"/>
  <c r="H147"/>
  <c r="H369"/>
  <c r="H1233"/>
  <c r="H1122"/>
  <c r="H1283"/>
  <c r="H1275"/>
  <c r="H56"/>
  <c r="H780"/>
  <c r="H1017"/>
  <c r="H287"/>
  <c r="H264"/>
  <c r="H680"/>
  <c r="H362"/>
  <c r="H1295"/>
  <c r="H53"/>
  <c r="H115"/>
  <c r="H477"/>
  <c r="H1311"/>
  <c r="H84"/>
  <c r="H1106"/>
  <c r="H68"/>
  <c r="H957"/>
  <c r="H112"/>
  <c r="H43"/>
  <c r="H1288"/>
  <c r="H455"/>
  <c r="H173"/>
  <c r="H574"/>
  <c r="H1258"/>
  <c r="H1152"/>
  <c r="H1389"/>
  <c r="H207"/>
  <c r="H1384"/>
  <c r="H1194"/>
  <c r="H916"/>
  <c r="H772"/>
  <c r="H89"/>
  <c r="H940"/>
  <c r="H476"/>
  <c r="H1336"/>
  <c r="H673"/>
  <c r="H729"/>
  <c r="H1059"/>
  <c r="H1223"/>
  <c r="H1222"/>
  <c r="H417"/>
  <c r="H527"/>
  <c r="H1016"/>
  <c r="H1247"/>
  <c r="H1248"/>
  <c r="H636"/>
  <c r="H6"/>
  <c r="H973"/>
  <c r="H921"/>
  <c r="H1296"/>
  <c r="H961"/>
  <c r="H1212"/>
  <c r="H288"/>
  <c r="H289"/>
  <c r="H1401"/>
  <c r="H1354"/>
  <c r="H381"/>
  <c r="H1307"/>
  <c r="H390"/>
  <c r="H389"/>
  <c r="H560"/>
  <c r="H1383"/>
  <c r="H820"/>
  <c r="H612"/>
  <c r="H397"/>
  <c r="H1186"/>
  <c r="H302"/>
  <c r="H504"/>
  <c r="H503"/>
  <c r="H506"/>
  <c r="H505"/>
  <c r="H36"/>
  <c r="H148"/>
  <c r="H684"/>
  <c r="H520"/>
  <c r="H156"/>
  <c r="H1208"/>
  <c r="H28"/>
  <c r="H1331"/>
  <c r="H237"/>
  <c r="H398"/>
  <c r="H784"/>
  <c r="H528"/>
  <c r="H205"/>
  <c r="H502"/>
  <c r="H798"/>
  <c r="H255"/>
  <c r="H1180"/>
  <c r="H1178"/>
  <c r="H699"/>
  <c r="H413"/>
  <c r="H1124"/>
  <c r="H1388"/>
  <c r="H837"/>
  <c r="H1153"/>
  <c r="H121"/>
  <c r="H349"/>
  <c r="H879"/>
  <c r="H1188"/>
  <c r="H405"/>
  <c r="H266"/>
  <c r="H267"/>
  <c r="H353"/>
  <c r="H538"/>
  <c r="H272"/>
  <c r="H1077"/>
  <c r="H685"/>
  <c r="H846"/>
  <c r="H906"/>
  <c r="H488"/>
  <c r="H1256"/>
  <c r="H1116"/>
  <c r="H897"/>
  <c r="H1132"/>
  <c r="H376"/>
  <c r="H40"/>
  <c r="H485"/>
  <c r="H244"/>
  <c r="H817"/>
  <c r="H908"/>
  <c r="H1069"/>
  <c r="H378"/>
  <c r="H377"/>
  <c r="H809"/>
  <c r="H785"/>
  <c r="H215"/>
  <c r="H970"/>
  <c r="H635"/>
  <c r="H581"/>
  <c r="H446"/>
  <c r="H1112"/>
  <c r="H241"/>
  <c r="H432"/>
  <c r="H259"/>
  <c r="H545"/>
  <c r="H599"/>
  <c r="H1232"/>
  <c r="H176"/>
  <c r="H2"/>
  <c r="H1010"/>
  <c r="H739"/>
  <c r="H1120"/>
  <c r="H1148"/>
  <c r="H37"/>
  <c r="H564"/>
  <c r="H1185"/>
  <c r="H695"/>
  <c r="H238"/>
  <c r="H568"/>
  <c r="H723"/>
  <c r="H1064"/>
  <c r="H221"/>
  <c r="H280"/>
  <c r="H166"/>
  <c r="H317"/>
  <c r="H345"/>
  <c r="H997"/>
  <c r="H814"/>
  <c r="H1217"/>
  <c r="H1218"/>
  <c r="H154"/>
  <c r="H1273"/>
  <c r="H116"/>
  <c r="H480"/>
  <c r="H474"/>
  <c r="H912"/>
  <c r="H960"/>
  <c r="H199"/>
  <c r="H614"/>
  <c r="H598"/>
  <c r="H575"/>
  <c r="H832"/>
  <c r="H955"/>
  <c r="H954"/>
  <c r="H679"/>
  <c r="H1193"/>
  <c r="H1305"/>
  <c r="H481"/>
  <c r="H1361"/>
  <c r="H788"/>
  <c r="H461"/>
  <c r="H576"/>
  <c r="H38"/>
  <c r="H1149"/>
  <c r="H1238"/>
  <c r="H1241"/>
  <c r="H258"/>
  <c r="H1115"/>
  <c r="H194"/>
  <c r="H195"/>
  <c r="H197"/>
  <c r="H196"/>
  <c r="H1402"/>
  <c r="H1243"/>
  <c r="H1349"/>
  <c r="H1014"/>
  <c r="H1276"/>
  <c r="H404"/>
  <c r="H509"/>
  <c r="H1293"/>
  <c r="H1292"/>
  <c r="H675"/>
  <c r="H1015"/>
  <c r="H1001"/>
  <c r="H1182"/>
  <c r="H546"/>
  <c r="H130"/>
  <c r="H1251"/>
  <c r="H322"/>
  <c r="H202"/>
  <c r="H344"/>
  <c r="H877"/>
  <c r="H1269"/>
  <c r="H611"/>
  <c r="H856"/>
  <c r="H494"/>
  <c r="H773"/>
  <c r="H1195"/>
  <c r="H1226"/>
  <c r="H1136"/>
  <c r="H687"/>
  <c r="H1255"/>
  <c r="H657"/>
  <c r="H118"/>
  <c r="H11"/>
  <c r="H1011"/>
  <c r="H1357"/>
  <c r="H141"/>
  <c r="H1360"/>
  <c r="H25"/>
  <c r="H1022"/>
  <c r="H1157"/>
  <c r="H1411"/>
  <c r="H975"/>
  <c r="H875"/>
  <c r="H512"/>
  <c r="H1359"/>
  <c r="H1006"/>
  <c r="H311"/>
  <c r="H312"/>
  <c r="H361"/>
  <c r="H1158"/>
  <c r="H499"/>
  <c r="H919"/>
  <c r="H678"/>
  <c r="H292"/>
  <c r="H1123"/>
  <c r="H914"/>
  <c r="H403"/>
  <c r="H278"/>
  <c r="H1326"/>
  <c r="H323"/>
  <c r="H1284"/>
  <c r="H1177"/>
  <c r="H295"/>
  <c r="H471"/>
  <c r="H1143"/>
  <c r="H470"/>
  <c r="H1382"/>
  <c r="H1220"/>
  <c r="H688"/>
  <c r="H1127"/>
  <c r="H950"/>
  <c r="H434"/>
  <c r="H945"/>
  <c r="H164"/>
  <c r="H592"/>
  <c r="H1030"/>
  <c r="H1068"/>
  <c r="H174"/>
  <c r="H901"/>
  <c r="H904"/>
  <c r="H113"/>
  <c r="H948"/>
  <c r="H62"/>
  <c r="H977"/>
  <c r="H632"/>
  <c r="H737"/>
  <c r="H547"/>
  <c r="H718"/>
  <c r="H969"/>
  <c r="H1151"/>
  <c r="H1329"/>
  <c r="H536"/>
  <c r="H1060"/>
  <c r="H654"/>
  <c r="H490"/>
  <c r="H354"/>
  <c r="H962"/>
  <c r="H19"/>
  <c r="H337"/>
  <c r="H419"/>
  <c r="H209"/>
  <c r="H1291"/>
  <c r="H276"/>
  <c r="H930"/>
  <c r="H136"/>
  <c r="H818"/>
  <c r="H523"/>
  <c r="H524"/>
  <c r="H763"/>
  <c r="H974"/>
  <c r="H105"/>
  <c r="H75"/>
  <c r="H1228"/>
  <c r="H418"/>
  <c r="H328"/>
  <c r="H1320"/>
  <c r="H1042"/>
  <c r="H374"/>
  <c r="H1302"/>
  <c r="H834"/>
  <c r="H1321"/>
  <c r="H689"/>
  <c r="H917"/>
  <c r="H907"/>
  <c r="H410"/>
  <c r="H347"/>
  <c r="H9"/>
  <c r="H751"/>
  <c r="H753"/>
  <c r="H1347"/>
  <c r="H683"/>
  <c r="H27"/>
  <c r="H525"/>
  <c r="H736"/>
  <c r="H1024"/>
  <c r="H544"/>
  <c r="H1107"/>
  <c r="H1109"/>
  <c r="H1118"/>
  <c r="H979"/>
  <c r="H226"/>
  <c r="H791"/>
  <c r="H5"/>
  <c r="H995"/>
  <c r="H789"/>
  <c r="H208"/>
  <c r="H304"/>
  <c r="H169"/>
  <c r="H1362"/>
  <c r="H103"/>
  <c r="H1035"/>
  <c r="H847"/>
  <c r="H119"/>
  <c r="H1128"/>
  <c r="H224"/>
  <c r="H263"/>
  <c r="H588"/>
  <c r="H1039"/>
  <c r="H1196"/>
  <c r="H1191"/>
  <c r="H253"/>
  <c r="H1019"/>
  <c r="H286"/>
  <c r="H97"/>
  <c r="H641"/>
  <c r="H128"/>
  <c r="H129"/>
  <c r="H794"/>
  <c r="H1285"/>
  <c r="H898"/>
  <c r="H307"/>
  <c r="H343"/>
  <c r="H749"/>
  <c r="H316"/>
  <c r="H240"/>
  <c r="H787"/>
  <c r="H47"/>
  <c r="H855"/>
  <c r="H949"/>
  <c r="H1125"/>
  <c r="H839"/>
  <c r="H757"/>
  <c r="H770"/>
  <c r="H1156"/>
  <c r="H1084"/>
  <c r="H1390"/>
  <c r="H1271"/>
  <c r="H697"/>
  <c r="H1034"/>
  <c r="H769"/>
  <c r="H1198"/>
  <c r="H932"/>
  <c r="H732"/>
  <c r="H1216"/>
  <c r="H144"/>
  <c r="H868"/>
  <c r="H867"/>
  <c r="H217"/>
  <c r="H1387"/>
  <c r="H163"/>
  <c r="H464"/>
  <c r="H887"/>
  <c r="H743"/>
  <c r="H33"/>
  <c r="H577"/>
  <c r="H426"/>
  <c r="H245"/>
  <c r="H394"/>
  <c r="H341"/>
  <c r="H90"/>
  <c r="H1175"/>
  <c r="H308"/>
  <c r="H94"/>
  <c r="H1213"/>
  <c r="H952"/>
  <c r="H535"/>
  <c r="H1325"/>
  <c r="H189"/>
  <c r="H849"/>
  <c r="H110"/>
  <c r="H677"/>
  <c r="H1231"/>
  <c r="H800"/>
  <c r="H466"/>
  <c r="H465"/>
  <c r="H1027"/>
  <c r="H655"/>
  <c r="H905"/>
  <c r="H371"/>
  <c r="H54"/>
  <c r="H55"/>
  <c r="H1264"/>
  <c r="H1092"/>
  <c r="H1262"/>
  <c r="H63"/>
  <c r="H26"/>
  <c r="H1049"/>
  <c r="H1332"/>
  <c r="H959"/>
  <c r="H650"/>
  <c r="H1192"/>
  <c r="H676"/>
  <c r="H95"/>
  <c r="H184"/>
  <c r="H1173"/>
  <c r="H1141"/>
  <c r="H1142"/>
  <c r="H663"/>
  <c r="H554"/>
  <c r="H893"/>
  <c r="H653"/>
  <c r="H1242"/>
  <c r="H993"/>
  <c r="H734"/>
  <c r="H355"/>
  <c r="H64"/>
  <c r="H1343"/>
  <c r="H99"/>
  <c r="H1299"/>
  <c r="H1163"/>
  <c r="H646"/>
  <c r="H771"/>
  <c r="H580"/>
  <c r="H1406"/>
  <c r="H1316"/>
  <c r="H1071"/>
  <c r="H892"/>
  <c r="H395"/>
  <c r="H420"/>
  <c r="H733"/>
  <c r="H813"/>
  <c r="H440"/>
  <c r="H168"/>
  <c r="H1368"/>
  <c r="H1363"/>
  <c r="H161"/>
  <c r="H1215"/>
  <c r="H339"/>
  <c r="H1176"/>
  <c r="H563"/>
  <c r="H920"/>
  <c r="H1062"/>
  <c r="H840"/>
  <c r="H1371"/>
  <c r="H1377"/>
  <c r="H1376"/>
  <c r="H717"/>
  <c r="H401"/>
  <c r="H1046"/>
  <c r="H1045"/>
  <c r="H1008"/>
  <c r="H853"/>
  <c r="H1404"/>
  <c r="H826"/>
  <c r="H862"/>
  <c r="H828"/>
  <c r="H692"/>
  <c r="H1139"/>
  <c r="H851"/>
  <c r="H911"/>
  <c r="H793"/>
  <c r="H587"/>
  <c r="H201"/>
  <c r="H670"/>
  <c r="H617"/>
  <c r="H640"/>
  <c r="H422"/>
  <c r="H705"/>
  <c r="H171"/>
  <c r="H430"/>
  <c r="H869"/>
  <c r="H799"/>
  <c r="H537"/>
  <c r="H795"/>
  <c r="H819"/>
  <c r="H988"/>
  <c r="H225"/>
  <c r="H39"/>
  <c r="H1004"/>
  <c r="H1339"/>
  <c r="H938"/>
  <c r="H1201"/>
  <c r="H235"/>
  <c r="H873"/>
  <c r="H586"/>
  <c r="H1344"/>
  <c r="H1245"/>
  <c r="H991"/>
  <c r="H73"/>
  <c r="H815"/>
  <c r="H805"/>
  <c r="H1154"/>
  <c r="H738"/>
  <c r="H1237"/>
  <c r="H179"/>
  <c r="H790"/>
  <c r="H1146"/>
  <c r="H1028"/>
  <c r="H283"/>
  <c r="H1410"/>
  <c r="H1203"/>
  <c r="H1113"/>
  <c r="H876"/>
  <c r="H627"/>
  <c r="H1224"/>
  <c r="H59"/>
  <c r="H500"/>
  <c r="H1356"/>
  <c r="H336"/>
  <c r="H1190"/>
  <c r="H153"/>
  <c r="H122"/>
  <c r="H943"/>
  <c r="H944"/>
  <c r="H534"/>
  <c r="H929"/>
  <c r="H758"/>
  <c r="H549"/>
  <c r="H132"/>
  <c r="H1057"/>
  <c r="H1098"/>
  <c r="H1206"/>
  <c r="H540"/>
  <c r="H539"/>
  <c r="H1130"/>
  <c r="H428"/>
  <c r="H740"/>
  <c r="H931"/>
  <c r="T227"/>
  <c r="V227"/>
  <c r="T1412"/>
  <c r="V1412"/>
  <c r="T1288"/>
  <c r="V1288"/>
  <c r="T1116"/>
  <c r="V1116"/>
  <c r="U3"/>
  <c r="T73"/>
  <c r="S73"/>
  <c r="T843"/>
  <c r="V843"/>
  <c r="V73"/>
  <c r="T1414"/>
</calcChain>
</file>

<file path=xl/sharedStrings.xml><?xml version="1.0" encoding="utf-8"?>
<sst xmlns="http://schemas.openxmlformats.org/spreadsheetml/2006/main" count="19076" uniqueCount="3639">
  <si>
    <t>AAENFTLLVK</t>
  </si>
  <si>
    <t>Q99571</t>
  </si>
  <si>
    <t>P2RX4</t>
  </si>
  <si>
    <t>P2X purinoceptor 4</t>
  </si>
  <si>
    <t>AAIPSALDTNSSK</t>
  </si>
  <si>
    <t>Q08380</t>
  </si>
  <si>
    <t>LGALS3BP</t>
  </si>
  <si>
    <t>Galectin-3-binding protein</t>
  </si>
  <si>
    <t>AALSNASLLAEACHQIFEGK</t>
  </si>
  <si>
    <t>Q8N0V5</t>
  </si>
  <si>
    <t>GCNT2</t>
  </si>
  <si>
    <t>N-acetyllactosaminide beta-1,6-N-acetylglucosaminyl-transferase, isoform A</t>
  </si>
  <si>
    <t>AANYTSSLNLPDK</t>
  </si>
  <si>
    <t>Q92854</t>
  </si>
  <si>
    <t>SEMA4D</t>
  </si>
  <si>
    <t>Semaphorin-4D</t>
  </si>
  <si>
    <t>AAPAPQEATATFNSTADR</t>
  </si>
  <si>
    <t>P13598</t>
  </si>
  <si>
    <t>ICAM2</t>
  </si>
  <si>
    <t>Intercellular adhesion molecule 2</t>
  </si>
  <si>
    <t>AAPAPQEATATFNSTADREDGHR</t>
  </si>
  <si>
    <t>AASNFTEIK</t>
  </si>
  <si>
    <t>Q92673</t>
  </si>
  <si>
    <t>SORL1</t>
  </si>
  <si>
    <t>Sortilin-related receptor</t>
  </si>
  <si>
    <t>AAVHQINFTVGQTSEWIHGIQR</t>
  </si>
  <si>
    <t>Q6AZY7</t>
  </si>
  <si>
    <t>SCARA3</t>
  </si>
  <si>
    <t>Scavenger receptor class A member 3</t>
  </si>
  <si>
    <t>ACVAGFTNITFHPQNK</t>
  </si>
  <si>
    <t>Q12913</t>
  </si>
  <si>
    <t>PTPRJ</t>
  </si>
  <si>
    <t>Receptor-type tyrosine-protein phosphatase eta</t>
  </si>
  <si>
    <t>AEAVGETLTLPGLVSADNGTYTCEASNK</t>
  </si>
  <si>
    <t>Q8NFZ8</t>
  </si>
  <si>
    <t>CADM4</t>
  </si>
  <si>
    <t>Cell adhesion molecule 4</t>
  </si>
  <si>
    <t>AEKENTSSWYEVDSFTPFR</t>
  </si>
  <si>
    <t>P17181</t>
  </si>
  <si>
    <t>IFNAR1</t>
  </si>
  <si>
    <t>Interferon alpha/beta receptor 1</t>
  </si>
  <si>
    <t>AENQTAPGEVPALSNLRPPSR</t>
  </si>
  <si>
    <t>P28300</t>
  </si>
  <si>
    <t>LOX</t>
  </si>
  <si>
    <t>Protein-lysine 6-oxidase</t>
  </si>
  <si>
    <t>AEPGTHLCIDVEDAMNITR</t>
  </si>
  <si>
    <t>Q86WC4</t>
  </si>
  <si>
    <t>OSTM1</t>
  </si>
  <si>
    <t>Osteopetrosis-associated transmembrane protein 1</t>
  </si>
  <si>
    <t>AEPPLNASASDQGEK</t>
  </si>
  <si>
    <t>Q9Y4L1</t>
  </si>
  <si>
    <t>HYOU1</t>
  </si>
  <si>
    <t>Hypoxia up-regulated protein 1</t>
  </si>
  <si>
    <t>AEYNITITVTDLGTPR</t>
  </si>
  <si>
    <t>Q9Y5E1</t>
  </si>
  <si>
    <t>PCDHB9;PCDHB10;PCDHB12;PCDHB6</t>
  </si>
  <si>
    <t>Protocadherin beta-9;Protocadherin beta-10;Protocadherin beta-12;Protocadherin beta-6</t>
  </si>
  <si>
    <t>AEYNVTITVTDLGTPR</t>
  </si>
  <si>
    <t>Q9UN66</t>
  </si>
  <si>
    <t>PCDHB8</t>
  </si>
  <si>
    <t>Protocadherin beta-8</t>
  </si>
  <si>
    <t>AFALNCSWR</t>
  </si>
  <si>
    <t>F2Z333</t>
  </si>
  <si>
    <t>C1orf233</t>
  </si>
  <si>
    <t>Fibronectin type-III domain-containing transmembrane protein C1orf233</t>
  </si>
  <si>
    <t>AFNSTLPTMAQMEK</t>
  </si>
  <si>
    <t>P16070</t>
  </si>
  <si>
    <t>CD44</t>
  </si>
  <si>
    <t>CD44 antigen</t>
  </si>
  <si>
    <t>AFSTLLVNVSGK</t>
  </si>
  <si>
    <t>Q96T83</t>
  </si>
  <si>
    <t>SLC9A7</t>
  </si>
  <si>
    <t>Sodium/hydrogen exchanger 7</t>
  </si>
  <si>
    <t>AGFEAVENGTVCR</t>
  </si>
  <si>
    <t>P29323</t>
  </si>
  <si>
    <t>EPHB2</t>
  </si>
  <si>
    <t>Ephrin type-B receptor 2</t>
  </si>
  <si>
    <t>AGIEASLDVQYLMSAGANISTWVYSSPGR</t>
  </si>
  <si>
    <t>O14773</t>
  </si>
  <si>
    <t>TPP1</t>
  </si>
  <si>
    <t>Tripeptidyl-peptidase 1</t>
  </si>
  <si>
    <t>AGKPSAAAASVSTQHGSILQLNDTLEEK</t>
  </si>
  <si>
    <t>Q68CP4</t>
  </si>
  <si>
    <t>HGSNAT</t>
  </si>
  <si>
    <t>Heparan-alpha-glucosaminide N-acetyltransferase</t>
  </si>
  <si>
    <t>AGPNGTLFVADAYK</t>
  </si>
  <si>
    <t>Q9HDC9</t>
  </si>
  <si>
    <t>APMAP</t>
  </si>
  <si>
    <t>Adipocyte plasma membrane-associated protein</t>
  </si>
  <si>
    <t>AGYFNFTSATITYLAQEDGPVVIGSTSAPGQGGILAQR</t>
  </si>
  <si>
    <t>P43308</t>
  </si>
  <si>
    <t>SSR2</t>
  </si>
  <si>
    <t>Translocon-associated protein subunit beta</t>
  </si>
  <si>
    <t>AHCVWLECPIPDAPVVTNVTVK</t>
  </si>
  <si>
    <t>P26006</t>
  </si>
  <si>
    <t>ITGA3</t>
  </si>
  <si>
    <t>Integrin alpha-3;Integrin alpha-3 heavy chain;Integrin alpha-3 light chain</t>
  </si>
  <si>
    <t>AHGDPVALNYTFYQVISASSQTPLALR</t>
  </si>
  <si>
    <t>P52849</t>
  </si>
  <si>
    <t>NDST2</t>
  </si>
  <si>
    <t>Bifunctional heparan sulfate N-deacetylase/N-sulfotransferase 2;Heparan sulfate N-deacetylase 2;Heparan sulfate N-sulfotransferase 2</t>
  </si>
  <si>
    <t>AINLTWTKPFDGNSPLIR</t>
  </si>
  <si>
    <t>Q58EX2</t>
  </si>
  <si>
    <t>SDK2</t>
  </si>
  <si>
    <t>Protein sidekick-2</t>
  </si>
  <si>
    <t>AINQTAVECTWTGPR</t>
  </si>
  <si>
    <t>AITDGQAGFGNDTLSK</t>
  </si>
  <si>
    <t>Q7Z739</t>
  </si>
  <si>
    <t>YTHDF3</t>
  </si>
  <si>
    <t>YTH domain-containing family protein 3</t>
  </si>
  <si>
    <t>ALAGLVYNASGSEHCYDIYR</t>
  </si>
  <si>
    <t>Q9UHL4</t>
  </si>
  <si>
    <t>DPP7</t>
  </si>
  <si>
    <t>Dipeptidyl peptidase 2</t>
  </si>
  <si>
    <t>ALANFTATSSK</t>
  </si>
  <si>
    <t>P16471</t>
  </si>
  <si>
    <t>PRLR</t>
  </si>
  <si>
    <t>Prolactin receptor</t>
  </si>
  <si>
    <t>ALAYGEKNLTFEGPLPEKIELLAHK</t>
  </si>
  <si>
    <t>Q9HAT2</t>
  </si>
  <si>
    <t>SIAE</t>
  </si>
  <si>
    <t>Sialate O-acetylesterase</t>
  </si>
  <si>
    <t>ALDPAGNESAYPPNGVECYSCVGLSR</t>
  </si>
  <si>
    <t>O95274</t>
  </si>
  <si>
    <t>LYPD3</t>
  </si>
  <si>
    <t>Ly6/PLAUR domain-containing protein 3</t>
  </si>
  <si>
    <t>ALDRDEVGNSSHVSFQGPLGPDANFTVQDNR</t>
  </si>
  <si>
    <t>Q86UP0</t>
  </si>
  <si>
    <t>CDH24</t>
  </si>
  <si>
    <t>Cadherin-24</t>
  </si>
  <si>
    <t>ALEVNMSLSGR</t>
  </si>
  <si>
    <t>Q9UBS9</t>
  </si>
  <si>
    <t>SUCO</t>
  </si>
  <si>
    <t>SUN domain-containing ossification factor</t>
  </si>
  <si>
    <t>ALGFENATQALGR</t>
  </si>
  <si>
    <t>ALGQAANESHNGSILPISWR</t>
  </si>
  <si>
    <t>Q9NQ25</t>
  </si>
  <si>
    <t>SLAMF7</t>
  </si>
  <si>
    <t>SLAM family member 7</t>
  </si>
  <si>
    <t>ALHALNVTWR</t>
  </si>
  <si>
    <t>Q9Y2E5</t>
  </si>
  <si>
    <t>MAN2B2</t>
  </si>
  <si>
    <t>Epididymis-specific alpha-mannosidase</t>
  </si>
  <si>
    <t>ALLTNVSSVALGSR</t>
  </si>
  <si>
    <t>Q7Z7M0</t>
  </si>
  <si>
    <t>MEGF8</t>
  </si>
  <si>
    <t>Multiple epidermal growth factor-like domains protein 8</t>
  </si>
  <si>
    <t>ALMVLTEEPLLYIPPPPCQPLINTTESLR</t>
  </si>
  <si>
    <t>P18850</t>
  </si>
  <si>
    <t>ATF6</t>
  </si>
  <si>
    <t>Cyclic AMP-dependent transcription factor ATF-6 alpha;Processed cyclic AMP-dependent transcription factor ATF-6 alpha</t>
  </si>
  <si>
    <t>ALSNISLR</t>
  </si>
  <si>
    <t>O15031</t>
  </si>
  <si>
    <t>PLXNB2</t>
  </si>
  <si>
    <t>Plexin-B2</t>
  </si>
  <si>
    <t>ALSPNSTISSAPK</t>
  </si>
  <si>
    <t>Q9UH99</t>
  </si>
  <si>
    <t>SUN2</t>
  </si>
  <si>
    <t>SUN domain-containing protein 2</t>
  </si>
  <si>
    <t>ALVAVVAGNSTTPR</t>
  </si>
  <si>
    <t>Q9Y6Q6</t>
  </si>
  <si>
    <t>TNFRSF11A</t>
  </si>
  <si>
    <t>Tumor necrosis factor receptor superfamily member 11A</t>
  </si>
  <si>
    <t>ALVCSQPGLNCTVK</t>
  </si>
  <si>
    <t>Q96F46</t>
  </si>
  <si>
    <t>IL17RA</t>
  </si>
  <si>
    <t>Interleukin-17 receptor A</t>
  </si>
  <si>
    <t>ALYELAGGTNFSDTVQADPQTVTR</t>
  </si>
  <si>
    <t>Q92542</t>
  </si>
  <si>
    <t>NCSTN</t>
  </si>
  <si>
    <t>Nicastrin</t>
  </si>
  <si>
    <t>AMNTSQVEALGIQMLPGYR</t>
  </si>
  <si>
    <t>Q8NBJ5</t>
  </si>
  <si>
    <t>COLGALT1</t>
  </si>
  <si>
    <t>Procollagen galactosyltransferase 1</t>
  </si>
  <si>
    <t>AMYVNLTLTGEPIR</t>
  </si>
  <si>
    <t>Q96PQ0</t>
  </si>
  <si>
    <t>SORCS2</t>
  </si>
  <si>
    <t>VPS10 domain-containing receptor SorCS2</t>
  </si>
  <si>
    <t>ANDSDQGANAEIEYTFHQAPEVVR</t>
  </si>
  <si>
    <t>Q08174</t>
  </si>
  <si>
    <t>PCDH1</t>
  </si>
  <si>
    <t>Protocadherin-1</t>
  </si>
  <si>
    <t>ANESRLEEADQLYR</t>
  </si>
  <si>
    <t>Q6ZXV5</t>
  </si>
  <si>
    <t>TMTC3</t>
  </si>
  <si>
    <t>Transmembrane and TPR repeat-containing protein 3</t>
  </si>
  <si>
    <t>ANFTIYDCSR</t>
  </si>
  <si>
    <t>Q9Y4D7</t>
  </si>
  <si>
    <t>PLXND1</t>
  </si>
  <si>
    <t>Plexin-D1</t>
  </si>
  <si>
    <t>ANGTGYFYVLAPK</t>
  </si>
  <si>
    <t>Q8TE58</t>
  </si>
  <si>
    <t>ADAMTS15</t>
  </si>
  <si>
    <t>A disintegrin and metalloproteinase with thrombospondin motifs 15</t>
  </si>
  <si>
    <t>ANHSLDVSFYFR</t>
  </si>
  <si>
    <t>P78357</t>
  </si>
  <si>
    <t>CNTNAP1</t>
  </si>
  <si>
    <t>Contactin-associated protein 1</t>
  </si>
  <si>
    <t>ANISSPGLIYTYTQDPTVTR</t>
  </si>
  <si>
    <t>P51805</t>
  </si>
  <si>
    <t>PLXNA3</t>
  </si>
  <si>
    <t>Plexin-A3</t>
  </si>
  <si>
    <t>ANLSGGVWK</t>
  </si>
  <si>
    <t>P08581</t>
  </si>
  <si>
    <t>MET</t>
  </si>
  <si>
    <t>Hepatocyte growth factor receptor</t>
  </si>
  <si>
    <t>ANLTSMLIQR</t>
  </si>
  <si>
    <t>P49641</t>
  </si>
  <si>
    <t>MAN2A2</t>
  </si>
  <si>
    <t>Alpha-mannosidase 2x</t>
  </si>
  <si>
    <t>ANLTVVLLR</t>
  </si>
  <si>
    <t>P05362</t>
  </si>
  <si>
    <t>ICAM1</t>
  </si>
  <si>
    <t>Intercellular adhesion molecule 1</t>
  </si>
  <si>
    <t>ANLTWSVK</t>
  </si>
  <si>
    <t>O00754</t>
  </si>
  <si>
    <t>MAN2B1</t>
  </si>
  <si>
    <t>Lysosomal alpha-mannosidase;Lysosomal alpha-mannosidase A peptide;Lysosomal alpha-mannosidase B peptide;Lysosomal alpha-mannosidase C peptide;Lysosomal alpha-mannosidase D peptide;Lysosomal alpha-mannosidase E peptide</t>
  </si>
  <si>
    <t>ANNSWFQSILR</t>
  </si>
  <si>
    <t>ANQSWEDSNTDLVPAPAVR</t>
  </si>
  <si>
    <t>Q99988</t>
  </si>
  <si>
    <t>GDF15</t>
  </si>
  <si>
    <t>Growth/differentiation factor 15</t>
  </si>
  <si>
    <t>ANSTSDSVFTETPSPVLK</t>
  </si>
  <si>
    <t>Q9UKI2</t>
  </si>
  <si>
    <t>CDC42EP3</t>
  </si>
  <si>
    <t>Cdc42 effector protein 3</t>
  </si>
  <si>
    <t>ANTSALAVPSPVSNSASAR</t>
  </si>
  <si>
    <t>P55268</t>
  </si>
  <si>
    <t>LAMB2</t>
  </si>
  <si>
    <t>Laminin subunit beta-2</t>
  </si>
  <si>
    <t>ANTSLPFPK</t>
  </si>
  <si>
    <t>Q7Z7M9</t>
  </si>
  <si>
    <t>GALNT5</t>
  </si>
  <si>
    <t>Polypeptide N-acetylgalactosaminyltransferase 5</t>
  </si>
  <si>
    <t>ANTTQPGIVEGGQVLK</t>
  </si>
  <si>
    <t>P06756</t>
  </si>
  <si>
    <t>ITGAV</t>
  </si>
  <si>
    <t>Integrin alpha-V;Integrin alpha-V heavy chain;Integrin alpha-V light chain</t>
  </si>
  <si>
    <t>ANYTGQIVLYSVNENGNITVIQAHR</t>
  </si>
  <si>
    <t>P17301</t>
  </si>
  <si>
    <t>ITGA2</t>
  </si>
  <si>
    <t>Integrin alpha-2</t>
  </si>
  <si>
    <t>APDSNCSNLLITTR</t>
  </si>
  <si>
    <t>A2RU67</t>
  </si>
  <si>
    <t>KIAA1467</t>
  </si>
  <si>
    <t>Uncharacterized protein KIAA1467</t>
  </si>
  <si>
    <t>APDTANLTTAALFR</t>
  </si>
  <si>
    <t>Q9NS84</t>
  </si>
  <si>
    <t>CHST7</t>
  </si>
  <si>
    <t>Carbohydrate sulfotransferase 7</t>
  </si>
  <si>
    <t>APGGDPCQPLVPPLSWENVTVDK</t>
  </si>
  <si>
    <t>Q8NAC3</t>
  </si>
  <si>
    <t>IL17RC</t>
  </si>
  <si>
    <t>Interleukin-17 receptor C</t>
  </si>
  <si>
    <t>APPRNYSVIVMFTALQLHR</t>
  </si>
  <si>
    <t>Q9H0U3</t>
  </si>
  <si>
    <t>MAGT1</t>
  </si>
  <si>
    <t>Magnesium transporter protein 1</t>
  </si>
  <si>
    <t>AQAGLEEALLAPGFGNASGNASER</t>
  </si>
  <si>
    <t>P30989</t>
  </si>
  <si>
    <t>NTSR1</t>
  </si>
  <si>
    <t>Neurotensin receptor type 1</t>
  </si>
  <si>
    <t>AQGLVLEASNGSVLINGQR</t>
  </si>
  <si>
    <t>Q9HC84</t>
  </si>
  <si>
    <t>MUC5B</t>
  </si>
  <si>
    <t>Mucin-5B</t>
  </si>
  <si>
    <t>AQLLQGLGFNLTER</t>
  </si>
  <si>
    <t>P08185</t>
  </si>
  <si>
    <t>SERPINA6</t>
  </si>
  <si>
    <t>Corticosteroid-binding globulin</t>
  </si>
  <si>
    <t>AQQLLANSTALEEAMLQEQQR</t>
  </si>
  <si>
    <t>O15230</t>
  </si>
  <si>
    <t>LAMA5</t>
  </si>
  <si>
    <t>Laminin subunit alpha-5</t>
  </si>
  <si>
    <t>AQTLAMNVTNFWK</t>
  </si>
  <si>
    <t>Q29980</t>
  </si>
  <si>
    <t>MICB</t>
  </si>
  <si>
    <t>MHC class I polypeptide-related sequence B</t>
  </si>
  <si>
    <t>ARLNWTSLLPASFTK</t>
  </si>
  <si>
    <t>Q6PIU2</t>
  </si>
  <si>
    <t>NCEH1</t>
  </si>
  <si>
    <t>Neutral cholesterol ester hydrolase 1</t>
  </si>
  <si>
    <t>ASGFYPWNITLSWR</t>
  </si>
  <si>
    <t>Q29983</t>
  </si>
  <si>
    <t>MICA</t>
  </si>
  <si>
    <t>MHC class I polypeptide-related sequence A</t>
  </si>
  <si>
    <t>ASSGNGSEEAWGALR</t>
  </si>
  <si>
    <t>Q96G27</t>
  </si>
  <si>
    <t>WBP1</t>
  </si>
  <si>
    <t>WW domain-binding protein 1</t>
  </si>
  <si>
    <t>ATNSTATPSSTLGTTR</t>
  </si>
  <si>
    <t>ATTLGVSSDSPGTTTLAQQVSGPVNTTVAR</t>
  </si>
  <si>
    <t>O00592</t>
  </si>
  <si>
    <t>PODXL</t>
  </si>
  <si>
    <t>Podocalyxin</t>
  </si>
  <si>
    <t>ATVFANGSLLLTQVR</t>
  </si>
  <si>
    <t>Q13308</t>
  </si>
  <si>
    <t>PTK7</t>
  </si>
  <si>
    <t>Inactive tyrosine-protein kinase 7</t>
  </si>
  <si>
    <t>ATVFANGSLLLTQVRPR</t>
  </si>
  <si>
    <t>ATVSINDSVSDLPK</t>
  </si>
  <si>
    <t>Q5SZK8</t>
  </si>
  <si>
    <t>FREM2</t>
  </si>
  <si>
    <t>FRAS1-related extracellular matrix protein 2</t>
  </si>
  <si>
    <t>ATYGEYSTGYIDNVTLISAR</t>
  </si>
  <si>
    <t>Q13753</t>
  </si>
  <si>
    <t>LAMC2</t>
  </si>
  <si>
    <t>Laminin subunit gamma-2</t>
  </si>
  <si>
    <t>AVCMLSNTTAIAEAWAR</t>
  </si>
  <si>
    <t>P68363</t>
  </si>
  <si>
    <t>TUBA1B;TUBA4A;TUBA1A;TUBA3C;TUBA3E</t>
  </si>
  <si>
    <t>Tubulin alpha-1B chain;Tubulin alpha-4A chain;Tubulin alpha-1A chain;Tubulin alpha-3C/D chain;Tubulin alpha-3E chain</t>
  </si>
  <si>
    <t>AVCMLSNTTAVAEAWAR</t>
  </si>
  <si>
    <t>Q9BQE3</t>
  </si>
  <si>
    <t>TUBA1C</t>
  </si>
  <si>
    <t>Tubulin alpha-1C chain</t>
  </si>
  <si>
    <t>AVGNSTFAIACLQR</t>
  </si>
  <si>
    <t>Q96AE7</t>
  </si>
  <si>
    <t>TTC17</t>
  </si>
  <si>
    <t>Tetratricopeptide repeat protein 17</t>
  </si>
  <si>
    <t>AVLVNGTECLLAR</t>
  </si>
  <si>
    <t>Q04912</t>
  </si>
  <si>
    <t>MST1R</t>
  </si>
  <si>
    <t>Macrophage-stimulating protein receptor;Macrophage-stimulating protein receptor alpha chain;Macrophage-stimulating protein receptor beta chain</t>
  </si>
  <si>
    <t>AVSSFDPEIDLSNQSGR</t>
  </si>
  <si>
    <t>P28827</t>
  </si>
  <si>
    <t>PTPRM</t>
  </si>
  <si>
    <t>Receptor-type tyrosine-protein phosphatase mu</t>
  </si>
  <si>
    <t>AWSWAWPTNHTGALAR</t>
  </si>
  <si>
    <t>O95158</t>
  </si>
  <si>
    <t>NXPH4</t>
  </si>
  <si>
    <t>Neurexophilin-4</t>
  </si>
  <si>
    <t>AYLLPAPPAPGNASESEEDR</t>
  </si>
  <si>
    <t>P17936</t>
  </si>
  <si>
    <t>IGFBP3</t>
  </si>
  <si>
    <t>Insulin-like growth factor-binding protein 3</t>
  </si>
  <si>
    <t>CAPVNISCYAK</t>
  </si>
  <si>
    <t>Q8WWI5</t>
  </si>
  <si>
    <t>SLC44A1</t>
  </si>
  <si>
    <t>Choline transporter-like protein 1</t>
  </si>
  <si>
    <t>CAQLTVNLTR</t>
  </si>
  <si>
    <t>P54760</t>
  </si>
  <si>
    <t>EPHB4</t>
  </si>
  <si>
    <t>Ephrin type-B receptor 4</t>
  </si>
  <si>
    <t>CATVTENATGDLATSR</t>
  </si>
  <si>
    <t>O43291</t>
  </si>
  <si>
    <t>SPINT2</t>
  </si>
  <si>
    <t>Kunitz-type protease inhibitor 2</t>
  </si>
  <si>
    <t>CCGAANYTDWEK</t>
  </si>
  <si>
    <t>P08962</t>
  </si>
  <si>
    <t>CD63</t>
  </si>
  <si>
    <t>CD63 antigen</t>
  </si>
  <si>
    <t>CCGFTNYTDFEDSPYFK</t>
  </si>
  <si>
    <t>O60635</t>
  </si>
  <si>
    <t>TSPAN1</t>
  </si>
  <si>
    <t>Tetraspanin-1</t>
  </si>
  <si>
    <t>CCGVSNYTDWFEVYNATR</t>
  </si>
  <si>
    <t>O14817</t>
  </si>
  <si>
    <t>TSPAN4</t>
  </si>
  <si>
    <t>Tetraspanin-4</t>
  </si>
  <si>
    <t>CCGWVSFYNWTDNAELMNRPEVTYPCSCEVK</t>
  </si>
  <si>
    <t>P27701</t>
  </si>
  <si>
    <t>CD82</t>
  </si>
  <si>
    <t>CD82 antigen</t>
  </si>
  <si>
    <t>CGALQGLYTTVDFGTGSNITDAFLSQR</t>
  </si>
  <si>
    <t>P16278</t>
  </si>
  <si>
    <t>GLB1</t>
  </si>
  <si>
    <t>Beta-galactosidase</t>
  </si>
  <si>
    <t>CGLSQSQGNLSHVDWFSVHK</t>
  </si>
  <si>
    <t>P43121</t>
  </si>
  <si>
    <t>MCAM</t>
  </si>
  <si>
    <t>Cell surface glycoprotein MUC18</t>
  </si>
  <si>
    <t>CIPVMEAQEYIANVTSSSSAK</t>
  </si>
  <si>
    <t>Q8NC56</t>
  </si>
  <si>
    <t>LEMD2</t>
  </si>
  <si>
    <t>LEM domain-containing protein 2</t>
  </si>
  <si>
    <t>CISIENTTVILEDCDGSK</t>
  </si>
  <si>
    <t>CLALNVSLR</t>
  </si>
  <si>
    <t>Q9H9S5</t>
  </si>
  <si>
    <t>FKRP</t>
  </si>
  <si>
    <t>Fukutin-related protein</t>
  </si>
  <si>
    <t>CLHNGTCVDLVGGFR</t>
  </si>
  <si>
    <t>Q9UM47</t>
  </si>
  <si>
    <t>NOTCH3</t>
  </si>
  <si>
    <t>Neurogenic locus notch homolog protein 3;Notch 3 extracellular truncation;Notch 3 intracellular domain</t>
  </si>
  <si>
    <t>CLSEGQPPPSYNWTR</t>
  </si>
  <si>
    <t>Q96NY8</t>
  </si>
  <si>
    <t>PVRL4</t>
  </si>
  <si>
    <t>Nectin-4;Processed poliovirus receptor-related protein 4</t>
  </si>
  <si>
    <t>CLSPDVTPCFCTINFTLEK</t>
  </si>
  <si>
    <t>Q9NV96</t>
  </si>
  <si>
    <t>TMEM30A</t>
  </si>
  <si>
    <t>Cell cycle control protein 50A</t>
  </si>
  <si>
    <t>CLYGEAYPACSPGNTSTAEEELCR</t>
  </si>
  <si>
    <t>O76024</t>
  </si>
  <si>
    <t>WFS1</t>
  </si>
  <si>
    <t>Wolframin</t>
  </si>
  <si>
    <t>CMNTTLTECDFSSLSK</t>
  </si>
  <si>
    <t>Q08334</t>
  </si>
  <si>
    <t>IL10RB</t>
  </si>
  <si>
    <t>Interleukin-10 receptor subunit beta</t>
  </si>
  <si>
    <t>CNASSQFLCSSGR</t>
  </si>
  <si>
    <t>Q07954</t>
  </si>
  <si>
    <t>LRP1</t>
  </si>
  <si>
    <t>Prolow-density lipoprotein receptor-related protein 1;Low-density lipoprotein receptor-related protein 1 85 kDa subunit;Low-density lipoprotein receptor-related protein 1 515 kDa subunit;Low-density lipoprotein receptor-related protein 1 intracellular domain</t>
  </si>
  <si>
    <t>CNGSGTYVCGLCECSPGYLGTR</t>
  </si>
  <si>
    <t>P18084</t>
  </si>
  <si>
    <t>ITGB5</t>
  </si>
  <si>
    <t>Integrin beta-5</t>
  </si>
  <si>
    <t>CNTTDVSVANGTAELLHTEHIWYPR</t>
  </si>
  <si>
    <t>Q9UGH3</t>
  </si>
  <si>
    <t>SLC23A2</t>
  </si>
  <si>
    <t>Solute carrier family 23 member 2</t>
  </si>
  <si>
    <t>CPLYGVATLNGSSLALSR</t>
  </si>
  <si>
    <t>Q7Z7N9</t>
  </si>
  <si>
    <t>TMEM179B</t>
  </si>
  <si>
    <t>Transmembrane protein 179B</t>
  </si>
  <si>
    <t>CRNYSLLIDQPDK</t>
  </si>
  <si>
    <t>Q9NY97</t>
  </si>
  <si>
    <t>B3GNT2</t>
  </si>
  <si>
    <t>N-acetyllactosaminide beta-1,3-N-acetylglucosaminyltransferase 2</t>
  </si>
  <si>
    <t>CTEGVGYTNASNNLFACLPCTACK</t>
  </si>
  <si>
    <t>O00220</t>
  </si>
  <si>
    <t>TNFRSF10A</t>
  </si>
  <si>
    <t>Tumor necrosis factor receptor superfamily member 10A</t>
  </si>
  <si>
    <t>CTLIDALNVTR</t>
  </si>
  <si>
    <t>P15848</t>
  </si>
  <si>
    <t>ARSB</t>
  </si>
  <si>
    <t>Arylsulfatase B</t>
  </si>
  <si>
    <t>CTNLSEGVLSVR</t>
  </si>
  <si>
    <t>Q93063</t>
  </si>
  <si>
    <t>EXT2</t>
  </si>
  <si>
    <t>Exostosin-2</t>
  </si>
  <si>
    <t>CVGFGPEEELTNITDVQFLQSTR</t>
  </si>
  <si>
    <t>Q9Y2U8</t>
  </si>
  <si>
    <t>LEMD3</t>
  </si>
  <si>
    <t>Inner nuclear membrane protein Man1</t>
  </si>
  <si>
    <t>CVYEALCNTTSECPPPVITR</t>
  </si>
  <si>
    <t>CYILENDTVQCDLDLYK</t>
  </si>
  <si>
    <t>Q8IWU5</t>
  </si>
  <si>
    <t>SULF2</t>
  </si>
  <si>
    <t>Extracellular sulfatase Sulf-2</t>
  </si>
  <si>
    <t>CYVIPLNTSIVMPPR</t>
  </si>
  <si>
    <t>Q9Y287</t>
  </si>
  <si>
    <t>ITM2B</t>
  </si>
  <si>
    <t>Integral membrane protein 2B;BRI2, membrane form;BRI2 intracellular domain;BRI2C, soluble form;Bri23 peptide</t>
  </si>
  <si>
    <t>DADACNATNWIEYMFNK</t>
  </si>
  <si>
    <t>O15118</t>
  </si>
  <si>
    <t>NPC1</t>
  </si>
  <si>
    <t>Niemann-Pick C1 protein</t>
  </si>
  <si>
    <t>DAGVGFPEYQEEDNSTYNFR</t>
  </si>
  <si>
    <t>P11717</t>
  </si>
  <si>
    <t>IGF2R</t>
  </si>
  <si>
    <t>Cation-independent mannose-6-phosphate receptor</t>
  </si>
  <si>
    <t>DALSLQFEPVLLPTSTTNFTK</t>
  </si>
  <si>
    <t>A2VDJ0</t>
  </si>
  <si>
    <t>KIAA0922</t>
  </si>
  <si>
    <t>Transmembrane protein 131-like</t>
  </si>
  <si>
    <t>DANLTGLSDNK</t>
  </si>
  <si>
    <t>Q99574</t>
  </si>
  <si>
    <t>SERPINI1</t>
  </si>
  <si>
    <t>Neuroserpin</t>
  </si>
  <si>
    <t>DANLTGLSDNKEIFLSK</t>
  </si>
  <si>
    <t>DASSFLAEWQNITK</t>
  </si>
  <si>
    <t>P08195</t>
  </si>
  <si>
    <t>SLC3A2</t>
  </si>
  <si>
    <t>4F2 cell-surface antigen heavy chain</t>
  </si>
  <si>
    <t>DAVAFTCEPEAQNTTYLWWVNGQSLPVSPR</t>
  </si>
  <si>
    <t>P06731</t>
  </si>
  <si>
    <t>CEACAM5</t>
  </si>
  <si>
    <t>Carcinoembryonic antigen-related cell adhesion molecule 5</t>
  </si>
  <si>
    <t>DAYENLTAK</t>
  </si>
  <si>
    <t>Q96L58</t>
  </si>
  <si>
    <t>B3GALT6</t>
  </si>
  <si>
    <t>Beta-1,3-galactosyltransferase 6</t>
  </si>
  <si>
    <t>DCSANTTSCHILGWGK</t>
  </si>
  <si>
    <t>Q92876</t>
  </si>
  <si>
    <t>KLK6</t>
  </si>
  <si>
    <t>Kallikrein-6</t>
  </si>
  <si>
    <t>DCSCIPQNLSSGFGHATAGK</t>
  </si>
  <si>
    <t>Q96BD0</t>
  </si>
  <si>
    <t>SLCO4A1</t>
  </si>
  <si>
    <t>Solute carrier organic anion transporter family member 4A1</t>
  </si>
  <si>
    <t>DCVECLLLHSGKPDNQTCHSLCR</t>
  </si>
  <si>
    <t>DCVLQCEEQNCSGGALNHFR</t>
  </si>
  <si>
    <t>Q96FM1</t>
  </si>
  <si>
    <t>PGAP3</t>
  </si>
  <si>
    <t>Post-GPI attachment to proteins factor 3</t>
  </si>
  <si>
    <t>DCVSNGSLGCPVR</t>
  </si>
  <si>
    <t>Q9HCN3</t>
  </si>
  <si>
    <t>TMEM8A</t>
  </si>
  <si>
    <t>Transmembrane protein 8A</t>
  </si>
  <si>
    <t>DDAGNYTCIASNGPQGQIR</t>
  </si>
  <si>
    <t>DDDIAALVVDNGSGMCK</t>
  </si>
  <si>
    <t>P60709</t>
  </si>
  <si>
    <t>ACTB</t>
  </si>
  <si>
    <t>Actin, cytoplasmic 1;Actin, cytoplasmic 1, N-terminally processed</t>
  </si>
  <si>
    <t>DDSSLPEYSAFNTSVHAAIR</t>
  </si>
  <si>
    <t>DEGLCSANVTR</t>
  </si>
  <si>
    <t>P48307</t>
  </si>
  <si>
    <t>TFPI2</t>
  </si>
  <si>
    <t>Tissue factor pathway inhibitor 2</t>
  </si>
  <si>
    <t>DEIGNVSTSHLLILDDSVEMEIRPR</t>
  </si>
  <si>
    <t>P04843</t>
  </si>
  <si>
    <t>RPN1</t>
  </si>
  <si>
    <t>Dolichyl-diphosphooligosaccharide--protein glycosyltransferase subunit 1</t>
  </si>
  <si>
    <t>DFEDLYTPVNGSIVIVR</t>
  </si>
  <si>
    <t>P02786</t>
  </si>
  <si>
    <t>TFRC</t>
  </si>
  <si>
    <t>Transferrin receptor protein 1;Transferrin receptor protein 1, serum form</t>
  </si>
  <si>
    <t>DFNETQLAR</t>
  </si>
  <si>
    <t>Q9H6X2</t>
  </si>
  <si>
    <t>ANTXR1</t>
  </si>
  <si>
    <t>Anthrax toxin receptor 1</t>
  </si>
  <si>
    <t>DFQDPDGIEGSENVTLCR</t>
  </si>
  <si>
    <t>A1A5B4</t>
  </si>
  <si>
    <t>ANO9</t>
  </si>
  <si>
    <t>Anoctamin-9</t>
  </si>
  <si>
    <t>DFYQATISESAANLTQVLR</t>
  </si>
  <si>
    <t>Q6V0I7</t>
  </si>
  <si>
    <t>FAT4</t>
  </si>
  <si>
    <t>Protocadherin Fat 4</t>
  </si>
  <si>
    <t>DGDDEWTSVVVANVSK</t>
  </si>
  <si>
    <t>Q92823</t>
  </si>
  <si>
    <t>NRCAM</t>
  </si>
  <si>
    <t>Neuronal cell adhesion molecule</t>
  </si>
  <si>
    <t>DGNSSLIAAVAEVR</t>
  </si>
  <si>
    <t>P78504</t>
  </si>
  <si>
    <t>JAG1</t>
  </si>
  <si>
    <t>Protein jagged-1</t>
  </si>
  <si>
    <t>DGSDEPGTAACPNGSFHCTNTGYKPLYIPSNR</t>
  </si>
  <si>
    <t>P14314</t>
  </si>
  <si>
    <t>PRKCSH</t>
  </si>
  <si>
    <t>Glucosidase 2 subunit beta</t>
  </si>
  <si>
    <t>DGYMVVNVSSLSLNEPEDK</t>
  </si>
  <si>
    <t>Q5VW38</t>
  </si>
  <si>
    <t>GPR107</t>
  </si>
  <si>
    <t>Protein GPR107</t>
  </si>
  <si>
    <t>DGYMVVNVSSLSLNEPEDKDVTIGFSLDR</t>
  </si>
  <si>
    <t>DHFTFCQQLNISICPLSQTAAR</t>
  </si>
  <si>
    <t>DHVNVSMVEVTDFPFNTSEWEGYLPK</t>
  </si>
  <si>
    <t>P15907</t>
  </si>
  <si>
    <t>ST6GAL1</t>
  </si>
  <si>
    <t>Beta-galactoside alpha-2,6-sialyltransferase 1</t>
  </si>
  <si>
    <t>DHVVVPANTTSVILSGLR</t>
  </si>
  <si>
    <t>P32004</t>
  </si>
  <si>
    <t>L1CAM</t>
  </si>
  <si>
    <t>Neural cell adhesion molecule L1</t>
  </si>
  <si>
    <t>DIAINISR</t>
  </si>
  <si>
    <t>Q6QNY1</t>
  </si>
  <si>
    <t>BLOC1S2</t>
  </si>
  <si>
    <t>Biogenesis of lysosome-related organelles complex 1 subunit 2</t>
  </si>
  <si>
    <t>DIECQAESFPNWTLAQVGQK</t>
  </si>
  <si>
    <t>DIGNYSCAAQGTQTGSK</t>
  </si>
  <si>
    <t>Q9NYQ6</t>
  </si>
  <si>
    <t>CELSR1</t>
  </si>
  <si>
    <t>Cadherin EGF LAG seven-pass G-type receptor 1</t>
  </si>
  <si>
    <t>DINGTLLSQATCELCDGNENSFMVVNALGDR</t>
  </si>
  <si>
    <t>Q5HYA8</t>
  </si>
  <si>
    <t>TMEM67</t>
  </si>
  <si>
    <t>Meckelin</t>
  </si>
  <si>
    <t>DINTTAQNIMFYDMGSGSTVCTIVTYQMVK</t>
  </si>
  <si>
    <t>DINVTGVWER</t>
  </si>
  <si>
    <t>Q16549</t>
  </si>
  <si>
    <t>PCSK7</t>
  </si>
  <si>
    <t>Proprotein convertase subtilisin/kexin type 7</t>
  </si>
  <si>
    <t>DITDLINNTFIR</t>
  </si>
  <si>
    <t>Q99523</t>
  </si>
  <si>
    <t>SORT1</t>
  </si>
  <si>
    <t>Sortilin</t>
  </si>
  <si>
    <t>DIVEYYNDSNGSHVLQGR</t>
  </si>
  <si>
    <t>P25311</t>
  </si>
  <si>
    <t>AZGP1</t>
  </si>
  <si>
    <t>Zinc-alpha-2-glycoprotein</t>
  </si>
  <si>
    <t>DIVSSDFLSNMSMDFQNHLGSCQK</t>
  </si>
  <si>
    <t>P00533</t>
  </si>
  <si>
    <t>EGFR</t>
  </si>
  <si>
    <t>Epidermal growth factor receptor</t>
  </si>
  <si>
    <t>DLCGPDAGPIGNATGQADCK</t>
  </si>
  <si>
    <t>Q8NBI5</t>
  </si>
  <si>
    <t>SLC43A3</t>
  </si>
  <si>
    <t>Solute carrier family 43 member 3</t>
  </si>
  <si>
    <t>DLDMFINASK</t>
  </si>
  <si>
    <t>O75882</t>
  </si>
  <si>
    <t>ATRN</t>
  </si>
  <si>
    <t>Attractin</t>
  </si>
  <si>
    <t>DLEITNATLQSEEDSR</t>
  </si>
  <si>
    <t>Q6P179</t>
  </si>
  <si>
    <t>ERAP2</t>
  </si>
  <si>
    <t>Endoplasmic reticulum aminopeptidase 2</t>
  </si>
  <si>
    <t>DLFNLSAPLAR</t>
  </si>
  <si>
    <t>DLGPNTTIK</t>
  </si>
  <si>
    <t>Q96BA8</t>
  </si>
  <si>
    <t>CREB3L1</t>
  </si>
  <si>
    <t>Cyclic AMP-responsive element-binding protein 3-like protein 1;Processed cyclic AMP-responsive element-binding protein 3-like protein 1</t>
  </si>
  <si>
    <t>DLGPTLANSTHHNVR</t>
  </si>
  <si>
    <t>P04062</t>
  </si>
  <si>
    <t>GBA</t>
  </si>
  <si>
    <t>Glucosylceramidase</t>
  </si>
  <si>
    <t>DLGQGQGQVQVQNGTLR</t>
  </si>
  <si>
    <t>Q9P2J2</t>
  </si>
  <si>
    <t>IGSF9</t>
  </si>
  <si>
    <t>Protein turtle homolog A</t>
  </si>
  <si>
    <t>DLLGSGYTETYTAANGSEVTEQPR</t>
  </si>
  <si>
    <t>P78325</t>
  </si>
  <si>
    <t>ADAM8</t>
  </si>
  <si>
    <t>Disintegrin and metalloproteinase domain-containing protein 8</t>
  </si>
  <si>
    <t>DLNETIHYMYK</t>
  </si>
  <si>
    <t>Q99538</t>
  </si>
  <si>
    <t>LGMN</t>
  </si>
  <si>
    <t>Legumain</t>
  </si>
  <si>
    <t>DLNETLLR</t>
  </si>
  <si>
    <t>Q13253</t>
  </si>
  <si>
    <t>NOG</t>
  </si>
  <si>
    <t>Noggin</t>
  </si>
  <si>
    <t>DLPIMFDVLIHDPSHFLNYSTINYK</t>
  </si>
  <si>
    <t>Q14956</t>
  </si>
  <si>
    <t>GPNMB</t>
  </si>
  <si>
    <t>Transmembrane glycoprotein NMB</t>
  </si>
  <si>
    <t>DLQAPLGQSFSCSNSSIILSPAVHLDLLSLR</t>
  </si>
  <si>
    <t>P34810</t>
  </si>
  <si>
    <t>CD68</t>
  </si>
  <si>
    <t>Macrosialin</t>
  </si>
  <si>
    <t>DLVPATNYSLR</t>
  </si>
  <si>
    <t>Q06418</t>
  </si>
  <si>
    <t>TYRO3</t>
  </si>
  <si>
    <t>Tyrosine-protein kinase receptor TYRO3</t>
  </si>
  <si>
    <t>DLVVQQLVNVSR</t>
  </si>
  <si>
    <t>Q6P4Q7</t>
  </si>
  <si>
    <t>CNNM4</t>
  </si>
  <si>
    <t>Metal transporter CNNM4</t>
  </si>
  <si>
    <t>DLYEYSWVQGPLHSNETDR</t>
  </si>
  <si>
    <t>DLYEYSWVQGPLHSNETDRLPR</t>
  </si>
  <si>
    <t>DLYVVEYGSNMTIECK</t>
  </si>
  <si>
    <t>Q9NZQ7</t>
  </si>
  <si>
    <t>CD274</t>
  </si>
  <si>
    <t>Programmed cell death 1 ligand 1</t>
  </si>
  <si>
    <t>DMNQTLGDNITVK</t>
  </si>
  <si>
    <t>Q8TCT8</t>
  </si>
  <si>
    <t>SPPL2A</t>
  </si>
  <si>
    <t>Signal peptide peptidase-like 2A</t>
  </si>
  <si>
    <t>DMSDEVGCVNVTLCEGPNK</t>
  </si>
  <si>
    <t>P01130</t>
  </si>
  <si>
    <t>LDLR</t>
  </si>
  <si>
    <t>Low-density lipoprotein receptor</t>
  </si>
  <si>
    <t>DMSDGFISNLTIQR</t>
  </si>
  <si>
    <t>P13674</t>
  </si>
  <si>
    <t>P4HA1</t>
  </si>
  <si>
    <t>Prolyl 4-hydroxylase subunit alpha-1</t>
  </si>
  <si>
    <t>DMVTYFMNLSQANAQGTPR</t>
  </si>
  <si>
    <t>Q92485</t>
  </si>
  <si>
    <t>SMPDL3B</t>
  </si>
  <si>
    <t>Acid sphingomyelinase-like phosphodiesterase 3b</t>
  </si>
  <si>
    <t>DNATDSVPLR</t>
  </si>
  <si>
    <t>DNATEEEILVYLEK</t>
  </si>
  <si>
    <t>P07602</t>
  </si>
  <si>
    <t>PSAP</t>
  </si>
  <si>
    <t>Prosaposin;Saposin-A;Saposin-B-Val;Saposin-B;Saposin-C;Saposin-D</t>
  </si>
  <si>
    <t>DNATLQATLHAAR</t>
  </si>
  <si>
    <t>DNFTCVTDGLCFVSVTETTDK</t>
  </si>
  <si>
    <t>P36897</t>
  </si>
  <si>
    <t>TGFBR1</t>
  </si>
  <si>
    <t>TGF-beta receptor type-1</t>
  </si>
  <si>
    <t>DNLTAFQK</t>
  </si>
  <si>
    <t>Q9NYU1</t>
  </si>
  <si>
    <t>UGGT2</t>
  </si>
  <si>
    <t>UDP-glucose:glycoprotein glucosyltransferase 2</t>
  </si>
  <si>
    <t>DNSSGTFIVLIR</t>
  </si>
  <si>
    <t>O43567</t>
  </si>
  <si>
    <t>RNF13</t>
  </si>
  <si>
    <t>E3 ubiquitin-protein ligase RNF13</t>
  </si>
  <si>
    <t>DNSTLAVDIYK</t>
  </si>
  <si>
    <t>P49281</t>
  </si>
  <si>
    <t>SLC11A2</t>
  </si>
  <si>
    <t>Natural resistance-associated macrophage protein 2</t>
  </si>
  <si>
    <t>DNTTCYEFK</t>
  </si>
  <si>
    <t>DPGAAVPGAANASAQQPR</t>
  </si>
  <si>
    <t>DPQGWVAGNLSAR</t>
  </si>
  <si>
    <t>DPYCAWSVNTSR</t>
  </si>
  <si>
    <t>Q9C0C4</t>
  </si>
  <si>
    <t>SEMA4C</t>
  </si>
  <si>
    <t>Semaphorin-4C</t>
  </si>
  <si>
    <t>DQGSPALSANVSLR</t>
  </si>
  <si>
    <t>Q9Y5G0</t>
  </si>
  <si>
    <t>PCDHGB5;PCDHGB4;PCDHGB7;PCDHGB2;PCDHGB1</t>
  </si>
  <si>
    <t>Protocadherin gamma-B5;Protocadherin gamma-B4;Protocadherin gamma-B7;Protocadherin gamma-B2;Protocadherin gamma-B1</t>
  </si>
  <si>
    <t>DRDNDSDDVESNLLLPAGIALR</t>
  </si>
  <si>
    <t>Q9NZM1</t>
  </si>
  <si>
    <t>MYOF</t>
  </si>
  <si>
    <t>Myoferlin</t>
  </si>
  <si>
    <t>DRLNLSENYTLSISNAR</t>
  </si>
  <si>
    <t>Q13740</t>
  </si>
  <si>
    <t>ALCAM</t>
  </si>
  <si>
    <t>CD166 antigen</t>
  </si>
  <si>
    <t>DSCQQGSNMTLIGENGHSTDTLTGSGFR</t>
  </si>
  <si>
    <t>Q9NS15</t>
  </si>
  <si>
    <t>LTBP3</t>
  </si>
  <si>
    <t>Latent-transforming growth factor beta-binding protein 3</t>
  </si>
  <si>
    <t>DSITGSGLENATISVAGINHNITTGR</t>
  </si>
  <si>
    <t>O75976</t>
  </si>
  <si>
    <t>CPD</t>
  </si>
  <si>
    <t>Carboxypeptidase D</t>
  </si>
  <si>
    <t>DSLACFNQTYTINLYLVETGR</t>
  </si>
  <si>
    <t>Q8N766</t>
  </si>
  <si>
    <t>EMC1</t>
  </si>
  <si>
    <t>ER membrane protein complex subunit 1</t>
  </si>
  <si>
    <t>DSLNSSHPISSSVQSSEQIEEMFDSLSYFK</t>
  </si>
  <si>
    <t>Q9UIQ6</t>
  </si>
  <si>
    <t>LNPEP</t>
  </si>
  <si>
    <t>Leucyl-cystinyl aminopeptidase;Leucyl-cystinyl aminopeptidase, pregnancy serum form</t>
  </si>
  <si>
    <t>DSLNSSRPISKPAETPTQIQEMFDEVSYNK</t>
  </si>
  <si>
    <t>DSLSINATNIK</t>
  </si>
  <si>
    <t>DSPVLPVTLQCNLTSSSHTLTYSYWTK</t>
  </si>
  <si>
    <t>Q9Y639</t>
  </si>
  <si>
    <t>NPTN</t>
  </si>
  <si>
    <t>Neuroplastin</t>
  </si>
  <si>
    <t>DSSGNETHFTGNEVGFFKPISCR</t>
  </si>
  <si>
    <t>Q9BX74</t>
  </si>
  <si>
    <t>TM2D1</t>
  </si>
  <si>
    <t>TM2 domain-containing protein 1</t>
  </si>
  <si>
    <t>DSVINLSESVEDGPK</t>
  </si>
  <si>
    <t>Q16706</t>
  </si>
  <si>
    <t>MAN2A1</t>
  </si>
  <si>
    <t>Alpha-mannosidase 2</t>
  </si>
  <si>
    <t>DTAVEGEEIEVNCTAMASK</t>
  </si>
  <si>
    <t>Q9BY67</t>
  </si>
  <si>
    <t>CADM1</t>
  </si>
  <si>
    <t>Cell adhesion molecule 1</t>
  </si>
  <si>
    <t>DTAVEGEEIEVNCTAMASKPATTIR</t>
  </si>
  <si>
    <t>DTCTQECSYFNITK</t>
  </si>
  <si>
    <t>P05556</t>
  </si>
  <si>
    <t>ITGB1</t>
  </si>
  <si>
    <t>Integrin beta-1</t>
  </si>
  <si>
    <t>DTFFNLSLK</t>
  </si>
  <si>
    <t>DTGELNVTSILDR</t>
  </si>
  <si>
    <t>Q14126</t>
  </si>
  <si>
    <t>DSG2</t>
  </si>
  <si>
    <t>Desmoglein-2</t>
  </si>
  <si>
    <t>DTNGSQFFITTVK</t>
  </si>
  <si>
    <t>P23284</t>
  </si>
  <si>
    <t>PPIB</t>
  </si>
  <si>
    <t>Peptidyl-prolyl cis-trans isomerase B</t>
  </si>
  <si>
    <t>DTWGLSDEHFQPRPEAVQFFNVTTLQK</t>
  </si>
  <si>
    <t>O75718</t>
  </si>
  <si>
    <t>CRTAP</t>
  </si>
  <si>
    <t>Cartilage-associated protein</t>
  </si>
  <si>
    <t>DVCAANGSGGDEGPDPDLICR</t>
  </si>
  <si>
    <t>Q9UIG8</t>
  </si>
  <si>
    <t>SLCO3A1</t>
  </si>
  <si>
    <t>Solute carrier organic anion transporter family member 3A1</t>
  </si>
  <si>
    <t>DVFGWGNLTCPICK</t>
  </si>
  <si>
    <t>P17405</t>
  </si>
  <si>
    <t>SMPD1</t>
  </si>
  <si>
    <t>Sphingomyelin phosphodiesterase</t>
  </si>
  <si>
    <t>DVLNFTCEPK</t>
  </si>
  <si>
    <t>P11464</t>
  </si>
  <si>
    <t>PSG1;PSG8</t>
  </si>
  <si>
    <t>Pregnancy-specific beta-1-glycoprotein 1;Pregnancy-specific beta-1-glycoprotein 8</t>
  </si>
  <si>
    <t>DVLWFRPTLLNDTGNYTCMLR</t>
  </si>
  <si>
    <t>Q9NPH3</t>
  </si>
  <si>
    <t>IL1RAP</t>
  </si>
  <si>
    <t>Interleukin-1 receptor accessory protein</t>
  </si>
  <si>
    <t>DVNCSVMGPQEK</t>
  </si>
  <si>
    <t>P53634</t>
  </si>
  <si>
    <t>CTSC</t>
  </si>
  <si>
    <t>Dipeptidyl peptidase 1;Dipeptidyl peptidase 1 exclusion domain chain;Dipeptidyl peptidase 1 heavy chain;Dipeptidyl peptidase 1 light chain</t>
  </si>
  <si>
    <t>DVNFTLDGYVQR</t>
  </si>
  <si>
    <t>DVNYTQIVVDR</t>
  </si>
  <si>
    <t>DVQIIVFPEDGIHGFNFTR</t>
  </si>
  <si>
    <t>P43251</t>
  </si>
  <si>
    <t>BTD</t>
  </si>
  <si>
    <t>Biotinidase</t>
  </si>
  <si>
    <t>DVTALNVSTLK</t>
  </si>
  <si>
    <t>Q99102</t>
  </si>
  <si>
    <t>MUC4</t>
  </si>
  <si>
    <t>Mucin-4;Mucin-4 alpha chain;Mucin-4 beta chain</t>
  </si>
  <si>
    <t>DVVTAAGDMLKDNATEEEILVYLEK</t>
  </si>
  <si>
    <t>DVYSNLSHLPGAPGGPPAPQGLPYCPER</t>
  </si>
  <si>
    <t>O60512</t>
  </si>
  <si>
    <t>B4GALT3</t>
  </si>
  <si>
    <t>Beta-1,4-galactosyltransferase 3;N-acetyllactosamine synthase;Beta-N-acetylglucosaminylglycopeptide beta-1,4-galactosyltransferase;Beta-N-acetylglucosaminyl-glycolipid beta-1,4-galactosyltransferase</t>
  </si>
  <si>
    <t>DYGSQEDFTQVWNTTMK</t>
  </si>
  <si>
    <t>DYNSSREDSLQDAWDYVQAQVK</t>
  </si>
  <si>
    <t>DYYIISTSNGSLEGLDNQEGGVCQTR</t>
  </si>
  <si>
    <t>P52799</t>
  </si>
  <si>
    <t>EFNB2</t>
  </si>
  <si>
    <t>Ephrin-B2</t>
  </si>
  <si>
    <t>DYYPINESLASLPLR</t>
  </si>
  <si>
    <t>O96005</t>
  </si>
  <si>
    <t>CLPTM1</t>
  </si>
  <si>
    <t>Cleft lip and palate transmembrane protein 1</t>
  </si>
  <si>
    <t>EACQGTSPPVVSCYNASDHVYK</t>
  </si>
  <si>
    <t>EAESLQPMTVVGTDYVFHNDTK</t>
  </si>
  <si>
    <t>EAFNETNQAIR</t>
  </si>
  <si>
    <t>O95477</t>
  </si>
  <si>
    <t>ABCA1</t>
  </si>
  <si>
    <t>ATP-binding cassette sub-family A member 1</t>
  </si>
  <si>
    <t>EAGNHTSGAGLVQINK</t>
  </si>
  <si>
    <t>P20645</t>
  </si>
  <si>
    <t>M6PR</t>
  </si>
  <si>
    <t>Cation-dependent mannose-6-phosphate receptor</t>
  </si>
  <si>
    <t>EAGNITTDGYEILGK</t>
  </si>
  <si>
    <t>Q99715</t>
  </si>
  <si>
    <t>COL12A1</t>
  </si>
  <si>
    <t>Collagen alpha-1(XII) chain</t>
  </si>
  <si>
    <t>EAINITLDHK</t>
  </si>
  <si>
    <t>O00469</t>
  </si>
  <si>
    <t>PLOD2</t>
  </si>
  <si>
    <t>Procollagen-lysine,2-oxoglutarate 5-dioxygenase 2</t>
  </si>
  <si>
    <t>EASIVGENETYPR</t>
  </si>
  <si>
    <t>Q9UBV2</t>
  </si>
  <si>
    <t>SEL1L</t>
  </si>
  <si>
    <t>Protein sel-1 homolog 1</t>
  </si>
  <si>
    <t>EDTVLEVTESNTTSVVDGDK</t>
  </si>
  <si>
    <t>Q9NQ36</t>
  </si>
  <si>
    <t>SCUBE2</t>
  </si>
  <si>
    <t>Signal peptide, CUB and EGF-like domain-containing protein 2</t>
  </si>
  <si>
    <t>EDTVLEVTESNTTSVVDGDKR</t>
  </si>
  <si>
    <t>EDVQALNISVPYGPIPVDFQR</t>
  </si>
  <si>
    <t>P22304</t>
  </si>
  <si>
    <t>IDS</t>
  </si>
  <si>
    <t>Iduronate 2-sulfatase;Iduronate 2-sulfatase 42 kDa chain;Iduronate 2-sulfatase 14 kDa chain</t>
  </si>
  <si>
    <t>EDVYRNHSIFLADINQER</t>
  </si>
  <si>
    <t>P50897</t>
  </si>
  <si>
    <t>PPT1</t>
  </si>
  <si>
    <t>Palmitoyl-protein thioesterase 1</t>
  </si>
  <si>
    <t>EEAMLYHNQTAELR</t>
  </si>
  <si>
    <t>Q92791</t>
  </si>
  <si>
    <t>LEPREL4</t>
  </si>
  <si>
    <t>Synaptonemal complex protein SC65</t>
  </si>
  <si>
    <t>EEEAIQLDGLNASQIR</t>
  </si>
  <si>
    <t>P14625</t>
  </si>
  <si>
    <t>HSP90B1</t>
  </si>
  <si>
    <t>Endoplasmin</t>
  </si>
  <si>
    <t>EEEIAALVIDNGSGMCK</t>
  </si>
  <si>
    <t>P63261</t>
  </si>
  <si>
    <t>ACTG1</t>
  </si>
  <si>
    <t>Actin, cytoplasmic 2;Actin, cytoplasmic 2, N-terminally processed</t>
  </si>
  <si>
    <t>EELGVTVYQSPHSGSFTITGNNSNFAQR</t>
  </si>
  <si>
    <t>EERPLNASALK</t>
  </si>
  <si>
    <t>O14657</t>
  </si>
  <si>
    <t>TOR1B</t>
  </si>
  <si>
    <t>Torsin-1B</t>
  </si>
  <si>
    <t>EETLLYDSNTSSMADR</t>
  </si>
  <si>
    <t>EETLLYDSNTSSMADRK</t>
  </si>
  <si>
    <t>EFCNLSLSER</t>
  </si>
  <si>
    <t>Q86UK0</t>
  </si>
  <si>
    <t>ABCA12</t>
  </si>
  <si>
    <t>ATP-binding cassette sub-family A member 12</t>
  </si>
  <si>
    <t>EFENGSICVECDPQCEK</t>
  </si>
  <si>
    <t>Q15303</t>
  </si>
  <si>
    <t>ERBB4</t>
  </si>
  <si>
    <t>Receptor tyrosine-protein kinase erbB-4;ERBB4 intracellular domain</t>
  </si>
  <si>
    <t>EFGFAWPESLNCSK</t>
  </si>
  <si>
    <t>Q9ULV1</t>
  </si>
  <si>
    <t>FZD4</t>
  </si>
  <si>
    <t>Frizzled-4</t>
  </si>
  <si>
    <t>EGFSANYSVLQSSVSEDFK</t>
  </si>
  <si>
    <t>O14786</t>
  </si>
  <si>
    <t>NRP1</t>
  </si>
  <si>
    <t>Neuropilin-1</t>
  </si>
  <si>
    <t>EGSGYFFLNTSTADVVK</t>
  </si>
  <si>
    <t>Q8TEM1</t>
  </si>
  <si>
    <t>NUP210</t>
  </si>
  <si>
    <t>Nuclear pore membrane glycoprotein 210</t>
  </si>
  <si>
    <t>EGSLPGNSTISIR</t>
  </si>
  <si>
    <t>Q16787</t>
  </si>
  <si>
    <t>LAMA3</t>
  </si>
  <si>
    <t>Laminin subunit alpha-3</t>
  </si>
  <si>
    <t>EHWQPQETNESLK</t>
  </si>
  <si>
    <t>Q9Y2B1</t>
  </si>
  <si>
    <t>TMEM5</t>
  </si>
  <si>
    <t>Transmembrane protein 5</t>
  </si>
  <si>
    <t>EIFVANGTQGK</t>
  </si>
  <si>
    <t>O95297</t>
  </si>
  <si>
    <t>MPZL1</t>
  </si>
  <si>
    <t>Myelin protein zero-like protein 1</t>
  </si>
  <si>
    <t>EKLNDTYVNVGLYSTK</t>
  </si>
  <si>
    <t>O14524</t>
  </si>
  <si>
    <t>TMEM194A</t>
  </si>
  <si>
    <t>Transmembrane protein 194A</t>
  </si>
  <si>
    <t>ELASQIVLNISAR</t>
  </si>
  <si>
    <t>ELDLTCNITTDR</t>
  </si>
  <si>
    <t>Q9P2B2</t>
  </si>
  <si>
    <t>PTGFRN</t>
  </si>
  <si>
    <t>Prostaglandin F2 receptor negative regulator</t>
  </si>
  <si>
    <t>ELEYDYTGDPGTGNCSVCAAAGQGR</t>
  </si>
  <si>
    <t>Q3MIR4</t>
  </si>
  <si>
    <t>TMEM30B</t>
  </si>
  <si>
    <t>Cell cycle control protein 50B</t>
  </si>
  <si>
    <t>ELFNFSSCQGQEDCAFDGVYQPPLR</t>
  </si>
  <si>
    <t>Q5MY95</t>
  </si>
  <si>
    <t>ENTPD8</t>
  </si>
  <si>
    <t>Ectonucleoside triphosphate diphosphohydrolase 8</t>
  </si>
  <si>
    <t>ELFYGHGDHLIDQGLDVGNLTQQR</t>
  </si>
  <si>
    <t>ELGDNVSMILVPFK</t>
  </si>
  <si>
    <t>Q11201</t>
  </si>
  <si>
    <t>ST3GAL1</t>
  </si>
  <si>
    <t>CMP-N-acetylneuraminate-beta-galactosamide-alpha-2,3-sialyltransferase 1</t>
  </si>
  <si>
    <t>ELGGAIDFGAAYVLEQASSHIGNSTQATVR</t>
  </si>
  <si>
    <t>Q6DD88</t>
  </si>
  <si>
    <t>ATL3</t>
  </si>
  <si>
    <t>Atlastin-3</t>
  </si>
  <si>
    <t>ELGPLYTNITADIGTDPR</t>
  </si>
  <si>
    <t>ELGVVMYNCSCLAR</t>
  </si>
  <si>
    <t>Q8IV08</t>
  </si>
  <si>
    <t>PLD3</t>
  </si>
  <si>
    <t>Phospholipase D3</t>
  </si>
  <si>
    <t>ELILNTSSLLCDCHLK</t>
  </si>
  <si>
    <t>O94898</t>
  </si>
  <si>
    <t>LRIG2</t>
  </si>
  <si>
    <t>Leucine-rich repeats and immunoglobulin-like domains protein 2</t>
  </si>
  <si>
    <t>ELISNASDALDK</t>
  </si>
  <si>
    <t>P08238</t>
  </si>
  <si>
    <t>HSP90AB1;HSP90B1</t>
  </si>
  <si>
    <t>Heat shock protein HSP 90-beta;Endoplasmin</t>
  </si>
  <si>
    <t>ELISNSSDALDK</t>
  </si>
  <si>
    <t>P07900</t>
  </si>
  <si>
    <t>HSP90AA1;HSP90AA2P</t>
  </si>
  <si>
    <t>Heat shock protein HSP 90-alpha;Heat shock protein HSP 90-alpha A2</t>
  </si>
  <si>
    <t>ELLEEVGQNGSR</t>
  </si>
  <si>
    <t>Q12866</t>
  </si>
  <si>
    <t>MERTK</t>
  </si>
  <si>
    <t>Tyrosine-protein kinase Mer</t>
  </si>
  <si>
    <t>ELLESNFTLVGDDGTNK</t>
  </si>
  <si>
    <t>Q96A33</t>
  </si>
  <si>
    <t>CCDC47</t>
  </si>
  <si>
    <t>Coiled-coil domain-containing protein 47</t>
  </si>
  <si>
    <t>ELLLDFANSSAELTGCLVR</t>
  </si>
  <si>
    <t>ELLLNTSEVTVR</t>
  </si>
  <si>
    <t>Q8N8Z6</t>
  </si>
  <si>
    <t>DCBLD1</t>
  </si>
  <si>
    <t>Discoidin, CUB and LCCL domain-containing protein 1</t>
  </si>
  <si>
    <t>ELNESENSVFQAVYGLQR</t>
  </si>
  <si>
    <t>Q6UWJ1</t>
  </si>
  <si>
    <t>TMCO3</t>
  </si>
  <si>
    <t>Transmembrane and coiled-coil domain-containing protein 3</t>
  </si>
  <si>
    <t>ELPGVCNETMMALWEECKPCLK</t>
  </si>
  <si>
    <t>P10909</t>
  </si>
  <si>
    <t>CLU</t>
  </si>
  <si>
    <t>Clusterin;Clusterin beta chain;Clusterin alpha chain</t>
  </si>
  <si>
    <t>ELQQFNYTWLR</t>
  </si>
  <si>
    <t>ELSEYNATAIK</t>
  </si>
  <si>
    <t>ELYEPIWQNFTDPQLR</t>
  </si>
  <si>
    <t>P12821</t>
  </si>
  <si>
    <t>ACE</t>
  </si>
  <si>
    <t>Angiotensin-converting enzyme;Angiotensin-converting enzyme, soluble form</t>
  </si>
  <si>
    <t>ELYNGTADITLR</t>
  </si>
  <si>
    <t>Q92508</t>
  </si>
  <si>
    <t>PIEZO1</t>
  </si>
  <si>
    <t>Piezo-type mechanosensitive ion channel component 1</t>
  </si>
  <si>
    <t>EMLHNATFCLVPR</t>
  </si>
  <si>
    <t>Q16394</t>
  </si>
  <si>
    <t>EXT1</t>
  </si>
  <si>
    <t>Exostosin-1</t>
  </si>
  <si>
    <t>ENATTDLLTK</t>
  </si>
  <si>
    <t>P28799</t>
  </si>
  <si>
    <t>GRN</t>
  </si>
  <si>
    <t>Granulins;Acrogranin;Paragranulin;Granulin-1;Granulin-2;Granulin-3;Granulin-4;Granulin-5;Granulin-6;Granulin-7</t>
  </si>
  <si>
    <t>ENCSPTIPASNTADEEYEDGIER</t>
  </si>
  <si>
    <t>Q14571</t>
  </si>
  <si>
    <t>ITPR2</t>
  </si>
  <si>
    <t>Inositol 1,4,5-trisphosphate receptor type 2</t>
  </si>
  <si>
    <t>ENDTHCIDFSYLLYSQK</t>
  </si>
  <si>
    <t>Q15262</t>
  </si>
  <si>
    <t>PTPRK</t>
  </si>
  <si>
    <t>Receptor-type tyrosine-protein phosphatase kappa</t>
  </si>
  <si>
    <t>ENGTDTVQEEEESPAEGSK</t>
  </si>
  <si>
    <t>ENGTNLTFIGDK</t>
  </si>
  <si>
    <t>Q8NBN3</t>
  </si>
  <si>
    <t>TMEM87A</t>
  </si>
  <si>
    <t>Transmembrane protein 87A</t>
  </si>
  <si>
    <t>ENQTWNLQR</t>
  </si>
  <si>
    <t>Q9NXL6</t>
  </si>
  <si>
    <t>SIDT1</t>
  </si>
  <si>
    <t>SID1 transmembrane family member 1</t>
  </si>
  <si>
    <t>ENSTDYLYPEQLK</t>
  </si>
  <si>
    <t>P00749</t>
  </si>
  <si>
    <t>PLAU</t>
  </si>
  <si>
    <t>Urokinase-type plasminogen activator;Urokinase-type plasminogen activator long chain A;Urokinase-type plasminogen activator short chain A;Urokinase-type plasminogen activator chain B</t>
  </si>
  <si>
    <t>ENTSDPSLVIAFGR</t>
  </si>
  <si>
    <t>P11279</t>
  </si>
  <si>
    <t>LAMP1</t>
  </si>
  <si>
    <t>Lysosome-associated membrane glycoprotein 1</t>
  </si>
  <si>
    <t>ENTSSWYEVDSFTPFR</t>
  </si>
  <si>
    <t>EPGSNVTMSVDAECVPMVR</t>
  </si>
  <si>
    <t>EPLSDPVGTCYLSTDNFTR</t>
  </si>
  <si>
    <t>P08648</t>
  </si>
  <si>
    <t>ITGA5</t>
  </si>
  <si>
    <t>Integrin alpha-5;Integrin alpha-5 heavy chain;Integrin alpha-5 light chain</t>
  </si>
  <si>
    <t>EQINITLDHR</t>
  </si>
  <si>
    <t>Q02809</t>
  </si>
  <si>
    <t>PLOD1</t>
  </si>
  <si>
    <t>Procollagen-lysine,2-oxoglutarate 5-dioxygenase 1</t>
  </si>
  <si>
    <t>EQNYSDDVLANMISEPR</t>
  </si>
  <si>
    <t>P05067</t>
  </si>
  <si>
    <t>APP</t>
  </si>
  <si>
    <t>Amyloid beta A4 protein;N-APP;Soluble APP-alpha;Soluble APP-beta;C99;Beta-amyloid protein 42;Beta-amyloid protein 40;C83;P3(42);P3(40);C80;Gamma-secretase C-terminal fragment 59;Gamma-secretase C-terminal fragment 57;Gamma-secretase C-terminal fragment 50;C31</t>
  </si>
  <si>
    <t>EQTPEYNVTITATDR</t>
  </si>
  <si>
    <t>PCDHGB5</t>
  </si>
  <si>
    <t>Protocadherin gamma-B5</t>
  </si>
  <si>
    <t>ERFDNETFR</t>
  </si>
  <si>
    <t>P18075</t>
  </si>
  <si>
    <t>BMP7</t>
  </si>
  <si>
    <t>Bone morphogenetic protein 7</t>
  </si>
  <si>
    <t>ERPPTFLTPEGNASNK</t>
  </si>
  <si>
    <t>ERPPTFLTPEGNASNKEELR</t>
  </si>
  <si>
    <t>ESNITVLIK</t>
  </si>
  <si>
    <t>Q9H5V8</t>
  </si>
  <si>
    <t>CDCP1</t>
  </si>
  <si>
    <t>CUB domain-containing protein 1</t>
  </si>
  <si>
    <t>ESQLNLTVMAK</t>
  </si>
  <si>
    <t>Q15223</t>
  </si>
  <si>
    <t>PVRL1</t>
  </si>
  <si>
    <t>Nectin-1</t>
  </si>
  <si>
    <t>ETFTCWWRPGTDGGLPTNYSLTYHR</t>
  </si>
  <si>
    <t>ETHLETNFTLK</t>
  </si>
  <si>
    <t>P40189</t>
  </si>
  <si>
    <t>IL6ST</t>
  </si>
  <si>
    <t>Interleukin-6 receptor subunit beta</t>
  </si>
  <si>
    <t>ETIGDYTWTNGSQPCVHLQAQIQIR</t>
  </si>
  <si>
    <t>ETLSLYNITLK</t>
  </si>
  <si>
    <t>Q9Y5G6</t>
  </si>
  <si>
    <t>PCDHGA7</t>
  </si>
  <si>
    <t>Protocadherin gamma-A7</t>
  </si>
  <si>
    <t>ETNFSLASGLEAK</t>
  </si>
  <si>
    <t>P56159</t>
  </si>
  <si>
    <t>GFRA1</t>
  </si>
  <si>
    <t>GDNF family receptor alpha-1</t>
  </si>
  <si>
    <t>ETVPEYNLSITAR</t>
  </si>
  <si>
    <t>Q9UN70</t>
  </si>
  <si>
    <t>PCDHGC3</t>
  </si>
  <si>
    <t>Protocadherin gamma-C3</t>
  </si>
  <si>
    <t>EVHLVQFHEPDIYNYSALLLSEDK</t>
  </si>
  <si>
    <t>EVIDTNLTTLR</t>
  </si>
  <si>
    <t>EVLDYSTPTTNGTPEAALSEDINLIR</t>
  </si>
  <si>
    <t>P08240</t>
  </si>
  <si>
    <t>SRPR</t>
  </si>
  <si>
    <t>Signal recognition particle receptor subunit alpha</t>
  </si>
  <si>
    <t>EVLNYTAENICK</t>
  </si>
  <si>
    <t>Q6PKC3</t>
  </si>
  <si>
    <t>TXNDC11</t>
  </si>
  <si>
    <t>Thioredoxin domain-containing protein 11</t>
  </si>
  <si>
    <t>EVLSSNVSWR</t>
  </si>
  <si>
    <t>Q8IZF2</t>
  </si>
  <si>
    <t>GPR116</t>
  </si>
  <si>
    <t>Probable G-protein coupled receptor 116</t>
  </si>
  <si>
    <t>EVPRNDTCPELPPPEWGWR</t>
  </si>
  <si>
    <t>Q6UXD5</t>
  </si>
  <si>
    <t>SEZ6L2</t>
  </si>
  <si>
    <t>Seizure 6-like protein 2</t>
  </si>
  <si>
    <t>EWNGTYHCIFR</t>
  </si>
  <si>
    <t>EYLEQISTLINTTDR</t>
  </si>
  <si>
    <t>P42892</t>
  </si>
  <si>
    <t>ECE1</t>
  </si>
  <si>
    <t>Endothelin-converting enzyme 1</t>
  </si>
  <si>
    <t>FAEINGSALCSYNLKPSEYTTSPK</t>
  </si>
  <si>
    <t>FCNLTQVPQVLNTTER</t>
  </si>
  <si>
    <t>O60602</t>
  </si>
  <si>
    <t>TLR5</t>
  </si>
  <si>
    <t>Toll-like receptor 5</t>
  </si>
  <si>
    <t>FDEVYEALTHAHPNLTVYK</t>
  </si>
  <si>
    <t>Q9UJA9</t>
  </si>
  <si>
    <t>ENPP5</t>
  </si>
  <si>
    <t>Ectonucleotide pyrophosphatase/phosphodiesterase family member 5</t>
  </si>
  <si>
    <t>FDGEPCDLSLNITWYLK</t>
  </si>
  <si>
    <t>FDINDTIR</t>
  </si>
  <si>
    <t>Q96F81</t>
  </si>
  <si>
    <t>DISP1</t>
  </si>
  <si>
    <t>Protein dispatched homolog 1</t>
  </si>
  <si>
    <t>FDLNTSYYIFLADGAANDGR</t>
  </si>
  <si>
    <t>Q6ZNA5</t>
  </si>
  <si>
    <t>FRRS1</t>
  </si>
  <si>
    <t>Ferric-chelate reductase 1</t>
  </si>
  <si>
    <t>FDNFSSLSIQWESTR</t>
  </si>
  <si>
    <t>FEAEHISNYTALLLSR</t>
  </si>
  <si>
    <t>Q9NPR2</t>
  </si>
  <si>
    <t>SEMA4B</t>
  </si>
  <si>
    <t>Semaphorin-4B</t>
  </si>
  <si>
    <t>FFNFSWR</t>
  </si>
  <si>
    <t>FFPYANGTLGIR</t>
  </si>
  <si>
    <t>FFQNVTAEDTDSIGLALFAPHSSR</t>
  </si>
  <si>
    <t>FGEFGNYSLLVK</t>
  </si>
  <si>
    <t>FGHFTGFNSSTLK</t>
  </si>
  <si>
    <t>Q9BXP2</t>
  </si>
  <si>
    <t>SLC12A9</t>
  </si>
  <si>
    <t>Solute carrier family 12 member 9</t>
  </si>
  <si>
    <t>FGNETFIIHLDNGR</t>
  </si>
  <si>
    <t>Q8IXL6</t>
  </si>
  <si>
    <t>FAM20C</t>
  </si>
  <si>
    <t>Extracellular serine/threonine protein kinase FAM20C</t>
  </si>
  <si>
    <t>FGNLTDLNLTK</t>
  </si>
  <si>
    <t>Q5R3F8</t>
  </si>
  <si>
    <t>ELFN2</t>
  </si>
  <si>
    <t>Protein phosphatase 1 regulatory subunit 29</t>
  </si>
  <si>
    <t>FGNLTYLNLTK</t>
  </si>
  <si>
    <t>P0C7U0</t>
  </si>
  <si>
    <t>ELFN1</t>
  </si>
  <si>
    <t>Protein ELFN1</t>
  </si>
  <si>
    <t>FHMVQNVSMAVHHIGR</t>
  </si>
  <si>
    <t>FILCNLTVEAVGADSASVR</t>
  </si>
  <si>
    <t>Q7L0X0</t>
  </si>
  <si>
    <t>TRIL</t>
  </si>
  <si>
    <t>TLR4 interactor with leucine rich repeats</t>
  </si>
  <si>
    <t>FLEYSTSECHFFNGTER</t>
  </si>
  <si>
    <t>Q9GIY3</t>
  </si>
  <si>
    <t>HLA-DRB1</t>
  </si>
  <si>
    <t>HLA class II histocompatibility antigen, DRB1-14 beta chain;HLA class II histocompatibility antigen, DRB1-13 beta chain;HLA class II histocompatibility antigen, DRB1-11 beta chain;HLA class II histocompatibility antigen, DRB1-3 chain</t>
  </si>
  <si>
    <t>FLGITPFLNYTR</t>
  </si>
  <si>
    <t>FLGSGGFIGYAPNLSK</t>
  </si>
  <si>
    <t>FLIPNASQAESK</t>
  </si>
  <si>
    <t>P63104</t>
  </si>
  <si>
    <t>YWHAZ</t>
  </si>
  <si>
    <t>14-3-3 protein zeta/delta</t>
  </si>
  <si>
    <t>FLNATCDEYFTR</t>
  </si>
  <si>
    <t>Q9H2X9</t>
  </si>
  <si>
    <t>SLC12A5</t>
  </si>
  <si>
    <t>Solute carrier family 12 member 5</t>
  </si>
  <si>
    <t>FLNDSIVDPVDSEWFGFYR</t>
  </si>
  <si>
    <t>FLNESYK</t>
  </si>
  <si>
    <t>P15309</t>
  </si>
  <si>
    <t>ACPP</t>
  </si>
  <si>
    <t>Prostatic acid phosphatase;PAPf39</t>
  </si>
  <si>
    <t>FLNLSANELQPSLR</t>
  </si>
  <si>
    <t>FLSNDTVQLNVK</t>
  </si>
  <si>
    <t>P20273</t>
  </si>
  <si>
    <t>CD22</t>
  </si>
  <si>
    <t>B-cell receptor CD22</t>
  </si>
  <si>
    <t>FLSSSPHLPPSSYFNASGR</t>
  </si>
  <si>
    <t>FLSYNVTR</t>
  </si>
  <si>
    <t>Q8NBL1</t>
  </si>
  <si>
    <t>POGLUT1</t>
  </si>
  <si>
    <t>Protein O-glucosyltransferase 1</t>
  </si>
  <si>
    <t>FLTQNLSLPNSTAQALLAAR</t>
  </si>
  <si>
    <t>Q9BZC7</t>
  </si>
  <si>
    <t>ABCA2</t>
  </si>
  <si>
    <t>ATP-binding cassette sub-family A member 2</t>
  </si>
  <si>
    <t>FNDTEVLQR</t>
  </si>
  <si>
    <t>FNISIEPVIYVVQR</t>
  </si>
  <si>
    <t>P23352</t>
  </si>
  <si>
    <t>KAL1</t>
  </si>
  <si>
    <t>Anosmin-1</t>
  </si>
  <si>
    <t>FNISLQK</t>
  </si>
  <si>
    <t>Q9P273</t>
  </si>
  <si>
    <t>TENM3</t>
  </si>
  <si>
    <t>Teneurin-3</t>
  </si>
  <si>
    <t>FNISTPAFR</t>
  </si>
  <si>
    <t>FNLTETSEAEIHQSFQHLLR</t>
  </si>
  <si>
    <t>P01011</t>
  </si>
  <si>
    <t>SERPINA3</t>
  </si>
  <si>
    <t>Alpha-1-antichymotrypsin;Alpha-1-antichymotrypsin His-Pro-less</t>
  </si>
  <si>
    <t>FNQTMQPLLTAQNALLEDDTYR</t>
  </si>
  <si>
    <t>FNSSGQCEVPLVR</t>
  </si>
  <si>
    <t>Q99835</t>
  </si>
  <si>
    <t>SMO</t>
  </si>
  <si>
    <t>Smoothened homolog</t>
  </si>
  <si>
    <t>FNSTEYQVVTR</t>
  </si>
  <si>
    <t>FNSTQIAAMAPEHEEPR</t>
  </si>
  <si>
    <t>Q4G148</t>
  </si>
  <si>
    <t>GXYLT1</t>
  </si>
  <si>
    <t>Glucoside xylosyltransferase 1</t>
  </si>
  <si>
    <t>FNVSLDSVPELR</t>
  </si>
  <si>
    <t>Q02083</t>
  </si>
  <si>
    <t>NAAA</t>
  </si>
  <si>
    <t>N-acylethanolamine-hydrolyzing acid amidase;N-acylethanolamine-hydrolyzing acid amidase subunit alpha;N-acylethanolamine-hydrolyzing acid amidase subunit beta</t>
  </si>
  <si>
    <t>FNVSLTVK</t>
  </si>
  <si>
    <t>P56199</t>
  </si>
  <si>
    <t>ITGA1</t>
  </si>
  <si>
    <t>Integrin alpha-1</t>
  </si>
  <si>
    <t>FNVSSVEK</t>
  </si>
  <si>
    <t>P10600</t>
  </si>
  <si>
    <t>TGFB3</t>
  </si>
  <si>
    <t>Transforming growth factor beta-3;Latency-associated peptide</t>
  </si>
  <si>
    <t>FNVTGTPEQYVPYSTTR</t>
  </si>
  <si>
    <t>Q9UI09</t>
  </si>
  <si>
    <t>NDUFA12</t>
  </si>
  <si>
    <t>NADH dehydrogenase [ubiquinone] 1 alpha subcomplex subunit 12</t>
  </si>
  <si>
    <t>FPDEEGACQPCPINCTHSCVDLDDK</t>
  </si>
  <si>
    <t>P04626</t>
  </si>
  <si>
    <t>ERBB2</t>
  </si>
  <si>
    <t>Receptor tyrosine-protein kinase erbB-2</t>
  </si>
  <si>
    <t>FPSNLSGAVGEAVSR</t>
  </si>
  <si>
    <t>FPTHYMPYNESVSFEDR</t>
  </si>
  <si>
    <t>FQINYTEYDCNR</t>
  </si>
  <si>
    <t>Q96GX1</t>
  </si>
  <si>
    <t>TCTN2</t>
  </si>
  <si>
    <t>Tectonic-2</t>
  </si>
  <si>
    <t>FQLLNFSSSELK</t>
  </si>
  <si>
    <t>FQVNNTRPPHVQLLR</t>
  </si>
  <si>
    <t>P35475</t>
  </si>
  <si>
    <t>IDUA</t>
  </si>
  <si>
    <t>Alpha-L-iduronidase</t>
  </si>
  <si>
    <t>FSADLGYNGTR</t>
  </si>
  <si>
    <t>Q96NT5</t>
  </si>
  <si>
    <t>SLC46A1</t>
  </si>
  <si>
    <t>Proton-coupled folate transporter</t>
  </si>
  <si>
    <t>FSAPNTTLNHLALAPGR</t>
  </si>
  <si>
    <t>Q9ULL4</t>
  </si>
  <si>
    <t>PLXNB3</t>
  </si>
  <si>
    <t>Plexin-B3</t>
  </si>
  <si>
    <t>FSGVNDTDFR</t>
  </si>
  <si>
    <t>Q9UKY4</t>
  </si>
  <si>
    <t>POMT2</t>
  </si>
  <si>
    <t>Protein O-mannosyl-transferase 2</t>
  </si>
  <si>
    <t>FSNISEGLSNYSIIDK</t>
  </si>
  <si>
    <t>P21583</t>
  </si>
  <si>
    <t>KITLG</t>
  </si>
  <si>
    <t>Kit ligand;Soluble KIT ligand</t>
  </si>
  <si>
    <t>FTFTSHTPGDHQICLHSNSTR</t>
  </si>
  <si>
    <t>Q7Z7H5</t>
  </si>
  <si>
    <t>TMED4</t>
  </si>
  <si>
    <t>Transmembrane emp24 domain-containing protein 4</t>
  </si>
  <si>
    <t>FTFTSHTPGEHQICLHSNSTK</t>
  </si>
  <si>
    <t>Q9BVK6</t>
  </si>
  <si>
    <t>TMED9</t>
  </si>
  <si>
    <t>Transmembrane emp24 domain-containing protein 9</t>
  </si>
  <si>
    <t>FTPPVVNVTWLR</t>
  </si>
  <si>
    <t>P01903</t>
  </si>
  <si>
    <t>HLA-DRA</t>
  </si>
  <si>
    <t>HLA class II histocompatibility antigen, DR alpha chain</t>
  </si>
  <si>
    <t>FVEQNETAINITTYPDQENNK</t>
  </si>
  <si>
    <t>Q12841</t>
  </si>
  <si>
    <t>FSTL1</t>
  </si>
  <si>
    <t>Follistatin-related protein 1</t>
  </si>
  <si>
    <t>FVGTPEVNQTTLYQR</t>
  </si>
  <si>
    <t>P01033</t>
  </si>
  <si>
    <t>TIMP1</t>
  </si>
  <si>
    <t>Metalloproteinase inhibitor 1</t>
  </si>
  <si>
    <t>FVHVNTSAVLK</t>
  </si>
  <si>
    <t>Q9Y6A1</t>
  </si>
  <si>
    <t>POMT1</t>
  </si>
  <si>
    <t>Protein O-mannosyl-transferase 1</t>
  </si>
  <si>
    <t>FVLQNASR</t>
  </si>
  <si>
    <t>Q9NXH8</t>
  </si>
  <si>
    <t>TOR4A</t>
  </si>
  <si>
    <t>Torsin-4A</t>
  </si>
  <si>
    <t>FVNSTGYLTEAEK</t>
  </si>
  <si>
    <t>Q8NBK3</t>
  </si>
  <si>
    <t>SUMF1</t>
  </si>
  <si>
    <t>Sulfatase-modifying factor 1</t>
  </si>
  <si>
    <t>FVTAGSNVTLR</t>
  </si>
  <si>
    <t>Q86VR7</t>
  </si>
  <si>
    <t>VSIG10L</t>
  </si>
  <si>
    <t>V-set and immunoglobulin domain-containing protein 10-like</t>
  </si>
  <si>
    <t>FWLPENVSWADLEGPADGYGYPR</t>
  </si>
  <si>
    <t>Q8N5B7</t>
  </si>
  <si>
    <t>CERS5</t>
  </si>
  <si>
    <t>Ceramide synthase 5</t>
  </si>
  <si>
    <t>FWLPHNVTWADLK</t>
  </si>
  <si>
    <t>Q6ZMG9</t>
  </si>
  <si>
    <t>CERS6</t>
  </si>
  <si>
    <t>Ceramide synthase 6</t>
  </si>
  <si>
    <t>FWLPPNVTWTELEDR</t>
  </si>
  <si>
    <t>Q9HA82</t>
  </si>
  <si>
    <t>CERS4</t>
  </si>
  <si>
    <t>Ceramide synthase 4</t>
  </si>
  <si>
    <t>FWLPPNVTWTELEDRDGR</t>
  </si>
  <si>
    <t>FWLVEGNSSR</t>
  </si>
  <si>
    <t>FYATNDTEVAQSNFEALQDFFR</t>
  </si>
  <si>
    <t>P10619</t>
  </si>
  <si>
    <t>CTSA</t>
  </si>
  <si>
    <t>Lysosomal protective protein;Lysosomal protective protein 32 kDa chain;Lysosomal protective protein 20 kDa chain</t>
  </si>
  <si>
    <t>FYNYTLCR</t>
  </si>
  <si>
    <t>FYNYTVCR</t>
  </si>
  <si>
    <t>Q8IWU6</t>
  </si>
  <si>
    <t>SULF1</t>
  </si>
  <si>
    <t>Extracellular sulfatase Sulf-1</t>
  </si>
  <si>
    <t>GADFDHVYSGVVNLSTENIYSFNYTSQPDQVTAVR</t>
  </si>
  <si>
    <t>GAEYVISPLPNASAPAAQR</t>
  </si>
  <si>
    <t>GANVSWEPGFDGGYLQR</t>
  </si>
  <si>
    <t>GASNLTWR</t>
  </si>
  <si>
    <t>P15586</t>
  </si>
  <si>
    <t>GNS</t>
  </si>
  <si>
    <t>N-acetylglucosamine-6-sulfatase</t>
  </si>
  <si>
    <t>GCFDGNVTLTAANVTVSLPVR</t>
  </si>
  <si>
    <t>GCLSNFSSYLTK</t>
  </si>
  <si>
    <t>O60858</t>
  </si>
  <si>
    <t>TRIM13</t>
  </si>
  <si>
    <t>E3 ubiquitin-protein ligase TRIM13</t>
  </si>
  <si>
    <t>GDDIPEMNETVTLSLDR</t>
  </si>
  <si>
    <t>Q8WXG9</t>
  </si>
  <si>
    <t>GPR98</t>
  </si>
  <si>
    <t>G-protein coupled receptor 98</t>
  </si>
  <si>
    <t>GDPSVISVNGTDFTFR</t>
  </si>
  <si>
    <t>Q9UHN6</t>
  </si>
  <si>
    <t>TMEM2</t>
  </si>
  <si>
    <t>Transmembrane protein 2</t>
  </si>
  <si>
    <t>GDVFHNLTNLR</t>
  </si>
  <si>
    <t>Q8IW52</t>
  </si>
  <si>
    <t>SLITRK4</t>
  </si>
  <si>
    <t>SLIT and NTRK-like protein 4</t>
  </si>
  <si>
    <t>GEGNETTNMVITWKPLR</t>
  </si>
  <si>
    <t>GELNTSIFSSR</t>
  </si>
  <si>
    <t>Q9UHG3</t>
  </si>
  <si>
    <t>PCYOX1</t>
  </si>
  <si>
    <t>Prenylcysteine oxidase 1</t>
  </si>
  <si>
    <t>GELNTSIFSSRPIDK</t>
  </si>
  <si>
    <t>GEPAIFNLSITEAHESGPYK</t>
  </si>
  <si>
    <t>Q7Z6M3</t>
  </si>
  <si>
    <t>MILR1</t>
  </si>
  <si>
    <t>Allergin-1</t>
  </si>
  <si>
    <t>GETASLLCNISVR</t>
  </si>
  <si>
    <t>Q969P0</t>
  </si>
  <si>
    <t>IGSF8</t>
  </si>
  <si>
    <t>Immunoglobulin superfamily member 8</t>
  </si>
  <si>
    <t>GETLEIGNYSFYALDNQNLR</t>
  </si>
  <si>
    <t>P06213</t>
  </si>
  <si>
    <t>INSR</t>
  </si>
  <si>
    <t>Insulin receptor;Insulin receptor subunit alpha;Insulin receptor subunit beta</t>
  </si>
  <si>
    <t>GEYFVNVTTR</t>
  </si>
  <si>
    <t>GFCANSSLAFPTK</t>
  </si>
  <si>
    <t>Q9NRB3</t>
  </si>
  <si>
    <t>CHST12</t>
  </si>
  <si>
    <t>Carbohydrate sulfotransferase 12</t>
  </si>
  <si>
    <t>GFGVAIVGNYTAALPTEAALR</t>
  </si>
  <si>
    <t>Q96PD5</t>
  </si>
  <si>
    <t>PGLYRP2</t>
  </si>
  <si>
    <t>N-acetylmuramoyl-L-alanine amidase</t>
  </si>
  <si>
    <t>GFLASGSMIGTSTIEVIAQEPFGANQTIIVAVK</t>
  </si>
  <si>
    <t>GFNASYIR</t>
  </si>
  <si>
    <t>Q86SQ4</t>
  </si>
  <si>
    <t>GPR126</t>
  </si>
  <si>
    <t>G-protein coupled receptor 126</t>
  </si>
  <si>
    <t>GFNLTLAK</t>
  </si>
  <si>
    <t>Q9BY21</t>
  </si>
  <si>
    <t>GPR87</t>
  </si>
  <si>
    <t>G-protein coupled receptor 87</t>
  </si>
  <si>
    <t>GFQDVEAQAATCNHTVMALMASLDAEK</t>
  </si>
  <si>
    <t>Q10589</t>
  </si>
  <si>
    <t>BST2</t>
  </si>
  <si>
    <t>Bone marrow stromal antigen 2</t>
  </si>
  <si>
    <t>GFQWVTGDNNTSYSR</t>
  </si>
  <si>
    <t>P07204</t>
  </si>
  <si>
    <t>THBD</t>
  </si>
  <si>
    <t>Thrombomodulin</t>
  </si>
  <si>
    <t>GFYLDGSDTIVCDSNSTWDPPVPK</t>
  </si>
  <si>
    <t>P15529</t>
  </si>
  <si>
    <t>CD46</t>
  </si>
  <si>
    <t>Membrane cofactor protein</t>
  </si>
  <si>
    <t>GGAEAMLVVNNSVLFPPSGNR</t>
  </si>
  <si>
    <t>GGAEAMLVVNNSVLFPPSGNRSEFPDVK</t>
  </si>
  <si>
    <t>GGGDPWTNGSGLALCQR</t>
  </si>
  <si>
    <t>Q9GZU1</t>
  </si>
  <si>
    <t>MCOLN1</t>
  </si>
  <si>
    <t>Mucolipin-1</t>
  </si>
  <si>
    <t>GGLNLTAVTVAAENNHTVAFLGTSDGR</t>
  </si>
  <si>
    <t>GHCWGPGPTQCVNCSQFLR</t>
  </si>
  <si>
    <t>GHEVEDVDLELFNTSVQLQPPTTAPGPETAAFIER</t>
  </si>
  <si>
    <t>Q5UCC4</t>
  </si>
  <si>
    <t>EMC10</t>
  </si>
  <si>
    <t>ER membrane protein complex subunit 10</t>
  </si>
  <si>
    <t>GHHNCSESLELEDPSSGLGVTK</t>
  </si>
  <si>
    <t>P04233</t>
  </si>
  <si>
    <t>CD74</t>
  </si>
  <si>
    <t>HLA class II histocompatibility antigen gamma chain</t>
  </si>
  <si>
    <t>GHHVSQEPWNSSITLTSQAGAVFQSFAK</t>
  </si>
  <si>
    <t>O00115</t>
  </si>
  <si>
    <t>DNASE2</t>
  </si>
  <si>
    <t>Deoxyribonuclease-2-alpha</t>
  </si>
  <si>
    <t>GHNSTFFGNVNESAVVR</t>
  </si>
  <si>
    <t>GHPQILEAAGNASAGTVLLR</t>
  </si>
  <si>
    <t>Q13332</t>
  </si>
  <si>
    <t>PTPRS</t>
  </si>
  <si>
    <t>Receptor-type tyrosine-protein phosphatase S</t>
  </si>
  <si>
    <t>GHTLTLNFTR</t>
  </si>
  <si>
    <t>GIGNYSCSYR</t>
  </si>
  <si>
    <t>Q8N6C5</t>
  </si>
  <si>
    <t>IGSF1</t>
  </si>
  <si>
    <t>Immunoglobulin superfamily member 1</t>
  </si>
  <si>
    <t>GILNATISVAEINHPVTTYK</t>
  </si>
  <si>
    <t>GINASSMAWAR</t>
  </si>
  <si>
    <t>GISYYIGAQSNFTK</t>
  </si>
  <si>
    <t>Q9UN76</t>
  </si>
  <si>
    <t>SLC6A14</t>
  </si>
  <si>
    <t>Sodium- and chloride-dependent neutral and basic amino acid transporter B(0+)</t>
  </si>
  <si>
    <t>GLCVNASAVSR</t>
  </si>
  <si>
    <t>GLLHLENASYGIEPLQNSSHFEHIIYR</t>
  </si>
  <si>
    <t>Q13443</t>
  </si>
  <si>
    <t>ADAM9</t>
  </si>
  <si>
    <t>Disintegrin and metalloproteinase domain-containing protein 9</t>
  </si>
  <si>
    <t>GLLNLTYYQQIQVQK</t>
  </si>
  <si>
    <t>GLLYAASHSGVVQVPMANCSLYR</t>
  </si>
  <si>
    <t>GLNLTEDTYKPR</t>
  </si>
  <si>
    <t>GLNVSCLSVQGSASIVAPLLLR</t>
  </si>
  <si>
    <t>Q9Y2G5</t>
  </si>
  <si>
    <t>POFUT2</t>
  </si>
  <si>
    <t>GDP-fucose protein O-fucosyltransferase 2</t>
  </si>
  <si>
    <t>GLPGGNASLPR</t>
  </si>
  <si>
    <t>Q9NPC4</t>
  </si>
  <si>
    <t>A4GALT</t>
  </si>
  <si>
    <t>Lactosylceramide 4-alpha-galactosyltransferase</t>
  </si>
  <si>
    <t>GLPSLTSVSWNISVPR</t>
  </si>
  <si>
    <t>GLSHQVIASTLSLLNGSESAK</t>
  </si>
  <si>
    <t>Q9UJ37</t>
  </si>
  <si>
    <t>ST6GALNAC2</t>
  </si>
  <si>
    <t>Alpha-N-acetylgalactosaminide alpha-2,6-sialyltransferase 2</t>
  </si>
  <si>
    <t>GLSPGNYSVR</t>
  </si>
  <si>
    <t>GLSYNFTHLDGYLDLLR</t>
  </si>
  <si>
    <t>GLVSGGLYESHVGCRPYSIPPCEHHVNGSRPPCTGEGDTPK</t>
  </si>
  <si>
    <t>P07858</t>
  </si>
  <si>
    <t>CTSB</t>
  </si>
  <si>
    <t>Cathepsin B;Cathepsin B light chain;Cathepsin B heavy chain</t>
  </si>
  <si>
    <t>GNATLLLNLR</t>
  </si>
  <si>
    <t>Q8WTR4</t>
  </si>
  <si>
    <t>GDPD5</t>
  </si>
  <si>
    <t>Glycerophosphodiester phosphodiesterase domain-containing protein 5</t>
  </si>
  <si>
    <t>GNETIVNLIHSTR</t>
  </si>
  <si>
    <t>P16870</t>
  </si>
  <si>
    <t>CPE</t>
  </si>
  <si>
    <t>Carboxypeptidase E</t>
  </si>
  <si>
    <t>GNHTQSALLAGLR</t>
  </si>
  <si>
    <t>Q7Z5N4</t>
  </si>
  <si>
    <t>SDK1</t>
  </si>
  <si>
    <t>Protein sidekick-1</t>
  </si>
  <si>
    <t>GNITEYQCHQYITK</t>
  </si>
  <si>
    <t>Q92896</t>
  </si>
  <si>
    <t>GLG1</t>
  </si>
  <si>
    <t>Golgi apparatus protein 1</t>
  </si>
  <si>
    <t>GNLTFTAQYLSYR</t>
  </si>
  <si>
    <t>GNLTYGYVTILNGSDIR</t>
  </si>
  <si>
    <t>GNSTHGCSSEETFLIDCR</t>
  </si>
  <si>
    <t>Q03405</t>
  </si>
  <si>
    <t>PLAUR</t>
  </si>
  <si>
    <t>Urokinase plasminogen activator surface receptor</t>
  </si>
  <si>
    <t>GNTSGVLVVLTK</t>
  </si>
  <si>
    <t>GNTTTLISENGHAADTLTATNFR</t>
  </si>
  <si>
    <t>Q14766</t>
  </si>
  <si>
    <t>LTBP1</t>
  </si>
  <si>
    <t>Latent-transforming growth factor beta-binding protein 1</t>
  </si>
  <si>
    <t>GNWSICNGNGSLELPGAVPGCVHSALFQQGLIQDSYYR</t>
  </si>
  <si>
    <t>O00462</t>
  </si>
  <si>
    <t>MANBA</t>
  </si>
  <si>
    <t>Beta-mannosidase</t>
  </si>
  <si>
    <t>GNYTCIVENEYGSINHTYQLDVVER</t>
  </si>
  <si>
    <t>P11362</t>
  </si>
  <si>
    <t>FGFR1</t>
  </si>
  <si>
    <t>Fibroblast growth factor receptor 1</t>
  </si>
  <si>
    <t>GNYTCVVENEYGSINHTYHLDVVER</t>
  </si>
  <si>
    <t>P21802</t>
  </si>
  <si>
    <t>FGFR2</t>
  </si>
  <si>
    <t>Fibroblast growth factor receptor 2</t>
  </si>
  <si>
    <t>GPDSLIDGGNETVAAICIAATGK</t>
  </si>
  <si>
    <t>Q9NQS3</t>
  </si>
  <si>
    <t>PVRL3</t>
  </si>
  <si>
    <t>Nectin-3</t>
  </si>
  <si>
    <t>GPECSQNYTTPSGVIK</t>
  </si>
  <si>
    <t>GPGTLGWCVHNESCLPRPEQAR</t>
  </si>
  <si>
    <t>GPILPLQANLTR</t>
  </si>
  <si>
    <t>O43889</t>
  </si>
  <si>
    <t>CREB3</t>
  </si>
  <si>
    <t>Cyclic AMP-responsive element-binding protein 3;Processed cyclic AMP-responsive element-binding protein 3</t>
  </si>
  <si>
    <t>GPNVTDSLTNR</t>
  </si>
  <si>
    <t>Q13003</t>
  </si>
  <si>
    <t>GRIK3</t>
  </si>
  <si>
    <t>Glutamate receptor ionotropic, kainate 3</t>
  </si>
  <si>
    <t>GPTFAPLPPVAPLHCAQTPYGCCQDNITAAR</t>
  </si>
  <si>
    <t>O00468</t>
  </si>
  <si>
    <t>AGRN</t>
  </si>
  <si>
    <t>Agrin;Agrin N-terminal 110 kDa subunit;Agrin C-terminal 110 kDa subunit;Agrin C-terminal 90 kDa fragment;Agrin C-terminal 22 kDa fragment</t>
  </si>
  <si>
    <t>GPYTLQGLLGCELGPDNTSVPTAK</t>
  </si>
  <si>
    <t>P55899</t>
  </si>
  <si>
    <t>FCGRT</t>
  </si>
  <si>
    <t>IgG receptor FcRn large subunit p51</t>
  </si>
  <si>
    <t>GQAQNYSTLLLEEASAR</t>
  </si>
  <si>
    <t>Q9NTN9</t>
  </si>
  <si>
    <t>SEMA4G</t>
  </si>
  <si>
    <t>Semaphorin-4G</t>
  </si>
  <si>
    <t>GQSYSVNVTFTSNIQSK</t>
  </si>
  <si>
    <t>P61916</t>
  </si>
  <si>
    <t>NPC2</t>
  </si>
  <si>
    <t>Epididymal secretory protein E1</t>
  </si>
  <si>
    <t>GQTALGFLYASGLGVNSSQAK</t>
  </si>
  <si>
    <t>GQVLTADGTPLIGVNVSFFHYPEYGYTITR</t>
  </si>
  <si>
    <t>GRGPNVTDSLTNR</t>
  </si>
  <si>
    <t>GSALHEDIYVLHENGTLEIPVAQK</t>
  </si>
  <si>
    <t>GSATFNSTEGVLQHLLR</t>
  </si>
  <si>
    <t>Q8WXI7</t>
  </si>
  <si>
    <t>MUC16</t>
  </si>
  <si>
    <t>Mucin-16</t>
  </si>
  <si>
    <t>GSGPASEFTFSTPEGVPGHPEALHLECQSNTSLLLR</t>
  </si>
  <si>
    <t>GSHYVAIVFESNSSYLGR</t>
  </si>
  <si>
    <t>Q6ZRP7</t>
  </si>
  <si>
    <t>QSOX2</t>
  </si>
  <si>
    <t>Sulfhydryl oxidase 2</t>
  </si>
  <si>
    <t>GSIVVEWTNNTLPLEPCPK</t>
  </si>
  <si>
    <t>Q14118</t>
  </si>
  <si>
    <t>DAG1</t>
  </si>
  <si>
    <t>Dystroglycan;Alpha-dystroglycan;Beta-dystroglycan</t>
  </si>
  <si>
    <t>GSLEVNCSTTCNQPEVGGLETSLDK</t>
  </si>
  <si>
    <t>GSLSLTNLSSSMAGVYVCK</t>
  </si>
  <si>
    <t>Q96AP7</t>
  </si>
  <si>
    <t>ESAM</t>
  </si>
  <si>
    <t>Endothelial cell-selective adhesion molecule</t>
  </si>
  <si>
    <t>GSLSYLNVTR</t>
  </si>
  <si>
    <t>P07339</t>
  </si>
  <si>
    <t>CTSD</t>
  </si>
  <si>
    <t>Cathepsin D;Cathepsin D light chain;Cathepsin D heavy chain</t>
  </si>
  <si>
    <t>GSLSYLNVTRK</t>
  </si>
  <si>
    <t>GSNYSEILDK</t>
  </si>
  <si>
    <t>GSSTGAHISPQFPASGVNQTPVVDCR</t>
  </si>
  <si>
    <t>Q6J4K2</t>
  </si>
  <si>
    <t>SLC8B1</t>
  </si>
  <si>
    <t>Sodium/potassium/calcium exchanger 6, mitochondrial</t>
  </si>
  <si>
    <t>GSSVILNCSAYSEPSPK</t>
  </si>
  <si>
    <t>Q92859</t>
  </si>
  <si>
    <t>NEO1</t>
  </si>
  <si>
    <t>Neogenin</t>
  </si>
  <si>
    <t>GSTLSQWSLGNGTPVTSK</t>
  </si>
  <si>
    <t>Q7Z2K6</t>
  </si>
  <si>
    <t>ERMP1</t>
  </si>
  <si>
    <t>Endoplasmic reticulum metallopeptidase 1</t>
  </si>
  <si>
    <t>GSVALVIHNITAQENGTYR</t>
  </si>
  <si>
    <t>Q7KYR7</t>
  </si>
  <si>
    <t>BTN2A1</t>
  </si>
  <si>
    <t>Butyrophilin subfamily 2 member A1</t>
  </si>
  <si>
    <t>GTANLSETIR</t>
  </si>
  <si>
    <t>P78324</t>
  </si>
  <si>
    <t>SIRPA;SIRPB1</t>
  </si>
  <si>
    <t>Tyrosine-protein phosphatase non-receptor type substrate 1;Signal-regulatory protein beta-1 isoform 3</t>
  </si>
  <si>
    <t>GTDPSLSPSPAALPPAPGTELSYLNGTFR</t>
  </si>
  <si>
    <t>Q9UBG0</t>
  </si>
  <si>
    <t>MRC2</t>
  </si>
  <si>
    <t>C-type mannose receptor 2</t>
  </si>
  <si>
    <t>GTEVNTTVIGENDPIDEVQGFLFGK</t>
  </si>
  <si>
    <t>Q9NYU2</t>
  </si>
  <si>
    <t>UGGT1</t>
  </si>
  <si>
    <t>UDP-glucose:glycoprotein glucosyltransferase 1</t>
  </si>
  <si>
    <t>GTNFTHLVADR</t>
  </si>
  <si>
    <t>GVFITNETGQPLIGK</t>
  </si>
  <si>
    <t>P10253</t>
  </si>
  <si>
    <t>GAA</t>
  </si>
  <si>
    <t>Lysosomal alpha-glucosidase;76 kDa lysosomal alpha-glucosidase;70 kDa lysosomal alpha-glucosidase</t>
  </si>
  <si>
    <t>GVHNASLALSASIGR</t>
  </si>
  <si>
    <t>GVLMVGNETTYEDGHGSR</t>
  </si>
  <si>
    <t>Q8IWA5</t>
  </si>
  <si>
    <t>SLC44A2</t>
  </si>
  <si>
    <t>Choline transporter-like protein 2</t>
  </si>
  <si>
    <t>GVLMVGNETTYEDGHGSRK</t>
  </si>
  <si>
    <t>GVNASAVVNVTVR</t>
  </si>
  <si>
    <t>Q6UVK1</t>
  </si>
  <si>
    <t>CSPG4</t>
  </si>
  <si>
    <t>Chondroitin sulfate proteoglycan 4</t>
  </si>
  <si>
    <t>GVSEPLMENGSGAWVR</t>
  </si>
  <si>
    <t>GVTFNLSGGSSK</t>
  </si>
  <si>
    <t>A8MVS5</t>
  </si>
  <si>
    <t>HIDE1</t>
  </si>
  <si>
    <t>Protein HIDE1</t>
  </si>
  <si>
    <t>GVTFNVTTVDTK</t>
  </si>
  <si>
    <t>O00299</t>
  </si>
  <si>
    <t>CLIC1</t>
  </si>
  <si>
    <t>Chloride intracellular channel protein 1</t>
  </si>
  <si>
    <t>GVVDSDDLPLNVSR</t>
  </si>
  <si>
    <t>GWAAPGPEPTYPNSTILPTPDTGPTGIK</t>
  </si>
  <si>
    <t>Q8IWT6</t>
  </si>
  <si>
    <t>LRRC8A</t>
  </si>
  <si>
    <t>Volume-regulated anion channel subunit LRRC8A</t>
  </si>
  <si>
    <t>GWNWTSGFNK</t>
  </si>
  <si>
    <t>P15328</t>
  </si>
  <si>
    <t>FOLR1</t>
  </si>
  <si>
    <t>Folate receptor alpha</t>
  </si>
  <si>
    <t>GWQAEEGPLFHNQTSVTVDGR</t>
  </si>
  <si>
    <t>Q8IZJ3</t>
  </si>
  <si>
    <t>CPAMD8</t>
  </si>
  <si>
    <t>C3 and PZP-like alpha-2-macroglobulin domain-containing protein 8</t>
  </si>
  <si>
    <t>GWSCTDNSTAQTVAQQR</t>
  </si>
  <si>
    <t>GYAFNHSADFETVR</t>
  </si>
  <si>
    <t>P61160</t>
  </si>
  <si>
    <t>ACTR2</t>
  </si>
  <si>
    <t>Actin-related protein 2</t>
  </si>
  <si>
    <t>GYEIHMFDSAMNITAYLGNTTDNFFK</t>
  </si>
  <si>
    <t>GYFYIPPLATHTICDRNHTWLPVSDDACYR</t>
  </si>
  <si>
    <t>GYNISWELGNEPNSFLK</t>
  </si>
  <si>
    <t>Q9Y251</t>
  </si>
  <si>
    <t>HPSE</t>
  </si>
  <si>
    <t>Heparanase;Heparanase 8 kDa subunit;Heparanase 50 kDa subunit</t>
  </si>
  <si>
    <t>GYNVTYWR</t>
  </si>
  <si>
    <t>GYPEAEVFWQDGQGVPLTGNVTTSQMANEQGLFDVHSVLR</t>
  </si>
  <si>
    <t>Q5ZPR3</t>
  </si>
  <si>
    <t>CD276</t>
  </si>
  <si>
    <t>CD276 antigen</t>
  </si>
  <si>
    <t>GYVEGVHNSSIALSDCFGLR</t>
  </si>
  <si>
    <t>GYYNQSEAGSHTLQSMYGCDVGPDGR</t>
  </si>
  <si>
    <t>Q31610</t>
  </si>
  <si>
    <t>HLA-B</t>
  </si>
  <si>
    <t>HLA class I histocompatibility antigen, B-81 alpha chain;HLA class I histocompatibility antigen, B-40 alpha chain;HLA class I histocompatibility antigen, B-48 alpha chain;HLA class I histocompatibility antigen, B-42 alpha chain;HLA class I histocompatibility antigen, B-8 alpha chain;HLA class I histocompatibility antigen, B-7 alpha chain</t>
  </si>
  <si>
    <t>GYYNQSEAGSHTLQWMYGCDVGPDGR</t>
  </si>
  <si>
    <t>P30462</t>
  </si>
  <si>
    <t>HLA class I histocompatibility antigen, B-14 alpha chain</t>
  </si>
  <si>
    <t>GYYNQSEAGSHTVQR</t>
  </si>
  <si>
    <t>P01892</t>
  </si>
  <si>
    <t>HLA-A</t>
  </si>
  <si>
    <t>HLA class I histocompatibility antigen, A-2 alpha chain;HLA class I histocompatibility antigen, A-69 alpha chain</t>
  </si>
  <si>
    <t>GYYNQSEAGSHTWQR</t>
  </si>
  <si>
    <t>P30488</t>
  </si>
  <si>
    <t>HLA class I histocompatibility antigen, B-50 alpha chain;HLA class I histocompatibility antigen, B-45 alpha chain;HLA class I histocompatibility antigen, B-41 alpha chain</t>
  </si>
  <si>
    <t>HAVYWNSSNQHLR</t>
  </si>
  <si>
    <t>P52797</t>
  </si>
  <si>
    <t>EFNA3</t>
  </si>
  <si>
    <t>Ephrin-A3</t>
  </si>
  <si>
    <t>HEDCANASLANLTCDQLADR</t>
  </si>
  <si>
    <t>P48029</t>
  </si>
  <si>
    <t>SLC6A8</t>
  </si>
  <si>
    <t>Sodium- and chloride-dependent creatine transporter 1</t>
  </si>
  <si>
    <t>HEEGHMLNCTCFGQGR</t>
  </si>
  <si>
    <t>P02751</t>
  </si>
  <si>
    <t>FN1</t>
  </si>
  <si>
    <t>Fibronectin;Anastellin;Ugl-Y1;Ugl-Y2;Ugl-Y3</t>
  </si>
  <si>
    <t>HFFNVSDELALVTIVK</t>
  </si>
  <si>
    <t>HFNMSIIISNGHGTTQYSTFSYVDPVITSISPK</t>
  </si>
  <si>
    <t>HFNTSLVFPR</t>
  </si>
  <si>
    <t>HFNYTSLIAFHCK</t>
  </si>
  <si>
    <t>HGAVVNESHHDALVEDIFDK</t>
  </si>
  <si>
    <t>Q9NWM8</t>
  </si>
  <si>
    <t>FKBP14</t>
  </si>
  <si>
    <t>Peptidyl-prolyl cis-trans isomerase FKBP14</t>
  </si>
  <si>
    <t>HGAVVNESHHDALVEDIFDKEDEDKDGFISAR</t>
  </si>
  <si>
    <t>HHYEVIPPLTSPGQPGDMNCTTQR</t>
  </si>
  <si>
    <t>Q9H813</t>
  </si>
  <si>
    <t>TMEM206</t>
  </si>
  <si>
    <t>Transmembrane protein 206</t>
  </si>
  <si>
    <t>HIVINGSSFGADGFPYVQVLK</t>
  </si>
  <si>
    <t>P22455</t>
  </si>
  <si>
    <t>FGFR4</t>
  </si>
  <si>
    <t>Fibroblast growth factor receptor 4</t>
  </si>
  <si>
    <t>HLDLSNNSLVSLTYVSFR</t>
  </si>
  <si>
    <t>Q13641</t>
  </si>
  <si>
    <t>TPBG</t>
  </si>
  <si>
    <t>Trophoblast glycoprotein</t>
  </si>
  <si>
    <t>HLITQDGQNSTLTIHNCSQDLDEGYYICR</t>
  </si>
  <si>
    <t>Q8N0Z9</t>
  </si>
  <si>
    <t>VSIG10</t>
  </si>
  <si>
    <t>V-set and immunoglobulin domain-containing protein 10</t>
  </si>
  <si>
    <t>HLLENSTASVSEAER</t>
  </si>
  <si>
    <t>HLLENSTASVSEAERK</t>
  </si>
  <si>
    <t>HLYTTTGGETDFTNVTSLR</t>
  </si>
  <si>
    <t>HMLALAPNSTAR</t>
  </si>
  <si>
    <t>HNFTASLLTLR</t>
  </si>
  <si>
    <t>Q24JP5</t>
  </si>
  <si>
    <t>TMEM132A</t>
  </si>
  <si>
    <t>Transmembrane protein 132A</t>
  </si>
  <si>
    <t>HNSSSLGNLSVSIVPPSK</t>
  </si>
  <si>
    <t>HPDAVAWANLTNAIR</t>
  </si>
  <si>
    <t>Q8NHP8</t>
  </si>
  <si>
    <t>PLBD2</t>
  </si>
  <si>
    <t>Putative phospholipase B-like 2;Putative phospholipase B-like 2 32 kDa form;Putative phospholipase B-like 2 45 kDa form</t>
  </si>
  <si>
    <t>HPEDVQSSNGSVYTWR</t>
  </si>
  <si>
    <t>HPGNFSSLSCDYFAVNQSR</t>
  </si>
  <si>
    <t>HRPTAGAFNHSDLDAELR</t>
  </si>
  <si>
    <t>P09758</t>
  </si>
  <si>
    <t>TACSTD2</t>
  </si>
  <si>
    <t>Tumor-associated calcium signal transducer 2</t>
  </si>
  <si>
    <t>HRPTAGAFNHSDLDAELRR</t>
  </si>
  <si>
    <t>HYQVTGYGINGTGDSNDFWR</t>
  </si>
  <si>
    <t>IADDKYNDTFWK</t>
  </si>
  <si>
    <t>IAENYTAVVSPDIASIDLNTFEFNKPSPYGSNHNR</t>
  </si>
  <si>
    <t>Q14435</t>
  </si>
  <si>
    <t>GALNT3</t>
  </si>
  <si>
    <t>Polypeptide N-acetylgalactosaminyltransferase 3</t>
  </si>
  <si>
    <t>IAPASNVSHTVVLR</t>
  </si>
  <si>
    <t>IAPASNVSHTVVLRPLK</t>
  </si>
  <si>
    <t>IAVDWESLGYNITR</t>
  </si>
  <si>
    <t>IAVQFGPGFSWIANFTK</t>
  </si>
  <si>
    <t>P13473</t>
  </si>
  <si>
    <t>LAMP2</t>
  </si>
  <si>
    <t>Lysosome-associated membrane glycoprotein 2</t>
  </si>
  <si>
    <t>IDGGPVILLQAGTPHNLTCR</t>
  </si>
  <si>
    <t>Q96J84</t>
  </si>
  <si>
    <t>KIRREL</t>
  </si>
  <si>
    <t>Kin of IRRE-like protein 1</t>
  </si>
  <si>
    <t>IDGPVISESTPIAETIMASSNESLVVNR</t>
  </si>
  <si>
    <t>P42167</t>
  </si>
  <si>
    <t>TMPO</t>
  </si>
  <si>
    <t>Lamina-associated polypeptide 2, isoforms beta/gamma;Thymopoietin;Thymopentin</t>
  </si>
  <si>
    <t>IDLNSTSHVNITTR</t>
  </si>
  <si>
    <t>IDNLTGELSTSER</t>
  </si>
  <si>
    <t>O60245</t>
  </si>
  <si>
    <t>PCDH7</t>
  </si>
  <si>
    <t>Protocadherin-7</t>
  </si>
  <si>
    <t>IDSTGNVTNELR</t>
  </si>
  <si>
    <t>IETILLNGTDR</t>
  </si>
  <si>
    <t>IETVLPAEFFEVLSSSQNGSYHR</t>
  </si>
  <si>
    <t>IEVLEEGSFMNLTR</t>
  </si>
  <si>
    <t>Q9H5Y7</t>
  </si>
  <si>
    <t>SLITRK6</t>
  </si>
  <si>
    <t>SLIT and NTRK-like protein 6</t>
  </si>
  <si>
    <t>IFIFNQTGIEAK</t>
  </si>
  <si>
    <t>Q96J42</t>
  </si>
  <si>
    <t>TXNDC15</t>
  </si>
  <si>
    <t>Thioredoxin domain-containing protein 15</t>
  </si>
  <si>
    <t>IFLYSGEPTYLGNETSVFGPTGNK</t>
  </si>
  <si>
    <t>O75503</t>
  </si>
  <si>
    <t>CLN5</t>
  </si>
  <si>
    <t>Ceroid-lipofuscinosis neuronal protein 5</t>
  </si>
  <si>
    <t>IGFIFVVNDSEDVDGMQDAGVAVLR</t>
  </si>
  <si>
    <t>IGNITPADAGTYYCVK</t>
  </si>
  <si>
    <t>SIRPA</t>
  </si>
  <si>
    <t>Tyrosine-protein phosphatase non-receptor type substrate 1</t>
  </si>
  <si>
    <t>IGPFANTTK</t>
  </si>
  <si>
    <t>IGPGEPLELLCNVSGALPPAGR</t>
  </si>
  <si>
    <t>IGTFCSNGTVSR</t>
  </si>
  <si>
    <t>IHELPLSLQDLTGLEHMLINCSK</t>
  </si>
  <si>
    <t>Q3T906</t>
  </si>
  <si>
    <t>GNPTAB</t>
  </si>
  <si>
    <t>N-acetylglucosamine-1-phosphotransferase subunits alpha/beta;N-acetylglucosamine-1-phosphotransferase subunit alpha;N-acetylglucosamine-1-phosphotransferase subunit beta</t>
  </si>
  <si>
    <t>IIFANVSVR</t>
  </si>
  <si>
    <t>O15321</t>
  </si>
  <si>
    <t>TM9SF1</t>
  </si>
  <si>
    <t>Transmembrane 9 superfamily member 1</t>
  </si>
  <si>
    <t>IIISPEENVTLTCTAENQLER</t>
  </si>
  <si>
    <t>IILNFTSLDLYR</t>
  </si>
  <si>
    <t>P13497</t>
  </si>
  <si>
    <t>BMP1</t>
  </si>
  <si>
    <t>Bone morphogenetic protein 1</t>
  </si>
  <si>
    <t>IITVSTNGSIHSPR</t>
  </si>
  <si>
    <t>Q9NRA1</t>
  </si>
  <si>
    <t>PDGFC</t>
  </si>
  <si>
    <t>Platelet-derived growth factor C;Platelet-derived growth factor C, latent form;Platelet-derived growth factor C, receptor-binding form</t>
  </si>
  <si>
    <t>ILAPAYFILGGNQSGEGCVITR</t>
  </si>
  <si>
    <t>Q13510</t>
  </si>
  <si>
    <t>ASAH1</t>
  </si>
  <si>
    <t>Acid ceramidase;Acid ceramidase subunit alpha;Acid ceramidase subunit beta</t>
  </si>
  <si>
    <t>ILAPELSHANATR</t>
  </si>
  <si>
    <t>P51168</t>
  </si>
  <si>
    <t>SCNN1B</t>
  </si>
  <si>
    <t>Amiloride-sensitive sodium channel subunit beta</t>
  </si>
  <si>
    <t>ILFWAQNFSVAYK</t>
  </si>
  <si>
    <t>Q15904</t>
  </si>
  <si>
    <t>ATP6AP1</t>
  </si>
  <si>
    <t>V-type proton ATPase subunit S1</t>
  </si>
  <si>
    <t>ILGDKVNNTAVIEK</t>
  </si>
  <si>
    <t>Q9H330</t>
  </si>
  <si>
    <t>TMEM245</t>
  </si>
  <si>
    <t>Transmembrane protein 245</t>
  </si>
  <si>
    <t>ILLQDLSSSAPHLANATLETEWFHGLR</t>
  </si>
  <si>
    <t>Q5T848</t>
  </si>
  <si>
    <t>GPR158</t>
  </si>
  <si>
    <t>Probable G-protein coupled receptor 158</t>
  </si>
  <si>
    <t>ILLTCSLNDSATEVTGHR</t>
  </si>
  <si>
    <t>P35613</t>
  </si>
  <si>
    <t>BSG</t>
  </si>
  <si>
    <t>Basigin</t>
  </si>
  <si>
    <t>ILNQTADMLQLASK</t>
  </si>
  <si>
    <t>Q9UKU9</t>
  </si>
  <si>
    <t>ANGPTL2</t>
  </si>
  <si>
    <t>Angiopoietin-related protein 2</t>
  </si>
  <si>
    <t>ILPGGNTSFDVVFLAR</t>
  </si>
  <si>
    <t>Q92545</t>
  </si>
  <si>
    <t>TMEM131</t>
  </si>
  <si>
    <t>Transmembrane protein 131</t>
  </si>
  <si>
    <t>ILQDFSSDPSSNLSSHSLEK</t>
  </si>
  <si>
    <t>ILTADNQTYMAVQGSTAYLLCK</t>
  </si>
  <si>
    <t>ILTNNSQTPILSPQEVVSCSQYAQGCEGGFPYLIAGK</t>
  </si>
  <si>
    <t>INATDADEPNTLNSK</t>
  </si>
  <si>
    <t>INCSDGYIEYYICR</t>
  </si>
  <si>
    <t>O14494</t>
  </si>
  <si>
    <t>PPAP2A</t>
  </si>
  <si>
    <t>Lipid phosphate phosphohydrolase 1</t>
  </si>
  <si>
    <t>INCSWFIR</t>
  </si>
  <si>
    <t>Q9Y561</t>
  </si>
  <si>
    <t>LRP12</t>
  </si>
  <si>
    <t>Low-density lipoprotein receptor-related protein 12</t>
  </si>
  <si>
    <t>INDSVTLNEKPFSVEDTYLLCPAPILK</t>
  </si>
  <si>
    <t>INITEMYK</t>
  </si>
  <si>
    <t>Q6ZMP0</t>
  </si>
  <si>
    <t>THSD4</t>
  </si>
  <si>
    <t>Thrombospondin type-1 domain-containing protein 4</t>
  </si>
  <si>
    <t>INLTANLIHLSENR</t>
  </si>
  <si>
    <t>INSSLQLPDR</t>
  </si>
  <si>
    <t>INSSLVLEIR</t>
  </si>
  <si>
    <t>Q92187</t>
  </si>
  <si>
    <t>ST8SIA4</t>
  </si>
  <si>
    <t>CMP-N-acetylneuraminate-poly-alpha-2,8-sialyltransferase</t>
  </si>
  <si>
    <t>INSSVTDIEEIIGVR</t>
  </si>
  <si>
    <t>Q14517</t>
  </si>
  <si>
    <t>FAT1</t>
  </si>
  <si>
    <t>Protocadherin Fat 1;Protocadherin Fat 1, nuclear form</t>
  </si>
  <si>
    <t>INTTTNEIFYCTFR</t>
  </si>
  <si>
    <t>INYTDPFSNQTVK</t>
  </si>
  <si>
    <t>INYTVPQSGTFK</t>
  </si>
  <si>
    <t>Q6YHK3</t>
  </si>
  <si>
    <t>CD109</t>
  </si>
  <si>
    <t>CD109 antigen</t>
  </si>
  <si>
    <t>IPAINQTITEANEK</t>
  </si>
  <si>
    <t>P11047</t>
  </si>
  <si>
    <t>LAMC1</t>
  </si>
  <si>
    <t>Laminin subunit gamma-1</t>
  </si>
  <si>
    <t>IPDHDPAPNVTVLLR</t>
  </si>
  <si>
    <t>Q9P2E9</t>
  </si>
  <si>
    <t>RRBP1</t>
  </si>
  <si>
    <t>Ribosome-binding protein 1</t>
  </si>
  <si>
    <t>IPGVPGSMPNASWTGNLR</t>
  </si>
  <si>
    <t>IPLVNISLLPK</t>
  </si>
  <si>
    <t>IQAIAQNVSDIAVK</t>
  </si>
  <si>
    <t>Q3V5L5</t>
  </si>
  <si>
    <t>MGAT5B</t>
  </si>
  <si>
    <t>Alpha-1,6-mannosylglycoprotein 6-beta-N-acetylglucosaminyltransferase B</t>
  </si>
  <si>
    <t>IQATSLSGNGSWTDPVFFYVQAK</t>
  </si>
  <si>
    <t>P08069</t>
  </si>
  <si>
    <t>IGF1R</t>
  </si>
  <si>
    <t>Insulin-like growth factor 1 receptor;Insulin-like growth factor 1 receptor alpha chain;Insulin-like growth factor 1 receptor beta chain</t>
  </si>
  <si>
    <t>IQILPNSSLLIR</t>
  </si>
  <si>
    <t>Q8TD84</t>
  </si>
  <si>
    <t>DSCAML1</t>
  </si>
  <si>
    <t>Down syndrome cell adhesion molecule-like protein 1</t>
  </si>
  <si>
    <t>IQQESLGSAPLMGDDHPNASR</t>
  </si>
  <si>
    <t>Q5JRA6</t>
  </si>
  <si>
    <t>MIA3</t>
  </si>
  <si>
    <t>Melanoma inhibitory activity protein 3</t>
  </si>
  <si>
    <t>IQQESLGSAPLMGDDHPNASRDSVEGDALVNGAK</t>
  </si>
  <si>
    <t>ISDNNTEFLLNFNEFIDR</t>
  </si>
  <si>
    <t>P54289</t>
  </si>
  <si>
    <t>CACNA2D1</t>
  </si>
  <si>
    <t>Voltage-dependent calcium channel subunit alpha-2/delta-1;Voltage-dependent calcium channel subunit alpha-2-1;Voltage-dependent calcium channel subunit delta-1</t>
  </si>
  <si>
    <t>ISNLTIVQAEIK</t>
  </si>
  <si>
    <t>Q70UQ0</t>
  </si>
  <si>
    <t>IKBIP</t>
  </si>
  <si>
    <t>Inhibitor of nuclear factor kappa-B kinase-interacting protein</t>
  </si>
  <si>
    <t>ITAPTLAPGNSTAVVPTPTPPSK</t>
  </si>
  <si>
    <t>Q13530</t>
  </si>
  <si>
    <t>SERINC3</t>
  </si>
  <si>
    <t>Serine incorporator 3</t>
  </si>
  <si>
    <t>ITFKPIAPSGQNATCTR</t>
  </si>
  <si>
    <t>Q96QE2</t>
  </si>
  <si>
    <t>SLC2A13</t>
  </si>
  <si>
    <t>Proton myo-inositol cotransporter</t>
  </si>
  <si>
    <t>ITIAINNTLTPTTLPPGTIQYLTDTSK</t>
  </si>
  <si>
    <t>P08236</t>
  </si>
  <si>
    <t>GUSB</t>
  </si>
  <si>
    <t>Beta-glucuronidase</t>
  </si>
  <si>
    <t>ITNISAVEMTPLPTCLQFNR</t>
  </si>
  <si>
    <t>Q6UX71</t>
  </si>
  <si>
    <t>PLXDC2</t>
  </si>
  <si>
    <t>Plexin domain-containing protein 2</t>
  </si>
  <si>
    <t>IVDVNLTSEGK</t>
  </si>
  <si>
    <t>Q9HD45</t>
  </si>
  <si>
    <t>TM9SF3</t>
  </si>
  <si>
    <t>Transmembrane 9 superfamily member 3</t>
  </si>
  <si>
    <t>IVDVNLTSEGKVK</t>
  </si>
  <si>
    <t>IVELFVNISK</t>
  </si>
  <si>
    <t>IVNETLYENTK</t>
  </si>
  <si>
    <t>P19075</t>
  </si>
  <si>
    <t>TSPAN8</t>
  </si>
  <si>
    <t>Tetraspanin-8</t>
  </si>
  <si>
    <t>IVNVTANLISSSFPEANSGNER</t>
  </si>
  <si>
    <t>Q2MV58</t>
  </si>
  <si>
    <t>TCTN1</t>
  </si>
  <si>
    <t>Tectonic-1</t>
  </si>
  <si>
    <t>IVSPEPGGAVGPNLTCR</t>
  </si>
  <si>
    <t>IVTDWQNYTR</t>
  </si>
  <si>
    <t>IVTPEEYYNVTVQ</t>
  </si>
  <si>
    <t>O75629</t>
  </si>
  <si>
    <t>CREG1</t>
  </si>
  <si>
    <t>Protein CREG1</t>
  </si>
  <si>
    <t>IWCLGNETR</t>
  </si>
  <si>
    <t>Q9HCK4</t>
  </si>
  <si>
    <t>ROBO2</t>
  </si>
  <si>
    <t>Roundabout homolog 2</t>
  </si>
  <si>
    <t>IYGPFCECDNFSCAR</t>
  </si>
  <si>
    <t>IYLRNESEFR</t>
  </si>
  <si>
    <t>IYNVTYLEPSLR</t>
  </si>
  <si>
    <t>P24394</t>
  </si>
  <si>
    <t>IL4R</t>
  </si>
  <si>
    <t>Interleukin-4 receptor subunit alpha;Soluble interleukin-4 receptor subunit alpha</t>
  </si>
  <si>
    <t>IYNWSGYPLLVQK</t>
  </si>
  <si>
    <t>Q6P4A8</t>
  </si>
  <si>
    <t>PLBD1</t>
  </si>
  <si>
    <t>Phospholipase B-like 1;Phospholipase B-like 1 chain A;Phospholipase B-like 1 chain B;Phospholipase B-like 1 chain C</t>
  </si>
  <si>
    <t>IYSINVTNVMNGVASYCR</t>
  </si>
  <si>
    <t>Q6UXG2</t>
  </si>
  <si>
    <t>KIAA1324</t>
  </si>
  <si>
    <t>UPF0577 protein KIAA1324</t>
  </si>
  <si>
    <t>IYVLDGTQNDTAFVFPR</t>
  </si>
  <si>
    <t>Q9NRN5</t>
  </si>
  <si>
    <t>OLFML3</t>
  </si>
  <si>
    <t>Olfactomedin-like protein 3</t>
  </si>
  <si>
    <t>KDFEDLYTPVNGSIVIVR</t>
  </si>
  <si>
    <t>KDNITAHNISWR</t>
  </si>
  <si>
    <t>Q9Y6M7</t>
  </si>
  <si>
    <t>SLC4A7</t>
  </si>
  <si>
    <t>Sodium bicarbonate cotransporter 3</t>
  </si>
  <si>
    <t>KDTCTQECSYFNITK</t>
  </si>
  <si>
    <t>KDVNYTQIVVDR</t>
  </si>
  <si>
    <t>KENSSEICSNNGECVCGQCVCR</t>
  </si>
  <si>
    <t>KFNSTQIAAMAPEHEEPR</t>
  </si>
  <si>
    <t>KINSSLQLPDR</t>
  </si>
  <si>
    <t>KNITDLVEGAK</t>
  </si>
  <si>
    <t>KNLTLMATTSQLPK</t>
  </si>
  <si>
    <t>P11117</t>
  </si>
  <si>
    <t>ACP2</t>
  </si>
  <si>
    <t>Lysosomal acid phosphatase</t>
  </si>
  <si>
    <t>KPQDQGLNHTCNYYLQPEEDVTIGVWHTVPAVWWK</t>
  </si>
  <si>
    <t>Q8N2K0</t>
  </si>
  <si>
    <t>ABHD12</t>
  </si>
  <si>
    <t>Monoacylglycerol lipase ABHD12</t>
  </si>
  <si>
    <t>KVNGTPSPIPIISWCGSLDSR</t>
  </si>
  <si>
    <t>Q7Z4H8</t>
  </si>
  <si>
    <t>KDELC2</t>
  </si>
  <si>
    <t>KDEL motif-containing protein 2</t>
  </si>
  <si>
    <t>KYPSCGGLLQSPIDLHSDILQYDASLTPLEFQGYNLSANK</t>
  </si>
  <si>
    <t>O43570</t>
  </si>
  <si>
    <t>CA12</t>
  </si>
  <si>
    <t>Carbonic anhydrase 12</t>
  </si>
  <si>
    <t>LAFAFGDRNCSTITLQNITR</t>
  </si>
  <si>
    <t>LAFATMFNSSEQSQK</t>
  </si>
  <si>
    <t>P19440</t>
  </si>
  <si>
    <t>GGT1</t>
  </si>
  <si>
    <t>Gamma-glutamyltranspeptidase 1;Gamma-glutamyltranspeptidase 1 heavy chain;Gamma-glutamyltranspeptidase 1 light chain</t>
  </si>
  <si>
    <t>LALNLTLR</t>
  </si>
  <si>
    <t>LANLTQGEDQYYLR</t>
  </si>
  <si>
    <t>LANNTHQHVFDDLR</t>
  </si>
  <si>
    <t>LAPNLTELR</t>
  </si>
  <si>
    <t>LASPPSQGEVPPGPLPEAVLALYNSTR</t>
  </si>
  <si>
    <t>P01137</t>
  </si>
  <si>
    <t>TGFB1</t>
  </si>
  <si>
    <t>Transforming growth factor beta-1;Latency-associated peptide</t>
  </si>
  <si>
    <t>LATIANFSALGLEPGR</t>
  </si>
  <si>
    <t>Q9H015</t>
  </si>
  <si>
    <t>SLC22A4;SLC22A5</t>
  </si>
  <si>
    <t>Solute carrier family 22 member 4;Solute carrier family 22 member 5</t>
  </si>
  <si>
    <t>LAVTNTTMTGTVLK</t>
  </si>
  <si>
    <t>Q13586</t>
  </si>
  <si>
    <t>STIM1</t>
  </si>
  <si>
    <t>Stromal interaction molecule 1</t>
  </si>
  <si>
    <t>LCDEGHGLEVEINCTR</t>
  </si>
  <si>
    <t>P25445</t>
  </si>
  <si>
    <t>FAS</t>
  </si>
  <si>
    <t>Tumor necrosis factor receptor superfamily member 6</t>
  </si>
  <si>
    <t>LCHTHGWNETSEFMPQGAVFSCLYR</t>
  </si>
  <si>
    <t>LCLELANTSIR</t>
  </si>
  <si>
    <t>O15455</t>
  </si>
  <si>
    <t>TLR3</t>
  </si>
  <si>
    <t>Toll-like receptor 3</t>
  </si>
  <si>
    <t>LDAFFALEGFPTEPNSSSR</t>
  </si>
  <si>
    <t>P08294</t>
  </si>
  <si>
    <t>SOD3</t>
  </si>
  <si>
    <t>Extracellular superoxide dismutase [Cu-Zn]</t>
  </si>
  <si>
    <t>LDFIILNETK</t>
  </si>
  <si>
    <t>P27487</t>
  </si>
  <si>
    <t>DPP4</t>
  </si>
  <si>
    <t>Dipeptidyl peptidase 4;Dipeptidyl peptidase 4 membrane form;Dipeptidyl peptidase 4 soluble form</t>
  </si>
  <si>
    <t>LDFLMFNYSVPSYLK</t>
  </si>
  <si>
    <t>Q9NPF2</t>
  </si>
  <si>
    <t>CHST11</t>
  </si>
  <si>
    <t>Carbohydrate sulfotransferase 11</t>
  </si>
  <si>
    <t>LDGPTEQCPDPLPLPAGNCTDEEGICHR</t>
  </si>
  <si>
    <t>LDIGQYLLNVSVTDGK</t>
  </si>
  <si>
    <t>LDLPVNTSIPNVTEVK</t>
  </si>
  <si>
    <t>LDMSQNVSLVTAELSK</t>
  </si>
  <si>
    <t>Q99808</t>
  </si>
  <si>
    <t>SLC29A1</t>
  </si>
  <si>
    <t>Equilibrative nucleoside transporter 1</t>
  </si>
  <si>
    <t>LDNYSTQELGK</t>
  </si>
  <si>
    <t>P21589</t>
  </si>
  <si>
    <t>NT5E</t>
  </si>
  <si>
    <t>5-nucleotidase</t>
  </si>
  <si>
    <t>LDPEENHTAELVIPELPLAHPPNER</t>
  </si>
  <si>
    <t>LDPVSLQTLQTWNTSYPK</t>
  </si>
  <si>
    <t>Q99784</t>
  </si>
  <si>
    <t>OLFM1</t>
  </si>
  <si>
    <t>Noelin</t>
  </si>
  <si>
    <t>LEGMNETVSNLTQR</t>
  </si>
  <si>
    <t>O75071</t>
  </si>
  <si>
    <t>EFCAB14</t>
  </si>
  <si>
    <t>EF-hand calcium-binding domain-containing protein 14</t>
  </si>
  <si>
    <t>LEHQFAVGEDSGRNLSAPVTLNLR</t>
  </si>
  <si>
    <t>LELSASAFDDGNFSLLIR</t>
  </si>
  <si>
    <t>Q9BRK3</t>
  </si>
  <si>
    <t>MXRA8</t>
  </si>
  <si>
    <t>Matrix-remodeling-associated protein 8</t>
  </si>
  <si>
    <t>LENITTGTYTIHAQK</t>
  </si>
  <si>
    <t>Q5JPE7</t>
  </si>
  <si>
    <t>NOMO2;NOMO1;NOMO3</t>
  </si>
  <si>
    <t>Nodal modulator 2;Nodal modulator 1;Nodal modulator 3</t>
  </si>
  <si>
    <t>LENLSSSEMGYTATLTR</t>
  </si>
  <si>
    <t>LENWTDASR</t>
  </si>
  <si>
    <t>LEPGPLPGDDWTIFQSNHSTYEPVLLASLRPAEPAVPGPVLR</t>
  </si>
  <si>
    <t>LEVHSNGSVAYFNASQVTGPSIYSFHCEYVSSLSK</t>
  </si>
  <si>
    <t>LEWLGNCSGLNDETYGYK</t>
  </si>
  <si>
    <t>P05026</t>
  </si>
  <si>
    <t>ATP1B1</t>
  </si>
  <si>
    <t>Sodium/potassium-transporting ATPase subunit beta-1</t>
  </si>
  <si>
    <t>LFDDWMASNGTQSLPTDVMTTVFK</t>
  </si>
  <si>
    <t>LFGNYSR</t>
  </si>
  <si>
    <t>Q11206</t>
  </si>
  <si>
    <t>ST3GAL4</t>
  </si>
  <si>
    <t>CMP-N-acetylneuraminate-beta-galactosamide-alpha-2,3-sialyltransferase 4</t>
  </si>
  <si>
    <t>LFGPGFANSSWSWVAPEGAGCR</t>
  </si>
  <si>
    <t>Q8NE01</t>
  </si>
  <si>
    <t>CNNM3</t>
  </si>
  <si>
    <t>Metal transporter CNNM3</t>
  </si>
  <si>
    <t>LFNLTSTFSR</t>
  </si>
  <si>
    <t>Q495W5</t>
  </si>
  <si>
    <t>FUT11</t>
  </si>
  <si>
    <t>Alpha-(1,3)-fucosyltransferase 11</t>
  </si>
  <si>
    <t>LFNVTPQDEQK</t>
  </si>
  <si>
    <t>O75144</t>
  </si>
  <si>
    <t>ICOSLG</t>
  </si>
  <si>
    <t>ICOS ligand</t>
  </si>
  <si>
    <t>LFNVTSTLR</t>
  </si>
  <si>
    <t>LFPATGNSTNLADDGK</t>
  </si>
  <si>
    <t>Q8IWK6</t>
  </si>
  <si>
    <t>GPR125</t>
  </si>
  <si>
    <t>Probable G-protein coupled receptor 125</t>
  </si>
  <si>
    <t>LFQNCSELFK</t>
  </si>
  <si>
    <t>LGAINSTLSNQSK</t>
  </si>
  <si>
    <t>Q86YB8</t>
  </si>
  <si>
    <t>ERO1LB</t>
  </si>
  <si>
    <t>ERO1-like protein beta</t>
  </si>
  <si>
    <t>LGANGSHIPQTSSVFSIEVYPEDHSELQSVR</t>
  </si>
  <si>
    <t>LGDCISEDSYPDGNITWYR</t>
  </si>
  <si>
    <t>LGFLGNQSQGCLPAR</t>
  </si>
  <si>
    <t>P49746</t>
  </si>
  <si>
    <t>THBS3</t>
  </si>
  <si>
    <t>Thrombospondin-3</t>
  </si>
  <si>
    <t>LGGFTQENNTIDSGELDIGR</t>
  </si>
  <si>
    <t>LGGFTQENNTIDSGELDIGRR</t>
  </si>
  <si>
    <t>LGGWNITGPWAK</t>
  </si>
  <si>
    <t>LGVSSVPSCYLIYPNGSHGLINVVKPLR</t>
  </si>
  <si>
    <t>LHEITNETFR</t>
  </si>
  <si>
    <t>Q6EMK4</t>
  </si>
  <si>
    <t>VASN</t>
  </si>
  <si>
    <t>Vasorin</t>
  </si>
  <si>
    <t>LHGLHLSNITVGGIPGPAGGVAR</t>
  </si>
  <si>
    <t>Q9HCU4</t>
  </si>
  <si>
    <t>CELSR2</t>
  </si>
  <si>
    <t>Cadherin EGF LAG seven-pass G-type receptor 2</t>
  </si>
  <si>
    <t>LHHFNSSHLEIDDMYTPAYGDFDFDEVKFPNASDMFR</t>
  </si>
  <si>
    <t>Q6NSJ0</t>
  </si>
  <si>
    <t>KIAA1161</t>
  </si>
  <si>
    <t>Uncharacterized family 31 glucosidase KIAA1161</t>
  </si>
  <si>
    <t>LHPEALNLSLDELPPALR</t>
  </si>
  <si>
    <t>LHVGYLQPLVAVQVSFAPNNTGK</t>
  </si>
  <si>
    <t>P54709</t>
  </si>
  <si>
    <t>ATP1B3</t>
  </si>
  <si>
    <t>Sodium/potassium-transporting ATPase subunit beta-3</t>
  </si>
  <si>
    <t>LHVTLYNCSFGR</t>
  </si>
  <si>
    <t>LIASNVTETMGINGSAYR</t>
  </si>
  <si>
    <t>LILISTNGSFIR</t>
  </si>
  <si>
    <t>Q6UXN9</t>
  </si>
  <si>
    <t>WDR82</t>
  </si>
  <si>
    <t>WD repeat-containing protein 82</t>
  </si>
  <si>
    <t>LLANSSMLGEGQVLR</t>
  </si>
  <si>
    <t>LLDGDLTSDPSYFQNVTGCSNYYNFLR</t>
  </si>
  <si>
    <t>Q9H3G5</t>
  </si>
  <si>
    <t>CPVL</t>
  </si>
  <si>
    <t>Probable serine carboxypeptidase CPVL</t>
  </si>
  <si>
    <t>LLEFDSTNVSDTAAK</t>
  </si>
  <si>
    <t>Q8WWB7</t>
  </si>
  <si>
    <t>GLMP</t>
  </si>
  <si>
    <t>Glycosylated lysosomal membrane protein</t>
  </si>
  <si>
    <t>LLEFDSTNVSDTAAKPLGR</t>
  </si>
  <si>
    <t>LLETVEYNISGAER</t>
  </si>
  <si>
    <t>P24821</t>
  </si>
  <si>
    <t>TNC</t>
  </si>
  <si>
    <t>Tenascin</t>
  </si>
  <si>
    <t>LLFPTNSSSHLVALQGQPLVLECIAEGFPTPTIK</t>
  </si>
  <si>
    <t>LLGGGDEEAIRPQMQQILDFETALANITIPQEK</t>
  </si>
  <si>
    <t>LLIAGTNSSDLQQILSLLESNK</t>
  </si>
  <si>
    <t>LLLSINVTNTR</t>
  </si>
  <si>
    <t>LLNATHQIGCQSSISGDTGVIHVVEK</t>
  </si>
  <si>
    <t>LLNCTAPGPDAAAR</t>
  </si>
  <si>
    <t>Q8N697</t>
  </si>
  <si>
    <t>SLC15A4</t>
  </si>
  <si>
    <t>Solute carrier family 15 member 4</t>
  </si>
  <si>
    <t>LLNETVDVTINVSNFTVSR</t>
  </si>
  <si>
    <t>Q86SJ2</t>
  </si>
  <si>
    <t>AMIGO2</t>
  </si>
  <si>
    <t>Amphoterin-induced protein 2</t>
  </si>
  <si>
    <t>LLPAFNTTSGLPYPR</t>
  </si>
  <si>
    <t>Q9BZQ6</t>
  </si>
  <si>
    <t>EDEM3</t>
  </si>
  <si>
    <t>ER degradation-enhancing alpha-mannosidase-like protein 3</t>
  </si>
  <si>
    <t>LLPVQFLCPNISVAYR</t>
  </si>
  <si>
    <t>P07949</t>
  </si>
  <si>
    <t>RET</t>
  </si>
  <si>
    <t>Proto-oncogene tyrosine-protein kinase receptor Ret;Soluble RET kinase fragment;Extracellular cell-membrane anchored RET cadherin 120 kDa fragment</t>
  </si>
  <si>
    <t>LLTSHGMGIQVPLNATEFNYLCPAIINQIDAR</t>
  </si>
  <si>
    <t>Q13433</t>
  </si>
  <si>
    <t>SLC39A6</t>
  </si>
  <si>
    <t>Zinc transporter ZIP6</t>
  </si>
  <si>
    <t>LMAVNVTYSSTGQIASIQR</t>
  </si>
  <si>
    <t>LMLLHPSPNCSLR</t>
  </si>
  <si>
    <t>Q12770</t>
  </si>
  <si>
    <t>SCAP</t>
  </si>
  <si>
    <t>Sterol regulatory element-binding protein cleavage-activating protein</t>
  </si>
  <si>
    <t>LNASIADLQSQLR</t>
  </si>
  <si>
    <t>LNASLPALLLIR</t>
  </si>
  <si>
    <t>LNATADILR</t>
  </si>
  <si>
    <t>P15018</t>
  </si>
  <si>
    <t>LIF</t>
  </si>
  <si>
    <t>Leukemia inhibitory factor</t>
  </si>
  <si>
    <t>LNDTYVNVGLYSTK</t>
  </si>
  <si>
    <t>LNETHIFNGSNWIMLIYK</t>
  </si>
  <si>
    <t>LNFSESHLVIITK</t>
  </si>
  <si>
    <t>LNFTGPGDPDSIR</t>
  </si>
  <si>
    <t>P05107</t>
  </si>
  <si>
    <t>ITGB2</t>
  </si>
  <si>
    <t>Integrin beta-2</t>
  </si>
  <si>
    <t>LNGSITSPGWPK</t>
  </si>
  <si>
    <t>LNGSLATFSTDQELR</t>
  </si>
  <si>
    <t>P98153</t>
  </si>
  <si>
    <t>DGCR2</t>
  </si>
  <si>
    <t>Integral membrane protein DGCR2/IDD</t>
  </si>
  <si>
    <t>LNGSSLHLEWSAPLESGGR</t>
  </si>
  <si>
    <t>LNGTDPIVAADSK</t>
  </si>
  <si>
    <t>LNHSYTGMWAPER</t>
  </si>
  <si>
    <t>P43115</t>
  </si>
  <si>
    <t>PTGER3</t>
  </si>
  <si>
    <t>Prostaglandin E2 receptor EP3 subtype</t>
  </si>
  <si>
    <t>LNITQEGPK</t>
  </si>
  <si>
    <t>Q5NDL2</t>
  </si>
  <si>
    <t>EOGT</t>
  </si>
  <si>
    <t>EGF domain-specific O-linked N-acetylglucosamine transferase</t>
  </si>
  <si>
    <t>LNLSENYTLSISNAR</t>
  </si>
  <si>
    <t>LNQTEPVAGNYYPVNTR</t>
  </si>
  <si>
    <t>LNSSQEDPGTVYQCVVR</t>
  </si>
  <si>
    <t>Q68D85</t>
  </si>
  <si>
    <t>NCR3LG1</t>
  </si>
  <si>
    <t>Natural cytotoxicity triggering receptor 3 ligand 1</t>
  </si>
  <si>
    <t>LNTSAGNVDIYK</t>
  </si>
  <si>
    <t>O15393</t>
  </si>
  <si>
    <t>TMPRSS2</t>
  </si>
  <si>
    <t>Transmembrane protease serine 2;Transmembrane protease serine 2 non-catalytic chain;Transmembrane protease serine 2 catalytic chain</t>
  </si>
  <si>
    <t>LNTTGVSAGCTADLLVGR</t>
  </si>
  <si>
    <t>LNTTTANTATVEVLAPSAR</t>
  </si>
  <si>
    <t>LNVSHTGVPLGEEYILVFSR</t>
  </si>
  <si>
    <t>Q8NAT1</t>
  </si>
  <si>
    <t>POMGNT2</t>
  </si>
  <si>
    <t>Protein O-linked-mannose beta-1,4-N-acetylglucosaminyltransferase 2</t>
  </si>
  <si>
    <t>LNVTTAWK</t>
  </si>
  <si>
    <t>Q9BZM5</t>
  </si>
  <si>
    <t>ULBP2;RAET1G</t>
  </si>
  <si>
    <t>NKG2D ligand 2;Retinoic acid early transcript 1G protein</t>
  </si>
  <si>
    <t>LNWTSLLPASFTK</t>
  </si>
  <si>
    <t>LPADCIDCTTNFSCTYGK</t>
  </si>
  <si>
    <t>Q9BRN9</t>
  </si>
  <si>
    <t>TM2D3</t>
  </si>
  <si>
    <t>TM2 domain-containing protein 3</t>
  </si>
  <si>
    <t>LPLNFTHQTPPWR</t>
  </si>
  <si>
    <t>Q76KP1</t>
  </si>
  <si>
    <t>B4GALNT4</t>
  </si>
  <si>
    <t>N-acetyl-beta-glucosaminyl-glycoprotein 4-beta-N-acetylgalactosaminyltransferase 1</t>
  </si>
  <si>
    <t>LPNSTIYVVEPGYLGFTVHPGDR</t>
  </si>
  <si>
    <t>LPPGNLSALLPGNFTVGVPYR</t>
  </si>
  <si>
    <t>Q6UWB1</t>
  </si>
  <si>
    <t>IL27RA</t>
  </si>
  <si>
    <t>Interleukin-27 receptor subunit alpha</t>
  </si>
  <si>
    <t>LPSGMLVISNATEGDGGLYR</t>
  </si>
  <si>
    <t>LPTTVLNATAK</t>
  </si>
  <si>
    <t>Q9GZM5</t>
  </si>
  <si>
    <t>YIPF3</t>
  </si>
  <si>
    <t>Protein YIPF3;Protein YIPF3, 36 kDa form III</t>
  </si>
  <si>
    <t>LQDFLVDNETFSGFLYHNLSLPK</t>
  </si>
  <si>
    <t>LQFDDNGTYTCQVK</t>
  </si>
  <si>
    <t>O60487</t>
  </si>
  <si>
    <t>MPZL2</t>
  </si>
  <si>
    <t>Myelin protein zero-like protein 2</t>
  </si>
  <si>
    <t>LQFQVLVQHPQNESNK</t>
  </si>
  <si>
    <t>LQGVPHVGANVTLSCQSPR</t>
  </si>
  <si>
    <t>LQLQALQQNGSSVLSEDK</t>
  </si>
  <si>
    <t>Q9BYF1</t>
  </si>
  <si>
    <t>ACE2</t>
  </si>
  <si>
    <t>Angiotensin-converting enzyme 2;Processed angiotensin-converting enzyme 2</t>
  </si>
  <si>
    <t>LQNETAANEVLESIQSYFK</t>
  </si>
  <si>
    <t>O75355</t>
  </si>
  <si>
    <t>ENTPD3</t>
  </si>
  <si>
    <t>Ectonucleoside triphosphate diphosphohydrolase 3</t>
  </si>
  <si>
    <t>LQNMTVDECFQSR</t>
  </si>
  <si>
    <t>Q9P1W3</t>
  </si>
  <si>
    <t>TMEM63C</t>
  </si>
  <si>
    <t>Calcium permeable stress-gated cation channel 1</t>
  </si>
  <si>
    <t>LQQDVLQFQKNQTNLER</t>
  </si>
  <si>
    <t>Q8NBJ4</t>
  </si>
  <si>
    <t>GOLM1</t>
  </si>
  <si>
    <t>Golgi membrane protein 1</t>
  </si>
  <si>
    <t>LQQHTHEKPCNTSFSYLVASAIPSQDLYFGSFCPGGSIK</t>
  </si>
  <si>
    <t>LQQLHLNTSSLLCDCQLK</t>
  </si>
  <si>
    <t>Q6UXM1</t>
  </si>
  <si>
    <t>LRIG3</t>
  </si>
  <si>
    <t>Leucine-rich repeats and immunoglobulin-like domains protein 3</t>
  </si>
  <si>
    <t>LQVNISGLK</t>
  </si>
  <si>
    <t>LRANQSWEDSNTDLVPAPAVR</t>
  </si>
  <si>
    <t>LRNATASLWSGPGLEDR</t>
  </si>
  <si>
    <t>Q13751</t>
  </si>
  <si>
    <t>LAMB3</t>
  </si>
  <si>
    <t>Laminin subunit beta-3</t>
  </si>
  <si>
    <t>LRNSSLGDAINK</t>
  </si>
  <si>
    <t>LRPIIISMNYSLPLR</t>
  </si>
  <si>
    <t>LRQIFNGTFVK</t>
  </si>
  <si>
    <t>P18124</t>
  </si>
  <si>
    <t>RPL7</t>
  </si>
  <si>
    <t>60S ribosomal protein L7</t>
  </si>
  <si>
    <t>LSESHALFAINSSTGALYTTSTIDR</t>
  </si>
  <si>
    <t>LSFGSNSSDFK</t>
  </si>
  <si>
    <t>Q6UWU2</t>
  </si>
  <si>
    <t>GLB1L</t>
  </si>
  <si>
    <t>Beta-galactosidase-1-like protein</t>
  </si>
  <si>
    <t>LSGNLTLLR</t>
  </si>
  <si>
    <t>Q9UIW2</t>
  </si>
  <si>
    <t>PLXNA1</t>
  </si>
  <si>
    <t>Plexin-A1</t>
  </si>
  <si>
    <t>LSHDANETLPLHLYVK</t>
  </si>
  <si>
    <t>LSITNETFR</t>
  </si>
  <si>
    <t>LSNISHLNYCEPDLR</t>
  </si>
  <si>
    <t>LSNLTEGMLR</t>
  </si>
  <si>
    <t>LSPPSSSAASSYSFSDLNSTR</t>
  </si>
  <si>
    <t>P50402</t>
  </si>
  <si>
    <t>EMD</t>
  </si>
  <si>
    <t>Emerin</t>
  </si>
  <si>
    <t>LSPYVNYSFR</t>
  </si>
  <si>
    <t>LSQAQGNLSVLETR</t>
  </si>
  <si>
    <t>O75054</t>
  </si>
  <si>
    <t>IGSF3</t>
  </si>
  <si>
    <t>Immunoglobulin superfamily member 3</t>
  </si>
  <si>
    <t>LSQDFMILWLHGENGTGPAK</t>
  </si>
  <si>
    <t>Q5JS37</t>
  </si>
  <si>
    <t>NHLRC3</t>
  </si>
  <si>
    <t>NHL repeat-containing protein 3</t>
  </si>
  <si>
    <t>LTDVETQVLNQTSR</t>
  </si>
  <si>
    <t>Q15389</t>
  </si>
  <si>
    <t>ANGPT1</t>
  </si>
  <si>
    <t>Angiopoietin-1</t>
  </si>
  <si>
    <t>LTGNLTIQVAHK</t>
  </si>
  <si>
    <t>O75051</t>
  </si>
  <si>
    <t>PLXNA2</t>
  </si>
  <si>
    <t>Plexin-A2</t>
  </si>
  <si>
    <t>LTIHNITPGDAGEYVCK</t>
  </si>
  <si>
    <t>LTIVNSSVLDRPR</t>
  </si>
  <si>
    <t>LTLQPVDNSTISLQMGTNK</t>
  </si>
  <si>
    <t>Q15417</t>
  </si>
  <si>
    <t>CNN3</t>
  </si>
  <si>
    <t>Calponin-3</t>
  </si>
  <si>
    <t>LTNVTFPTGVVTNLHGDMDK</t>
  </si>
  <si>
    <t>LTQVPDDLPTNITVLNLTHNQLR</t>
  </si>
  <si>
    <t>LTSCATNASICGDEAR</t>
  </si>
  <si>
    <t>LTSPPEDYPEPEEVPPEVISIYNSTR</t>
  </si>
  <si>
    <t>P61812</t>
  </si>
  <si>
    <t>TGFB2</t>
  </si>
  <si>
    <t>Transforming growth factor beta-2;Latency-associated peptide</t>
  </si>
  <si>
    <t>LTSPPEPTVMTHVPYQVLALYNSTR</t>
  </si>
  <si>
    <t>LTVLQASPQDTGNYSCHVEEWLPSPQK</t>
  </si>
  <si>
    <t>LTVNLTNDR</t>
  </si>
  <si>
    <t>LVALAVIDEKNTSVEHTR</t>
  </si>
  <si>
    <t>Q96JJ7</t>
  </si>
  <si>
    <t>TMX3</t>
  </si>
  <si>
    <t>Protein disulfide-isomerase TMX3</t>
  </si>
  <si>
    <t>LVANESVPFETSCR</t>
  </si>
  <si>
    <t>Q9NXG6</t>
  </si>
  <si>
    <t>P4HTM</t>
  </si>
  <si>
    <t>Transmembrane prolyl 4-hydroxylase</t>
  </si>
  <si>
    <t>LVEEGTNVTICYVSR</t>
  </si>
  <si>
    <t>Q99650</t>
  </si>
  <si>
    <t>OSMR</t>
  </si>
  <si>
    <t>Oncostatin-M-specific receptor subunit beta</t>
  </si>
  <si>
    <t>LVGGPVAGGDPNQTIR</t>
  </si>
  <si>
    <t>LVIHSLDYSDQGNYSCVASTELDVVESR</t>
  </si>
  <si>
    <t>LVQLFPNDTSLK</t>
  </si>
  <si>
    <t>Q12797</t>
  </si>
  <si>
    <t>ASPH</t>
  </si>
  <si>
    <t>Aspartyl/asparaginyl beta-hydroxylase</t>
  </si>
  <si>
    <t>LVSNASMLVSMHGAQLVTTLFLPR</t>
  </si>
  <si>
    <t>LVTDGTLDREQTPEYNVTITATDR</t>
  </si>
  <si>
    <t>LWLPVNLTWADLEDR</t>
  </si>
  <si>
    <t>Q96G23</t>
  </si>
  <si>
    <t>CERS2</t>
  </si>
  <si>
    <t>Ceramide synthase 2</t>
  </si>
  <si>
    <t>LWLPVNLTWADLEDRDGR</t>
  </si>
  <si>
    <t>LWNSTFLEEYSK</t>
  </si>
  <si>
    <t>P23229</t>
  </si>
  <si>
    <t>ITGA6</t>
  </si>
  <si>
    <t>Integrin alpha-6;Integrin alpha-6 heavy chain;Integrin alpha-6 light chain;Processed integrin alpha-6</t>
  </si>
  <si>
    <t>LYANHTSLPASAR</t>
  </si>
  <si>
    <t>LYGYSLGNISSNLISFTEVDDAETLHK</t>
  </si>
  <si>
    <t>LYQLSGANLSLEAEAAVGPVPDSPLCHAPQLPQASCEHPR</t>
  </si>
  <si>
    <t>LYWISSGNHTINR</t>
  </si>
  <si>
    <t>MATPLLMQALPMGALPQGPMQNATK</t>
  </si>
  <si>
    <t>MAVTFIGNSTAIQELFKR</t>
  </si>
  <si>
    <t>P07437</t>
  </si>
  <si>
    <t>TUBB</t>
  </si>
  <si>
    <t>Tubulin beta chain</t>
  </si>
  <si>
    <t>MDGCTLTDEQLLYSFNLSSLSTSTFK</t>
  </si>
  <si>
    <t>MELSMGPIQANHTGTGLLLTLQPEQK</t>
  </si>
  <si>
    <t>MEMPSTPQQLQNLTEDIR</t>
  </si>
  <si>
    <t>P07942</t>
  </si>
  <si>
    <t>LAMB1</t>
  </si>
  <si>
    <t>Laminin subunit beta-1</t>
  </si>
  <si>
    <t>MESGLLRPAPVSEVIVLHYNYTGK</t>
  </si>
  <si>
    <t>Q9H228</t>
  </si>
  <si>
    <t>S1PR5</t>
  </si>
  <si>
    <t>Sphingosine 1-phosphate receptor 5</t>
  </si>
  <si>
    <t>MGHNYTFTVQAR</t>
  </si>
  <si>
    <t>MHIFQNGSLVIHDVAPEDSGR</t>
  </si>
  <si>
    <t>MHLNGSNVQVLHR</t>
  </si>
  <si>
    <t>MLEAYNLTEK</t>
  </si>
  <si>
    <t>MLNTSSLLEQLNEQFNWVSR</t>
  </si>
  <si>
    <t>MLSAFNATSGK</t>
  </si>
  <si>
    <t>MMQYNVSIK</t>
  </si>
  <si>
    <t>MNASFSLK</t>
  </si>
  <si>
    <t>P22413</t>
  </si>
  <si>
    <t>ENPP1</t>
  </si>
  <si>
    <t>Ectonucleotide pyrophosphatase/phosphodiesterase family member 1;Alkaline phosphodiesterase I;Nucleotide pyrophosphatase</t>
  </si>
  <si>
    <t>MNITSIAPLLEK</t>
  </si>
  <si>
    <t>Q96PB1</t>
  </si>
  <si>
    <t>CASD1</t>
  </si>
  <si>
    <t>CAS1 domain-containing protein 1</t>
  </si>
  <si>
    <t>MNMSVLTLQEYEFEK</t>
  </si>
  <si>
    <t>Q9H5J4</t>
  </si>
  <si>
    <t>ELOVL6</t>
  </si>
  <si>
    <t>Elongation of very long chain fatty acids protein 6</t>
  </si>
  <si>
    <t>MNSTLFSQVENHSVHSNFSEK</t>
  </si>
  <si>
    <t>P25929</t>
  </si>
  <si>
    <t>NPY1R</t>
  </si>
  <si>
    <t>Neuropeptide Y receptor type 1</t>
  </si>
  <si>
    <t>MSLVMPAMAPNETLSGR</t>
  </si>
  <si>
    <t>Q99941</t>
  </si>
  <si>
    <t>ATF6B</t>
  </si>
  <si>
    <t>Cyclic AMP-dependent transcription factor ATF-6 beta;Processed cyclic AMP-dependent transcription factor ATF-6 beta</t>
  </si>
  <si>
    <t>MSNITFLNFDPPIEEFHQYYQHIVTTLVK</t>
  </si>
  <si>
    <t>MSVCTDNVTDLR</t>
  </si>
  <si>
    <t>MSVCTDNVTDLRIPEGESGFSK</t>
  </si>
  <si>
    <t>MTLTQPWDPLDIPQNSTFEDQYSIGGPQEQITVQEWSDR</t>
  </si>
  <si>
    <t>Q9UM22</t>
  </si>
  <si>
    <t>EPDR1</t>
  </si>
  <si>
    <t>Mammalian ependymin-related protein 1</t>
  </si>
  <si>
    <t>MVLWNDSVVR</t>
  </si>
  <si>
    <t>Q9Y487</t>
  </si>
  <si>
    <t>ATP6V0A2</t>
  </si>
  <si>
    <t>V-type proton ATPase 116 kDa subunit a isoform 2</t>
  </si>
  <si>
    <t>MWDNLTCWPATPR</t>
  </si>
  <si>
    <t>P32241</t>
  </si>
  <si>
    <t>VIPR1</t>
  </si>
  <si>
    <t>Vasoactive intestinal polypeptide receptor 1</t>
  </si>
  <si>
    <t>MYNGSVPFEER</t>
  </si>
  <si>
    <t>MYSEGSDIVPQSNETALHYFK</t>
  </si>
  <si>
    <t>NASAVVLYNEER</t>
  </si>
  <si>
    <t>Q8NC42</t>
  </si>
  <si>
    <t>RNF149</t>
  </si>
  <si>
    <t>E3 ubiquitin-protein ligase RNF149</t>
  </si>
  <si>
    <t>NASEIEVPFVTR</t>
  </si>
  <si>
    <t>P07093</t>
  </si>
  <si>
    <t>SERPINE2</t>
  </si>
  <si>
    <t>Glia-derived nexin</t>
  </si>
  <si>
    <t>NASHLVCSACFGPCAR</t>
  </si>
  <si>
    <t>Q96HD1</t>
  </si>
  <si>
    <t>CRELD1</t>
  </si>
  <si>
    <t>Cysteine-rich with EGF-like domain protein 1</t>
  </si>
  <si>
    <t>NASLEVALLR</t>
  </si>
  <si>
    <t>NATALYHVEAFK</t>
  </si>
  <si>
    <t>Q9UNW1</t>
  </si>
  <si>
    <t>MINPP1</t>
  </si>
  <si>
    <t>Multiple inositol polyphosphate phosphatase 1</t>
  </si>
  <si>
    <t>NATASLWSGPGLEDR</t>
  </si>
  <si>
    <t>NATTPLWR</t>
  </si>
  <si>
    <t>O75954</t>
  </si>
  <si>
    <t>TSPAN9</t>
  </si>
  <si>
    <t>Tetraspanin-9</t>
  </si>
  <si>
    <t>NATVVWMK</t>
  </si>
  <si>
    <t>NATYGHYAPGEEFHDVEDAETYK</t>
  </si>
  <si>
    <t>Q96D15</t>
  </si>
  <si>
    <t>RCN3</t>
  </si>
  <si>
    <t>Reticulocalbin-3</t>
  </si>
  <si>
    <t>NATYGYVLDDPDPDDGFNYK</t>
  </si>
  <si>
    <t>O43852</t>
  </si>
  <si>
    <t>CALU</t>
  </si>
  <si>
    <t>Calumenin</t>
  </si>
  <si>
    <t>NCSAAPQPEPAAGLASYPELR</t>
  </si>
  <si>
    <t>NCSFEDDNIR</t>
  </si>
  <si>
    <t>NCSTITLQNITR</t>
  </si>
  <si>
    <t>NCTEPALHEFPNDIFTNEDRR</t>
  </si>
  <si>
    <t>Q9HC58</t>
  </si>
  <si>
    <t>SLC24A3</t>
  </si>
  <si>
    <t>Sodium/potassium/calcium exchanger 3</t>
  </si>
  <si>
    <t>NCTLSIHPVHLNDSGQLGLR</t>
  </si>
  <si>
    <t>NCTNISCSDSLSYASEDALK</t>
  </si>
  <si>
    <t>P54849</t>
  </si>
  <si>
    <t>EMP1</t>
  </si>
  <si>
    <t>Epithelial membrane protein 1</t>
  </si>
  <si>
    <t>NCTQSLQCWK</t>
  </si>
  <si>
    <t>P46531</t>
  </si>
  <si>
    <t>NOTCH1</t>
  </si>
  <si>
    <t>Neurogenic locus notch homolog protein 1;Notch 1 extracellular truncation;Notch 1 intracellular domain</t>
  </si>
  <si>
    <t>NCTSISGDLHILPVAFR</t>
  </si>
  <si>
    <t>NCTSYGVLDISK</t>
  </si>
  <si>
    <t>P16671</t>
  </si>
  <si>
    <t>CD36</t>
  </si>
  <si>
    <t>Platelet glycoprotein 4</t>
  </si>
  <si>
    <t>NESCGGTFGIYGTCDR</t>
  </si>
  <si>
    <t>Q9NZV1</t>
  </si>
  <si>
    <t>CRIM1</t>
  </si>
  <si>
    <t>Cysteine-rich motor neuron 1 protein;Processed cysteine-rich motor neuron 1 protein</t>
  </si>
  <si>
    <t>NESDKAPWPLSLPGCPHR</t>
  </si>
  <si>
    <t>NESLETYPVMK</t>
  </si>
  <si>
    <t>NETIWYLK</t>
  </si>
  <si>
    <t>O15342</t>
  </si>
  <si>
    <t>ATP6V0E1</t>
  </si>
  <si>
    <t>V-type proton ATPase subunit e 1</t>
  </si>
  <si>
    <t>NETIWYVR</t>
  </si>
  <si>
    <t>Q8NHE4</t>
  </si>
  <si>
    <t>ATP6V0E2</t>
  </si>
  <si>
    <t>V-type proton ATPase subunit e 2</t>
  </si>
  <si>
    <t>NETTYENGQVTLVCDAEGEPIPEITWK</t>
  </si>
  <si>
    <t>O15394</t>
  </si>
  <si>
    <t>NCAM2</t>
  </si>
  <si>
    <t>Neural cell adhesion molecule 2</t>
  </si>
  <si>
    <t>NFSGPDKDVFFDDR</t>
  </si>
  <si>
    <t>Q8IWF2</t>
  </si>
  <si>
    <t>FOXRED2</t>
  </si>
  <si>
    <t>FAD-dependent oxidoreductase domain-containing protein 2</t>
  </si>
  <si>
    <t>NFSIQVR</t>
  </si>
  <si>
    <t>P05106</t>
  </si>
  <si>
    <t>ITGB3</t>
  </si>
  <si>
    <t>Integrin beta-3</t>
  </si>
  <si>
    <t>NFSSCSAEDFEK</t>
  </si>
  <si>
    <t>NFSSPILAR</t>
  </si>
  <si>
    <t>NFTAADWGQSR</t>
  </si>
  <si>
    <t>P12109</t>
  </si>
  <si>
    <t>COL6A1</t>
  </si>
  <si>
    <t>Collagen alpha-1(VI) chain</t>
  </si>
  <si>
    <t>NFTALIPGTTVEILDGDSK</t>
  </si>
  <si>
    <t>NFTLTVTDFYR</t>
  </si>
  <si>
    <t>O43909</t>
  </si>
  <si>
    <t>EXTL3</t>
  </si>
  <si>
    <t>Exostosin-like 3</t>
  </si>
  <si>
    <t>NFTSVHLSYVELK</t>
  </si>
  <si>
    <t>NGSFSGLSLLER</t>
  </si>
  <si>
    <t>NGSGAVFPVAGADVQTLR</t>
  </si>
  <si>
    <t>O00391</t>
  </si>
  <si>
    <t>QSOX1</t>
  </si>
  <si>
    <t>Sulfhydryl oxidase 1</t>
  </si>
  <si>
    <t>NGSQAFVHWQEPR</t>
  </si>
  <si>
    <t>P30530</t>
  </si>
  <si>
    <t>AXL</t>
  </si>
  <si>
    <t>Tyrosine-protein kinase receptor UFO</t>
  </si>
  <si>
    <t>NGSSIVDLSPLIHR</t>
  </si>
  <si>
    <t>NGSTEIYGECGVCPR</t>
  </si>
  <si>
    <t>Q9P055</t>
  </si>
  <si>
    <t>JKAMP</t>
  </si>
  <si>
    <t>JNK1/MAPK8-associated membrane protein</t>
  </si>
  <si>
    <t>NGTNDGDYVFLTGEDSYLNFTK</t>
  </si>
  <si>
    <t>Q14108</t>
  </si>
  <si>
    <t>SCARB2</t>
  </si>
  <si>
    <t>Lysosome membrane protein 2</t>
  </si>
  <si>
    <t>NGTQLQNFTLDR</t>
  </si>
  <si>
    <t>NGTSFDIHYGSGSLSGYLSQDTVSVPCQSASSASALGGVK</t>
  </si>
  <si>
    <t>NHSALITSVVPGDYDGDSQMDVLLTYLPK</t>
  </si>
  <si>
    <t>Q8TB96</t>
  </si>
  <si>
    <t>ITFG1</t>
  </si>
  <si>
    <t>T-cell immunomodulatory protein</t>
  </si>
  <si>
    <t>NHSCSEGQISIFR</t>
  </si>
  <si>
    <t>NHSIFLADINQER</t>
  </si>
  <si>
    <t>NHSSYLGYSVAAISTGESTHFVAGAPR</t>
  </si>
  <si>
    <t>NHTWLPVSDDACYR</t>
  </si>
  <si>
    <t>NHTYNTYIGQGYIIPGMDQGLQGACMGER</t>
  </si>
  <si>
    <t>Q96AY3</t>
  </si>
  <si>
    <t>FKBP10</t>
  </si>
  <si>
    <t>Peptidyl-prolyl cis-trans isomerase FKBP10</t>
  </si>
  <si>
    <t>NISDISENLK</t>
  </si>
  <si>
    <t>NISGALEAFR</t>
  </si>
  <si>
    <t>NISGHIYNQNVSQK</t>
  </si>
  <si>
    <t>Q9P0T7</t>
  </si>
  <si>
    <t>TMEM9</t>
  </si>
  <si>
    <t>Transmembrane protein 9</t>
  </si>
  <si>
    <t>NISGVVLADHSGAFHNK</t>
  </si>
  <si>
    <t>NISIHQAYQQCK</t>
  </si>
  <si>
    <t>Q8N271</t>
  </si>
  <si>
    <t>PROM2</t>
  </si>
  <si>
    <t>Prominin-2</t>
  </si>
  <si>
    <t>NISQVLEK</t>
  </si>
  <si>
    <t>O14672</t>
  </si>
  <si>
    <t>ADAM10</t>
  </si>
  <si>
    <t>Disintegrin and metalloproteinase domain-containing protein 10</t>
  </si>
  <si>
    <t>NISSHTNIVFSNGELDPWSGGGVTK</t>
  </si>
  <si>
    <t>P42785</t>
  </si>
  <si>
    <t>PRCP</t>
  </si>
  <si>
    <t>Lysosomal Pro-X carboxypeptidase</t>
  </si>
  <si>
    <t>NISTAEQPYLFTR</t>
  </si>
  <si>
    <t>Q9Y2C2</t>
  </si>
  <si>
    <t>UST</t>
  </si>
  <si>
    <t>Uronyl 2-sulfotransferase</t>
  </si>
  <si>
    <t>NITAQLPTK</t>
  </si>
  <si>
    <t>Q04771</t>
  </si>
  <si>
    <t>ACVR1</t>
  </si>
  <si>
    <t>Activin receptor type-1</t>
  </si>
  <si>
    <t>NITDLVEGAK</t>
  </si>
  <si>
    <t>NITGLENFTLK</t>
  </si>
  <si>
    <t>NITIVTGAPR</t>
  </si>
  <si>
    <t>NITLAYTLEADR</t>
  </si>
  <si>
    <t>NITLAYTLEADRDR</t>
  </si>
  <si>
    <t>NITLPGVK</t>
  </si>
  <si>
    <t>NITLTWR</t>
  </si>
  <si>
    <t>NITQIVGHSGCEAK</t>
  </si>
  <si>
    <t>P41271</t>
  </si>
  <si>
    <t>NBL1</t>
  </si>
  <si>
    <t>Neuroblastoma suppressor of tumorigenicity 1</t>
  </si>
  <si>
    <t>NITVVAGTDLVLPCHLSSNLAHAR</t>
  </si>
  <si>
    <t>NLSAPVTLNLR</t>
  </si>
  <si>
    <t>NLSASVIAVTIQGGAHHLDLR</t>
  </si>
  <si>
    <t>NLSCIVNEGK</t>
  </si>
  <si>
    <t>NLSDLLEK</t>
  </si>
  <si>
    <t>NLSFSASGTQLSLR</t>
  </si>
  <si>
    <t>P21709</t>
  </si>
  <si>
    <t>EPHA1</t>
  </si>
  <si>
    <t>Ephrin type-A receptor 1</t>
  </si>
  <si>
    <t>NLSHLPTFSSPAIESHIHR</t>
  </si>
  <si>
    <t>NLSIAESRPLDSR</t>
  </si>
  <si>
    <t>Q9UN74</t>
  </si>
  <si>
    <t>PCDHA4</t>
  </si>
  <si>
    <t>Protocadherin alpha-4</t>
  </si>
  <si>
    <t>NLSLDIGTEVFAPGPGSGIQK</t>
  </si>
  <si>
    <t>Q99519</t>
  </si>
  <si>
    <t>NEU1</t>
  </si>
  <si>
    <t>Sialidase-1</t>
  </si>
  <si>
    <t>NLSQDVNGTLVSIYAVPEK</t>
  </si>
  <si>
    <t>NLSTCFSSGDLFTAHNFSEQSR</t>
  </si>
  <si>
    <t>Q15043</t>
  </si>
  <si>
    <t>SLC39A14</t>
  </si>
  <si>
    <t>Zinc transporter ZIP14</t>
  </si>
  <si>
    <t>NLTEILNGGVYVDQNK</t>
  </si>
  <si>
    <t>NLTEKPPHIEVYETAEDR</t>
  </si>
  <si>
    <t>O94923</t>
  </si>
  <si>
    <t>GLCE</t>
  </si>
  <si>
    <t>D-glucuronyl C5-epimerase</t>
  </si>
  <si>
    <t>NLTEKPPHIEVYETAEDRDK</t>
  </si>
  <si>
    <t>NLTEVPTDLPAYVR</t>
  </si>
  <si>
    <t>NLTFEGPLPEK</t>
  </si>
  <si>
    <t>NLTFNITK</t>
  </si>
  <si>
    <t>H3BS89</t>
  </si>
  <si>
    <t>TMEM178B</t>
  </si>
  <si>
    <t>Transmembrane protein 178B</t>
  </si>
  <si>
    <t>NLTHLESLHLEDNALK</t>
  </si>
  <si>
    <t>NLTLMATTSQLPK</t>
  </si>
  <si>
    <t>NLTLWCR</t>
  </si>
  <si>
    <t>NLTNIDISK</t>
  </si>
  <si>
    <t>O60603</t>
  </si>
  <si>
    <t>TLR2</t>
  </si>
  <si>
    <t>Toll-like receptor 2</t>
  </si>
  <si>
    <t>NLTNLASNVK</t>
  </si>
  <si>
    <t>Q96DT7</t>
  </si>
  <si>
    <t>ZBTB10</t>
  </si>
  <si>
    <t>Zinc finger and BTB domain-containing protein 10</t>
  </si>
  <si>
    <t>NLTNVLGTQSR</t>
  </si>
  <si>
    <t>NLTQPEVIIQPSSR</t>
  </si>
  <si>
    <t>NLTVCPDGALFEQK</t>
  </si>
  <si>
    <t>NLTVYTGLWVK</t>
  </si>
  <si>
    <t>P56749</t>
  </si>
  <si>
    <t>CLDN12</t>
  </si>
  <si>
    <t>Claudin-12</t>
  </si>
  <si>
    <t>NMSCSINNTLLGQK</t>
  </si>
  <si>
    <t>NMSFVNDLTVTQDGR</t>
  </si>
  <si>
    <t>NMSFVNDLTVTQDGRK</t>
  </si>
  <si>
    <t>NMTAQNYTYAIR</t>
  </si>
  <si>
    <t>NMTFDLPSDATVVLNR</t>
  </si>
  <si>
    <t>NMTLFSDLVAEK</t>
  </si>
  <si>
    <t>P12110</t>
  </si>
  <si>
    <t>COL6A2</t>
  </si>
  <si>
    <t>Collagen alpha-2(VI) chain</t>
  </si>
  <si>
    <t>NMTLPGENGQNLVEWR</t>
  </si>
  <si>
    <t>NMTSEFFAAQLR</t>
  </si>
  <si>
    <t>GGT1;GGT3P;GGT2</t>
  </si>
  <si>
    <t>Gamma-glutamyltranspeptidase 1;Gamma-glutamyltranspeptidase 1 heavy chain;Gamma-glutamyltranspeptidase 1 light chain;Putative gamma-glutamyltranspeptidase 3;Putative gamma-glutamyltranspeptidase 3 heavy chain;Putative gamma-glutamyltranspeptidase 3 light chain;Inactive gamma-glutamyltranspeptidase 2</t>
  </si>
  <si>
    <t>NNSEPVFLLSSNSSLR</t>
  </si>
  <si>
    <t>NNSEPVFLLSSNSSLRPAEPR</t>
  </si>
  <si>
    <t>NNTFLSLR</t>
  </si>
  <si>
    <t>P13726</t>
  </si>
  <si>
    <t>F3</t>
  </si>
  <si>
    <t>Tissue factor</t>
  </si>
  <si>
    <t>NNTIVNELVR</t>
  </si>
  <si>
    <t>NNTTFLECAPK</t>
  </si>
  <si>
    <t>Q99985</t>
  </si>
  <si>
    <t>SEMA3C</t>
  </si>
  <si>
    <t>Semaphorin-3C</t>
  </si>
  <si>
    <t>NQSIGLIQPFATNGK</t>
  </si>
  <si>
    <t>NQSLSLLYK</t>
  </si>
  <si>
    <t>Q06481</t>
  </si>
  <si>
    <t>APLP2</t>
  </si>
  <si>
    <t>Amyloid-like protein 2</t>
  </si>
  <si>
    <t>NQSLVQDMDSMVR</t>
  </si>
  <si>
    <t>NQSVPLSCCR</t>
  </si>
  <si>
    <t>O60637</t>
  </si>
  <si>
    <t>TSPAN3</t>
  </si>
  <si>
    <t>Tetraspanin-3</t>
  </si>
  <si>
    <t>NSSDIVQIAPQSLILK</t>
  </si>
  <si>
    <t>P18564</t>
  </si>
  <si>
    <t>ITGB6</t>
  </si>
  <si>
    <t>Integrin beta-6</t>
  </si>
  <si>
    <t>NSSFHFLR</t>
  </si>
  <si>
    <t>NSSGPDLSWLHFYR</t>
  </si>
  <si>
    <t>Q9ULI3</t>
  </si>
  <si>
    <t>HEG1</t>
  </si>
  <si>
    <t>Protein HEG homolog 1</t>
  </si>
  <si>
    <t>NSSVGPLYSGCR</t>
  </si>
  <si>
    <t>NSSWIFFCEEETR</t>
  </si>
  <si>
    <t>Q6Y288</t>
  </si>
  <si>
    <t>B3GALTL</t>
  </si>
  <si>
    <t>Beta-1,3-glucosyltransferase</t>
  </si>
  <si>
    <t>NSSYFVEWIPNNVK</t>
  </si>
  <si>
    <t>TUBB;TUBB6;TUBB4B;TUBB2B;TUBB4A;TUBB2A;TUBB3</t>
  </si>
  <si>
    <t>Tubulin beta chain;Tubulin beta-6 chain;Tubulin beta-4B chain;Tubulin beta-2B chain;Tubulin beta-4A chain;Tubulin beta-2A chain;Tubulin beta-3 chain</t>
  </si>
  <si>
    <t>NSTCLDDSWIHPR</t>
  </si>
  <si>
    <t>NSTFTYFTSDHGGHLEAR</t>
  </si>
  <si>
    <t>P51689</t>
  </si>
  <si>
    <t>ARSD</t>
  </si>
  <si>
    <t>Arylsulfatase D</t>
  </si>
  <si>
    <t>NSTIEAANLAGLK</t>
  </si>
  <si>
    <t>P48723</t>
  </si>
  <si>
    <t>HSPA13</t>
  </si>
  <si>
    <t>Heat shock 70 kDa protein 13</t>
  </si>
  <si>
    <t>NSTSIYFK</t>
  </si>
  <si>
    <t>P19256</t>
  </si>
  <si>
    <t>CD58</t>
  </si>
  <si>
    <t>Lymphocyte function-associated antigen 3</t>
  </si>
  <si>
    <t>NTSAASTAQLVEATEELR</t>
  </si>
  <si>
    <t>NTSAASTAQLVEATEELRR</t>
  </si>
  <si>
    <t>NTSGSNQQAFLLENVPCNNASCEEAR</t>
  </si>
  <si>
    <t>NTSPDTNYTLYYWHR</t>
  </si>
  <si>
    <t>P78552</t>
  </si>
  <si>
    <t>IL13RA1</t>
  </si>
  <si>
    <t>Interleukin-13 receptor subunit alpha-1</t>
  </si>
  <si>
    <t>NTSVGLLYSGCR</t>
  </si>
  <si>
    <t>NTSVGPLYSGCR</t>
  </si>
  <si>
    <t>NTSVSSLYSGCR</t>
  </si>
  <si>
    <t>NTSWDNAGFK</t>
  </si>
  <si>
    <t>P78536</t>
  </si>
  <si>
    <t>ADAM17</t>
  </si>
  <si>
    <t>Disintegrin and metalloproteinase domain-containing protein 17</t>
  </si>
  <si>
    <t>NTTAADTYNITDPEELETEYPFFESR</t>
  </si>
  <si>
    <t>NTTEVVNTMCGYK</t>
  </si>
  <si>
    <t>O95858</t>
  </si>
  <si>
    <t>TSPAN15</t>
  </si>
  <si>
    <t>Tetraspanin-15</t>
  </si>
  <si>
    <t>NTTIFLK</t>
  </si>
  <si>
    <t>NTTQHPNVTTLAPISNVTSAPVTSLPLVTTPAPETCEGR</t>
  </si>
  <si>
    <t>Q04900</t>
  </si>
  <si>
    <t>CD164</t>
  </si>
  <si>
    <t>Sialomucin core protein 24</t>
  </si>
  <si>
    <t>NTTSVWYTSK</t>
  </si>
  <si>
    <t>P04066</t>
  </si>
  <si>
    <t>FUCA1</t>
  </si>
  <si>
    <t>Tissue alpha-L-fucosidase</t>
  </si>
  <si>
    <t>NVSCLWCNTNK</t>
  </si>
  <si>
    <t>P53801</t>
  </si>
  <si>
    <t>PTTG1IP</t>
  </si>
  <si>
    <t>Pituitary tumor-transforming gene 1 protein-interacting protein</t>
  </si>
  <si>
    <t>NVSECFLAR</t>
  </si>
  <si>
    <t>NVSGFSIANR</t>
  </si>
  <si>
    <t>NVTAQICIDK</t>
  </si>
  <si>
    <t>NVTCENGLPAVVSCVPGQVFSPDGPSR</t>
  </si>
  <si>
    <t>Q9Y4K0</t>
  </si>
  <si>
    <t>LOXL2</t>
  </si>
  <si>
    <t>Lysyl oxidase homolog 2</t>
  </si>
  <si>
    <t>NVTHLLQQELTEAQK</t>
  </si>
  <si>
    <t>NVTHLYSTILGHQIGLSGR</t>
  </si>
  <si>
    <t>Q9NWD8</t>
  </si>
  <si>
    <t>TMEM248</t>
  </si>
  <si>
    <t>Transmembrane protein 248</t>
  </si>
  <si>
    <t>NVTICVPDFGQDLYR</t>
  </si>
  <si>
    <t>Q86VE9</t>
  </si>
  <si>
    <t>SERINC5</t>
  </si>
  <si>
    <t>Serine incorporator 5</t>
  </si>
  <si>
    <t>NVTLILDCK</t>
  </si>
  <si>
    <t>P20908</t>
  </si>
  <si>
    <t>COL5A1</t>
  </si>
  <si>
    <t>Collagen alpha-1(V) chain</t>
  </si>
  <si>
    <t>NVTLPAVFK</t>
  </si>
  <si>
    <t>P36578</t>
  </si>
  <si>
    <t>RPL4</t>
  </si>
  <si>
    <t>60S ribosomal protein L4</t>
  </si>
  <si>
    <t>NVTNQIALLK</t>
  </si>
  <si>
    <t>Q58DX5</t>
  </si>
  <si>
    <t>NAALADL2</t>
  </si>
  <si>
    <t>Inactive N-acetylated-alpha-linked acidic dipeptidase-like protein 2</t>
  </si>
  <si>
    <t>NWTASLLCSAADLPAR</t>
  </si>
  <si>
    <t>Q8TCT7</t>
  </si>
  <si>
    <t>SPPL2B</t>
  </si>
  <si>
    <t>Signal peptide peptidase-like 2B</t>
  </si>
  <si>
    <t>NYSLLIDQPDK</t>
  </si>
  <si>
    <t>NYSLNDATITLHNIGFSDSGK</t>
  </si>
  <si>
    <t>NYSMIVMFTALQPQR</t>
  </si>
  <si>
    <t>Q13454</t>
  </si>
  <si>
    <t>TUSC3</t>
  </si>
  <si>
    <t>Tumor suppressor candidate 3</t>
  </si>
  <si>
    <t>NYSSGTHNIEVIVQDSAGR</t>
  </si>
  <si>
    <t>Q0P6H9</t>
  </si>
  <si>
    <t>TMEM62</t>
  </si>
  <si>
    <t>Transmembrane protein 62</t>
  </si>
  <si>
    <t>NYSVLYFQQK</t>
  </si>
  <si>
    <t>NYTADYDKALIFNK</t>
  </si>
  <si>
    <t>O94905</t>
  </si>
  <si>
    <t>ERLIN2</t>
  </si>
  <si>
    <t>Erlin-2</t>
  </si>
  <si>
    <t>NYTIFYR</t>
  </si>
  <si>
    <t>PAALPSNLSHLLNHSLQR</t>
  </si>
  <si>
    <t>P48067</t>
  </si>
  <si>
    <t>SLC6A9</t>
  </si>
  <si>
    <t>Sodium- and chloride-dependent glycine transporter 1</t>
  </si>
  <si>
    <t>PAIQWTITGSGSVINQTEESPYINGR</t>
  </si>
  <si>
    <t>PDASLQVDTVVPNATVSEK</t>
  </si>
  <si>
    <t>PDTLAVAVENGTGTDR</t>
  </si>
  <si>
    <t>Q9H0X4</t>
  </si>
  <si>
    <t>ITFG3</t>
  </si>
  <si>
    <t>Protein ITFG3</t>
  </si>
  <si>
    <t>PEAVQFFNVTTLQK</t>
  </si>
  <si>
    <t>PGAMNFSYSPLLR</t>
  </si>
  <si>
    <t>PGMVVTFAPVNVTTEVK</t>
  </si>
  <si>
    <t>Q5VTE0</t>
  </si>
  <si>
    <t>EEF1A1P5;EEF1A1</t>
  </si>
  <si>
    <t>Putative elongation factor 1-alpha-like 3;Elongation factor 1-alpha 1</t>
  </si>
  <si>
    <t>PGNLSRPPPVVVPHQPR</t>
  </si>
  <si>
    <t>Q9BU23</t>
  </si>
  <si>
    <t>LMF2</t>
  </si>
  <si>
    <t>Lipase maturation factor 2</t>
  </si>
  <si>
    <t>PGPLSTANHTALR</t>
  </si>
  <si>
    <t>PGTDGGLPTNYSLTYHR</t>
  </si>
  <si>
    <t>PHFGDQEPVQGFVMNFSNGEIIDIFKPVR</t>
  </si>
  <si>
    <t>P19021</t>
  </si>
  <si>
    <t>PAM</t>
  </si>
  <si>
    <t>Peptidyl-glycine alpha-amidating monooxygenase;Peptidylglycine alpha-hydroxylating monooxygenase;Peptidyl-alpha-hydroxyglycine alpha-amidating lyase</t>
  </si>
  <si>
    <t>PIIISMNYSLPLR</t>
  </si>
  <si>
    <t>PLGLANDTDHYFLR</t>
  </si>
  <si>
    <t>Q969N2</t>
  </si>
  <si>
    <t>PIGT</t>
  </si>
  <si>
    <t>GPI transamidase component PIG-T</t>
  </si>
  <si>
    <t>PLTNCSIINSGK</t>
  </si>
  <si>
    <t>P45877</t>
  </si>
  <si>
    <t>PPIC</t>
  </si>
  <si>
    <t>Peptidyl-prolyl cis-trans isomerase C</t>
  </si>
  <si>
    <t>PMFTYNWTEETLR</t>
  </si>
  <si>
    <t>Q93050</t>
  </si>
  <si>
    <t>ATP6V0A1</t>
  </si>
  <si>
    <t>V-type proton ATPase 116 kDa subunit a isoform 1</t>
  </si>
  <si>
    <t>PPLAELAALNLSGSR</t>
  </si>
  <si>
    <t>PQPLNETAPSNLWK</t>
  </si>
  <si>
    <t>Q14703</t>
  </si>
  <si>
    <t>MBTPS1</t>
  </si>
  <si>
    <t>Membrane-bound transcription factor site-1 protease</t>
  </si>
  <si>
    <t>PSAAAASVSTQHGSILQLNDTLEEK</t>
  </si>
  <si>
    <t>PSAVVQMGQNVSLR</t>
  </si>
  <si>
    <t>PTAGAFNHSDLDAELR</t>
  </si>
  <si>
    <t>PVDKPINTTLICNVTNALGAR</t>
  </si>
  <si>
    <t>P15151</t>
  </si>
  <si>
    <t>PVR</t>
  </si>
  <si>
    <t>Poliovirus receptor</t>
  </si>
  <si>
    <t>PVQGIPTYVLLNTSGISTPAR</t>
  </si>
  <si>
    <t>Q96RW7</t>
  </si>
  <si>
    <t>HMCN1</t>
  </si>
  <si>
    <t>Hemicentin-1</t>
  </si>
  <si>
    <t>PVTDGQPHSINITR</t>
  </si>
  <si>
    <t>PWLSNESIALFK</t>
  </si>
  <si>
    <t>PYSIPPCEHHVNGSRPPCTGEGDTPK</t>
  </si>
  <si>
    <t>QAFDQILQDRNHSSYLGYSVAAISTGESTHFVAGAPR</t>
  </si>
  <si>
    <t>QAIHVGNQTFNDGTIVEK</t>
  </si>
  <si>
    <t>QAWALVGVIDGGSTSCNESVR</t>
  </si>
  <si>
    <t>QCLEEAQLENETIGCSK</t>
  </si>
  <si>
    <t>QCNGTSMCWCVNTAGVR</t>
  </si>
  <si>
    <t>P16422</t>
  </si>
  <si>
    <t>EPCAM</t>
  </si>
  <si>
    <t>Epithelial cell adhesion molecule</t>
  </si>
  <si>
    <t>QCNQTSVCWCVNSVGVR</t>
  </si>
  <si>
    <t>QDILNNSLTTLSQDITK</t>
  </si>
  <si>
    <t>QDNETGIYYETWNVK</t>
  </si>
  <si>
    <t>QDVNITVATVPSWLK</t>
  </si>
  <si>
    <t>QEAKENGTNLTFIGDK</t>
  </si>
  <si>
    <t>QECYAFNGTQR</t>
  </si>
  <si>
    <t>P04440</t>
  </si>
  <si>
    <t>HLA-DPB1</t>
  </si>
  <si>
    <t>HLA class II histocompatibility antigen, DP beta 1 chain</t>
  </si>
  <si>
    <t>QEHQVLLQELPGSEHIEMLANATTLAYLK</t>
  </si>
  <si>
    <t>Q8NCC3</t>
  </si>
  <si>
    <t>PLA2G15</t>
  </si>
  <si>
    <t>Group XV phospholipase A2</t>
  </si>
  <si>
    <t>QFFSNCTVDR</t>
  </si>
  <si>
    <t>O60896</t>
  </si>
  <si>
    <t>RAMP3</t>
  </si>
  <si>
    <t>Receptor activity-modifying protein 3</t>
  </si>
  <si>
    <t>QGIDFCPGQNVSGVTTHNLEDHTK</t>
  </si>
  <si>
    <t>P34059</t>
  </si>
  <si>
    <t>GALNS</t>
  </si>
  <si>
    <t>N-acetylgalactosamine-6-sulfatase</t>
  </si>
  <si>
    <t>QGNYSAGLPR</t>
  </si>
  <si>
    <t>QINSSISGNLWDK</t>
  </si>
  <si>
    <t>Q01459</t>
  </si>
  <si>
    <t>CTBS</t>
  </si>
  <si>
    <t>Di-N-acetylchitobiase</t>
  </si>
  <si>
    <t>QINSSISGNLWDKDQR</t>
  </si>
  <si>
    <t>QLEEFLNQSSPFYFWMNGDR</t>
  </si>
  <si>
    <t>QLHCCGIHNYSDWENTDWFK</t>
  </si>
  <si>
    <t>QLVLNLTGNTLCAGGASDEK</t>
  </si>
  <si>
    <t>QNISVTLR</t>
  </si>
  <si>
    <t>QNVTEFPIIK</t>
  </si>
  <si>
    <t>Q9P2K2</t>
  </si>
  <si>
    <t>TXNDC16</t>
  </si>
  <si>
    <t>Thioredoxin domain-containing protein 16</t>
  </si>
  <si>
    <t>QPVSPVIHPPVSYNDTAPR</t>
  </si>
  <si>
    <t>QQLAYGIYVIHQAGNGTFNR</t>
  </si>
  <si>
    <t>QRYEDLVLNETLNK</t>
  </si>
  <si>
    <t>Q9NQZ7</t>
  </si>
  <si>
    <t>ENTPD7</t>
  </si>
  <si>
    <t>Ectonucleoside triphosphate diphosphohydrolase 7</t>
  </si>
  <si>
    <t>QSIGQNYSNVIANLR</t>
  </si>
  <si>
    <t>Q6UWY0</t>
  </si>
  <si>
    <t>ARSK</t>
  </si>
  <si>
    <t>Arylsulfatase K</t>
  </si>
  <si>
    <t>QSQFLNVTATEDYVDPVTNQTK</t>
  </si>
  <si>
    <t>QSTHSIYMFFNTSELR</t>
  </si>
  <si>
    <t>QTDVINASWWVMSNK</t>
  </si>
  <si>
    <t>Q12999</t>
  </si>
  <si>
    <t>TSPAN31</t>
  </si>
  <si>
    <t>Tetraspanin-31</t>
  </si>
  <si>
    <t>QTECMVEQYSNYSVNGEPVNGR</t>
  </si>
  <si>
    <t>QTLFFNGTR</t>
  </si>
  <si>
    <t>QTMIDFLQNHTEGSRPPACPR</t>
  </si>
  <si>
    <t>QVALQTFGNQTTIIPAGGAGYK</t>
  </si>
  <si>
    <t>Q9NX62</t>
  </si>
  <si>
    <t>IMPAD1</t>
  </si>
  <si>
    <t>Inositol monophosphatase 3</t>
  </si>
  <si>
    <t>QVLLLQDSFMNCSDSIINGSFR</t>
  </si>
  <si>
    <t>QVLNITDK</t>
  </si>
  <si>
    <t>P22223</t>
  </si>
  <si>
    <t>CDH3</t>
  </si>
  <si>
    <t>Cadherin-3</t>
  </si>
  <si>
    <t>QVLSYGQNLSFSFR</t>
  </si>
  <si>
    <t>QVNETWTLENCTVAR</t>
  </si>
  <si>
    <t>QVTQEMLNHTIAIR</t>
  </si>
  <si>
    <t>QVYNLTVR</t>
  </si>
  <si>
    <t>QYLSYETLYANGSR</t>
  </si>
  <si>
    <t>O95084</t>
  </si>
  <si>
    <t>PRSS23</t>
  </si>
  <si>
    <t>Serine protease 23</t>
  </si>
  <si>
    <t>RAEDTAGQTALTVMRPDASLQVDTVVPNATVSEK</t>
  </si>
  <si>
    <t>RANTSALAVPSPVSNSASAR</t>
  </si>
  <si>
    <t>RDCVECLLLHSGKPDNQTCHSLCR</t>
  </si>
  <si>
    <t>RDPGAAVPGAANASAQQPR</t>
  </si>
  <si>
    <t>REAINITLDHK</t>
  </si>
  <si>
    <t>REQINITLDHR</t>
  </si>
  <si>
    <t>RFDNFSSLSIQWESTR</t>
  </si>
  <si>
    <t>RFPTHYMPYNESVSFEDR</t>
  </si>
  <si>
    <t>RGPECSQNYTTPSGVIK</t>
  </si>
  <si>
    <t>RGVFITNETGQPLIGK</t>
  </si>
  <si>
    <t>RLDPEENHTAELVIPELPLAHPPNER</t>
  </si>
  <si>
    <t>RLNTTGVSAGCTADLLVGR</t>
  </si>
  <si>
    <t>RMELSMGPIQANHTGTGLLLTLQPEQK</t>
  </si>
  <si>
    <t>RNASAVVLYNEER</t>
  </si>
  <si>
    <t>RNESHLIDFR</t>
  </si>
  <si>
    <t>Q9UJ14</t>
  </si>
  <si>
    <t>GGT7</t>
  </si>
  <si>
    <t>Gamma-glutamyltransferase 7;Gamma-glutamyltransferase 7 heavy chain;Gamma-glutamyltransferase 7 light chain</t>
  </si>
  <si>
    <t>RNFTAADWGQSR</t>
  </si>
  <si>
    <t>RNITLAYTLEADR</t>
  </si>
  <si>
    <t>RNITLAYTLEADRDR</t>
  </si>
  <si>
    <t>RNLSASVIAVTIQGGAHHLDLR</t>
  </si>
  <si>
    <t>RNLSDLLEK</t>
  </si>
  <si>
    <t>RNLSYWESHCDMINGTDAASFPPFVEK</t>
  </si>
  <si>
    <t>RNMTLPGENGQNLVEWR</t>
  </si>
  <si>
    <t>RNNTFLSLR</t>
  </si>
  <si>
    <t>RNQSLSLLYK</t>
  </si>
  <si>
    <t>RNTTWQAGHNFYNVDMSYLK</t>
  </si>
  <si>
    <t>RPAPPAAVLGCYLFNCTAR</t>
  </si>
  <si>
    <t>Q86VZ4</t>
  </si>
  <si>
    <t>LRP11</t>
  </si>
  <si>
    <t>Low-density lipoprotein receptor-related protein 11</t>
  </si>
  <si>
    <t>RPNQSQPLPPSSLQR</t>
  </si>
  <si>
    <t>RPPLAELAALNLSGSR</t>
  </si>
  <si>
    <t>RPSLQMNTSIWYNR</t>
  </si>
  <si>
    <t>P54802</t>
  </si>
  <si>
    <t>NAGLU</t>
  </si>
  <si>
    <t>Alpha-N-acetylglucosaminidase;Alpha-N-acetylglucosaminidase 82 kDa form;Alpha-N-acetylglucosaminidase 77 kDa form</t>
  </si>
  <si>
    <t>RPVYELSPDPNNTGFINQDFVVWMR</t>
  </si>
  <si>
    <t>RPYVSYVNNSIAR</t>
  </si>
  <si>
    <t>RQDVNITVATVPSWLK</t>
  </si>
  <si>
    <t>RQTECMVEQYSNYSVNGEPVNGR</t>
  </si>
  <si>
    <t>RSNYTPITNVPPEVTVLTNSPVELR</t>
  </si>
  <si>
    <t>SAEFFNYTVR</t>
  </si>
  <si>
    <t>O60568</t>
  </si>
  <si>
    <t>PLOD3</t>
  </si>
  <si>
    <t>Procollagen-lysine,2-oxoglutarate 5-dioxygenase 3</t>
  </si>
  <si>
    <t>SAEGTFFINKTEIEDFPR</t>
  </si>
  <si>
    <t>P06865</t>
  </si>
  <si>
    <t>HEXA</t>
  </si>
  <si>
    <t>Beta-hexosaminidase subunit alpha</t>
  </si>
  <si>
    <t>SANSTLAQALHWTR</t>
  </si>
  <si>
    <t>SAVSTSWLLPYNYTWSPEK</t>
  </si>
  <si>
    <t>SCLEREDTVLEVTESNTTSVVDGDKR</t>
  </si>
  <si>
    <t>SCMSNCSITSICEKPQEVCVAVWR</t>
  </si>
  <si>
    <t>P37173</t>
  </si>
  <si>
    <t>TGFBR2</t>
  </si>
  <si>
    <t>TGF-beta receptor type-2</t>
  </si>
  <si>
    <t>SCVAVTSAQPQNMSR</t>
  </si>
  <si>
    <t>SDAVSHTGNYTCEVTELTR</t>
  </si>
  <si>
    <t>Q08722</t>
  </si>
  <si>
    <t>CD47</t>
  </si>
  <si>
    <t>Leukocyte surface antigen CD47</t>
  </si>
  <si>
    <t>SDESVGNVTFSFDYQK</t>
  </si>
  <si>
    <t>SDEYNCSSGMCIR</t>
  </si>
  <si>
    <t>SDFSQTMLFQANTTR</t>
  </si>
  <si>
    <t>P23470</t>
  </si>
  <si>
    <t>PTPRG</t>
  </si>
  <si>
    <t>Receptor-type tyrosine-protein phosphatase gamma</t>
  </si>
  <si>
    <t>SDPHWESMLNATTR</t>
  </si>
  <si>
    <t>SDVEINYSLIEIK</t>
  </si>
  <si>
    <t>SEASEGNITVTCR</t>
  </si>
  <si>
    <t>SECHFFNGTER</t>
  </si>
  <si>
    <t>P79483</t>
  </si>
  <si>
    <t>HLA-DRB3</t>
  </si>
  <si>
    <t>HLA class II histocompatibility antigen, DR beta 3 chain</t>
  </si>
  <si>
    <t>SEELDIFANSSLK</t>
  </si>
  <si>
    <t>SEGAIQVNFTLVR</t>
  </si>
  <si>
    <t>SEGTNSTLTLSPVSFENEHSYLCTVTCGHK</t>
  </si>
  <si>
    <t>P19320</t>
  </si>
  <si>
    <t>VCAM1</t>
  </si>
  <si>
    <t>Vascular cell adhesion protein 1</t>
  </si>
  <si>
    <t>SELGAVIFWGQNQTLDPNNMTILNR</t>
  </si>
  <si>
    <t>SENASLVLSSSNQK</t>
  </si>
  <si>
    <t>SEQLVNFTGK</t>
  </si>
  <si>
    <t>Q9BVX2</t>
  </si>
  <si>
    <t>TMEM106C</t>
  </si>
  <si>
    <t>Transmembrane protein 106C</t>
  </si>
  <si>
    <t>SEYNITITVTDFGTPR</t>
  </si>
  <si>
    <t>Q9Y5E7</t>
  </si>
  <si>
    <t>PCDHB2</t>
  </si>
  <si>
    <t>Protocadherin beta-2</t>
  </si>
  <si>
    <t>SFDDHFQHLLNDSER</t>
  </si>
  <si>
    <t>P35052</t>
  </si>
  <si>
    <t>GPC1</t>
  </si>
  <si>
    <t>Glypican-1;Secreted glypican-1</t>
  </si>
  <si>
    <t>SFGGWNTSGCVAHR</t>
  </si>
  <si>
    <t>SFSGVLDCGNCSR</t>
  </si>
  <si>
    <t>SFTDLLLDDGQDNNTQIEEDTDHNYYISR</t>
  </si>
  <si>
    <t>SFVQLWNDTVPTESLAR</t>
  </si>
  <si>
    <t>P39060</t>
  </si>
  <si>
    <t>COL18A1</t>
  </si>
  <si>
    <t>Collagen alpha-1(XVIII) chain;Endostatin</t>
  </si>
  <si>
    <t>SGDASINVTNLQLSDIGTYQCK</t>
  </si>
  <si>
    <t>P78310</t>
  </si>
  <si>
    <t>CXADR</t>
  </si>
  <si>
    <t>Coxsackievirus and adenovirus receptor</t>
  </si>
  <si>
    <t>SGILRNDSTVPDQFQCK</t>
  </si>
  <si>
    <t>Q96RD7</t>
  </si>
  <si>
    <t>PANX1</t>
  </si>
  <si>
    <t>Pannexin-1</t>
  </si>
  <si>
    <t>SGPKNMTFDLPSDATVVLNR</t>
  </si>
  <si>
    <t>SGVINLTEEVLWVK</t>
  </si>
  <si>
    <t>SHLQNYTVNATK</t>
  </si>
  <si>
    <t>SIINATDP</t>
  </si>
  <si>
    <t>P35625</t>
  </si>
  <si>
    <t>TIMP3</t>
  </si>
  <si>
    <t>Metalloproteinase inhibitor 3</t>
  </si>
  <si>
    <t>SILTVTNVTQEHFGNYTCVAANK</t>
  </si>
  <si>
    <t>Q7Z3B1</t>
  </si>
  <si>
    <t>NEGR1</t>
  </si>
  <si>
    <t>Neuronal growth regulator 1</t>
  </si>
  <si>
    <t>SINVTGQGFSLIQR</t>
  </si>
  <si>
    <t>SIVLEPIYWNSSNSK</t>
  </si>
  <si>
    <t>SIVYSCEWPLYMWPFQKPNYTEIR</t>
  </si>
  <si>
    <t>P06280</t>
  </si>
  <si>
    <t>GLA</t>
  </si>
  <si>
    <t>Alpha-galactosidase A</t>
  </si>
  <si>
    <t>SIYNWTEEYGR</t>
  </si>
  <si>
    <t>Q9NX78</t>
  </si>
  <si>
    <t>TMEM260</t>
  </si>
  <si>
    <t>Transmembrane protein 260</t>
  </si>
  <si>
    <t>SLEEIGIQNYSTTSSCQAR</t>
  </si>
  <si>
    <t>Q9NZ53</t>
  </si>
  <si>
    <t>PODXL2</t>
  </si>
  <si>
    <t>Podocalyxin-like protein 2</t>
  </si>
  <si>
    <t>SLEVLWNVSR</t>
  </si>
  <si>
    <t>SLGQFLSTENATIK</t>
  </si>
  <si>
    <t>O95490</t>
  </si>
  <si>
    <t>LPHN2</t>
  </si>
  <si>
    <t>Latrophilin-2</t>
  </si>
  <si>
    <t>SLLEFNTTVSCDQQGTNHR</t>
  </si>
  <si>
    <t>SLNLSYNK</t>
  </si>
  <si>
    <t>Q96JA1</t>
  </si>
  <si>
    <t>LRIG1</t>
  </si>
  <si>
    <t>Leucine-rich repeats and immunoglobulin-like domains protein 1</t>
  </si>
  <si>
    <t>SLPNSSCLLEDK</t>
  </si>
  <si>
    <t>P35367</t>
  </si>
  <si>
    <t>HRH1</t>
  </si>
  <si>
    <t>Histamine H1 receptor</t>
  </si>
  <si>
    <t>SLTLEPDPIIVPGNVTLSVMGSTSVPLSSPLK</t>
  </si>
  <si>
    <t>P17900</t>
  </si>
  <si>
    <t>GM2A</t>
  </si>
  <si>
    <t>Ganglioside GM2 activator;Ganglioside GM2 activator isoform short</t>
  </si>
  <si>
    <t>SLVTQYLNATGNR</t>
  </si>
  <si>
    <t>SNASVNVSHPAPGDWFVAAHLPPSSQK</t>
  </si>
  <si>
    <t>SNFTLTAAR</t>
  </si>
  <si>
    <t>SNHTIWFGHFTTSTILSPSPGIR</t>
  </si>
  <si>
    <t>SNHTQATNDPPEVTVFPK</t>
  </si>
  <si>
    <t>P20036</t>
  </si>
  <si>
    <t>HLA-DPA1</t>
  </si>
  <si>
    <t>HLA class II histocompatibility antigen, DP alpha 1 chain</t>
  </si>
  <si>
    <t>SNITFNNNDTVSFLEYR</t>
  </si>
  <si>
    <t>Q8WTV0</t>
  </si>
  <si>
    <t>SCARB1</t>
  </si>
  <si>
    <t>Scavenger receptor class B member 1</t>
  </si>
  <si>
    <t>SNLSDLLEK</t>
  </si>
  <si>
    <t>Q6UW63</t>
  </si>
  <si>
    <t>KDELC1</t>
  </si>
  <si>
    <t>KDEL motif-containing protein 1</t>
  </si>
  <si>
    <t>SNLTVLR</t>
  </si>
  <si>
    <t>SNVSGNTHLCISNGNYEK</t>
  </si>
  <si>
    <t>SNVTLTLR</t>
  </si>
  <si>
    <t>SNYTPITNVPPEVTVLTNSPVELR</t>
  </si>
  <si>
    <t>SPANGSLGPTLNLSSGESR</t>
  </si>
  <si>
    <t>SPENISVVEK</t>
  </si>
  <si>
    <t>SPGANLTYELHVLNQDEER</t>
  </si>
  <si>
    <t>SPHRPILQAGLPANQTAVLGSDVEFHCK</t>
  </si>
  <si>
    <t>P22607</t>
  </si>
  <si>
    <t>FGFR3</t>
  </si>
  <si>
    <t>Fibroblast growth factor receptor 3</t>
  </si>
  <si>
    <t>SPHRPILQAGLPANTTAVVGSDVELLCK</t>
  </si>
  <si>
    <t>SPIVTHCNVSTVNK</t>
  </si>
  <si>
    <t>SPSVDKYNVSGTNGTCLLASMGLQLNLTYER</t>
  </si>
  <si>
    <t>SPTNTTPHVPAEGPEASRPPK</t>
  </si>
  <si>
    <t>SQGYNSSQDLPSLVLDFVK</t>
  </si>
  <si>
    <t>SQNDTVTPDVWYTSK</t>
  </si>
  <si>
    <t>Q9BTY2</t>
  </si>
  <si>
    <t>FUCA2</t>
  </si>
  <si>
    <t>Plasma alpha-L-fucosidase</t>
  </si>
  <si>
    <t>SQNDTVTPDVWYTSKPK</t>
  </si>
  <si>
    <t>SQQTHTELSSILTIHNVSQHDLGSYVCK</t>
  </si>
  <si>
    <t>P35916</t>
  </si>
  <si>
    <t>FLT4</t>
  </si>
  <si>
    <t>Vascular endothelial growth factor receptor 3</t>
  </si>
  <si>
    <t>SQSTILVNITEK</t>
  </si>
  <si>
    <t>P42702</t>
  </si>
  <si>
    <t>LIFR</t>
  </si>
  <si>
    <t>Leukemia inhibitory factor receptor</t>
  </si>
  <si>
    <t>SRLWNSTFLEEYSK</t>
  </si>
  <si>
    <t>SRNTTAADTYNITDPEELETEYPFFESR</t>
  </si>
  <si>
    <t>SSCGKENTSDPSLVIAFGR</t>
  </si>
  <si>
    <t>SSDNVSVTVLR</t>
  </si>
  <si>
    <t>SSSQYIESFWQSSQSQNFTAHDK</t>
  </si>
  <si>
    <t>Q5JTV8</t>
  </si>
  <si>
    <t>TOR1AIP1</t>
  </si>
  <si>
    <t>Torsin-1A-interacting protein 1</t>
  </si>
  <si>
    <t>STCPCNFTLYYEVAAR</t>
  </si>
  <si>
    <t>STGGAPTFNVTVTK</t>
  </si>
  <si>
    <t>P07737</t>
  </si>
  <si>
    <t>PFN1</t>
  </si>
  <si>
    <t>Profilin-1</t>
  </si>
  <si>
    <t>STQGFLNGSEVSELLR</t>
  </si>
  <si>
    <t>Q9HCM3</t>
  </si>
  <si>
    <t>KIAA1549</t>
  </si>
  <si>
    <t>UPF0606 protein KIAA1549</t>
  </si>
  <si>
    <t>SVEFTFCNDTVVIPCFVTNMEAQNTTEVYVK</t>
  </si>
  <si>
    <t>SVHGGVPQNVSLWAHR</t>
  </si>
  <si>
    <t>Q12891</t>
  </si>
  <si>
    <t>HYAL2</t>
  </si>
  <si>
    <t>Hyaluronidase-2</t>
  </si>
  <si>
    <t>SVHNVTGAQVGLSCEVR</t>
  </si>
  <si>
    <t>Q8WX77</t>
  </si>
  <si>
    <t>IGFBPL1</t>
  </si>
  <si>
    <t>Insulin-like growth factor-binding protein-like 1</t>
  </si>
  <si>
    <t>SVTIQPLLQSSQNQSFNASSGLLSPSPDHQDLGR</t>
  </si>
  <si>
    <t>SWVQGNLTACGR</t>
  </si>
  <si>
    <t>Q8N2E6</t>
  </si>
  <si>
    <t>TOR2A</t>
  </si>
  <si>
    <t>Prosalusin;Salusin-alpha;Salusin-beta;Torsin-2A</t>
  </si>
  <si>
    <t>SYFSSLNLTIR</t>
  </si>
  <si>
    <t>SYNVTSVLFR</t>
  </si>
  <si>
    <t>P80188</t>
  </si>
  <si>
    <t>LCN2</t>
  </si>
  <si>
    <t>Neutrophil gelatinase-associated lipocalin</t>
  </si>
  <si>
    <t>SYSTTYEERNITGTR</t>
  </si>
  <si>
    <t>Q15758</t>
  </si>
  <si>
    <t>SLC1A5</t>
  </si>
  <si>
    <t>Neutral amino acid transporter B(0)</t>
  </si>
  <si>
    <t>TADINSSEVEVLYLR</t>
  </si>
  <si>
    <t>TADLQWNSSNAQLLLDYCSSK</t>
  </si>
  <si>
    <t>TAGANGTSGFFCVDEGR</t>
  </si>
  <si>
    <t>P05981</t>
  </si>
  <si>
    <t>HPN</t>
  </si>
  <si>
    <t>Serine protease hepsin;Serine protease hepsin non-catalytic chain;Serine protease hepsin catalytic chain</t>
  </si>
  <si>
    <t>TAGTCLYFSAVPGILPSSQPPISCSEEGAGNATLSPR</t>
  </si>
  <si>
    <t>Q86XT9</t>
  </si>
  <si>
    <t>TMEM219</t>
  </si>
  <si>
    <t>Insulin-like growth factor-binding protein 3 receptor</t>
  </si>
  <si>
    <t>TALFPDLLAQGNASLR</t>
  </si>
  <si>
    <t>TALSSENCSFQYQLR</t>
  </si>
  <si>
    <t>Q9UJ42</t>
  </si>
  <si>
    <t>GPR160</t>
  </si>
  <si>
    <t>Probable G-protein coupled receptor 160</t>
  </si>
  <si>
    <t>TANDTSTEAYNLLLR</t>
  </si>
  <si>
    <t>TASCSNVTCWLK</t>
  </si>
  <si>
    <t>TASVSINQTEPPK</t>
  </si>
  <si>
    <t>P29317</t>
  </si>
  <si>
    <t>EPHA2</t>
  </si>
  <si>
    <t>Ephrin type-A receptor 2</t>
  </si>
  <si>
    <t>TAVFADQVIVGNASLR</t>
  </si>
  <si>
    <t>Q7Z7D3</t>
  </si>
  <si>
    <t>VTCN1</t>
  </si>
  <si>
    <t>V-set domain-containing T-cell activation inhibitor 1</t>
  </si>
  <si>
    <t>TAVNCSSDFDACLITK</t>
  </si>
  <si>
    <t>P13987</t>
  </si>
  <si>
    <t>CD59</t>
  </si>
  <si>
    <t>CD59 glycoprotein</t>
  </si>
  <si>
    <t>TCDWLPKPNMSASCK</t>
  </si>
  <si>
    <t>TCFTGGNVTLTCQVSGAYPPAK</t>
  </si>
  <si>
    <t>TCIMEASTDFLPGLNFSNCSR</t>
  </si>
  <si>
    <t>Q13444</t>
  </si>
  <si>
    <t>ADAM15</t>
  </si>
  <si>
    <t>Disintegrin and metalloproteinase domain-containing protein 15</t>
  </si>
  <si>
    <t>TCPAGVMGENNTLVWK</t>
  </si>
  <si>
    <t>TCVSNCTASQFVCK</t>
  </si>
  <si>
    <t>TDCDSSTTSLCSFPVANVSLTK</t>
  </si>
  <si>
    <t>Q96G97</t>
  </si>
  <si>
    <t>BSCL2</t>
  </si>
  <si>
    <t>Seipin</t>
  </si>
  <si>
    <t>TDDEVVQREEEAIQLDGLNASQIR</t>
  </si>
  <si>
    <t>TEAGAFEYVPDPTFENFTGGVK</t>
  </si>
  <si>
    <t>TEGENCTVFDSQAGFSFDLSPLTK</t>
  </si>
  <si>
    <t>TEIKPVATEQLLSTFLTVGNNTCFYGK</t>
  </si>
  <si>
    <t>O75063</t>
  </si>
  <si>
    <t>FAM20B</t>
  </si>
  <si>
    <t>Glycosaminoglycan xylosylkinase</t>
  </si>
  <si>
    <t>TEKEPLSDPVGTCYLSTDNFTR</t>
  </si>
  <si>
    <t>TFANGSLAFR</t>
  </si>
  <si>
    <t>TFAVYLNNTGYR</t>
  </si>
  <si>
    <t>TFAVYLNSTGYR</t>
  </si>
  <si>
    <t>TFLNTTVEK</t>
  </si>
  <si>
    <t>TGALTVQNTTQLR</t>
  </si>
  <si>
    <t>TGFYGENCSTPEFLTR</t>
  </si>
  <si>
    <t>P35354</t>
  </si>
  <si>
    <t>PTGS2</t>
  </si>
  <si>
    <t>Prostaglandin G/H synthase 2</t>
  </si>
  <si>
    <t>TGIYQVLNGSR</t>
  </si>
  <si>
    <t>Q9UQV4</t>
  </si>
  <si>
    <t>LAMP3</t>
  </si>
  <si>
    <t>Lysosome-associated membrane glycoprotein 3</t>
  </si>
  <si>
    <t>TGPVVEDSGSLLLEYVNGSACTTSDGR</t>
  </si>
  <si>
    <t>TGVHDADFESNVTATLASINK</t>
  </si>
  <si>
    <t>THNLTDLSPHLR</t>
  </si>
  <si>
    <t>TIICHVEGFPKPAIQWTITGSGSVINQTEESPYINGR</t>
  </si>
  <si>
    <t>TILPAAAQDVYYRDEIGNVSTSHLLILDDSVEMEIRPR</t>
  </si>
  <si>
    <t>TILVDNNTWNNTHISR</t>
  </si>
  <si>
    <t>P46977</t>
  </si>
  <si>
    <t>STT3A</t>
  </si>
  <si>
    <t>Dolichyl-diphosphooligosaccharide--protein glycosyltransferase subunit STT3A</t>
  </si>
  <si>
    <t>TITVSAELPKPSISSNNSKPVEDK</t>
  </si>
  <si>
    <t>TITYGPELQANITAGPAEGSPGSPR</t>
  </si>
  <si>
    <t>TLAGENQTAFEIEELNR</t>
  </si>
  <si>
    <t>TLAGENQTAFEIEELNRK</t>
  </si>
  <si>
    <t>TLFANGSIYPPNEGFCPCLESGIQNVSTCR</t>
  </si>
  <si>
    <t>TLLPNTTLTYDIQR</t>
  </si>
  <si>
    <t>TLNSSGLPFGSYTFEK</t>
  </si>
  <si>
    <t>TLNSTSPFPSK</t>
  </si>
  <si>
    <t>TLSDVPSAAPQNLSLEVR</t>
  </si>
  <si>
    <t>TLSELMSQTGHLGLANASAPSGEQLLR</t>
  </si>
  <si>
    <t>TLSPTGNISSAPK</t>
  </si>
  <si>
    <t>O94901</t>
  </si>
  <si>
    <t>SUN1</t>
  </si>
  <si>
    <t>SUN domain-containing protein 1</t>
  </si>
  <si>
    <t>TLTLFNVTR</t>
  </si>
  <si>
    <t>TLTLFNVTRNDTASYK</t>
  </si>
  <si>
    <t>TLTNQTEAELATPEGIYER</t>
  </si>
  <si>
    <t>O15460</t>
  </si>
  <si>
    <t>P4HA2</t>
  </si>
  <si>
    <t>Prolyl 4-hydroxylase subunit alpha-2</t>
  </si>
  <si>
    <t>TLTNQTEAELATPEGIYERPVDYLPER</t>
  </si>
  <si>
    <t>TMFPNLTDVR</t>
  </si>
  <si>
    <t>P06681</t>
  </si>
  <si>
    <t>C2</t>
  </si>
  <si>
    <t>Complement C2;Complement C2b fragment;Complement C2a fragment</t>
  </si>
  <si>
    <t>TMNLSWDCQENTTFSK</t>
  </si>
  <si>
    <t>P15509</t>
  </si>
  <si>
    <t>CSF2RA</t>
  </si>
  <si>
    <t>Granulocyte-macrophage colony-stimulating factor receptor subunit alpha</t>
  </si>
  <si>
    <t>TMVFPVMYLNESVHIDK</t>
  </si>
  <si>
    <t>TMVFPVMYLNESVHIDKETASR</t>
  </si>
  <si>
    <t>TNASVPSIPLDVLSASNSSSQLIVK</t>
  </si>
  <si>
    <t>TNITLVCK</t>
  </si>
  <si>
    <t>TNITLVCKPGDLESAPVLR</t>
  </si>
  <si>
    <t>TNMSLGLILTR</t>
  </si>
  <si>
    <t>TNSTFVQALVEHVK</t>
  </si>
  <si>
    <t>TNSTFVQALVEHVKEECDR</t>
  </si>
  <si>
    <t>TNVSHVVGQLDDIR</t>
  </si>
  <si>
    <t>TNVSHVVGQLDDIRK</t>
  </si>
  <si>
    <t>TNVSLWK</t>
  </si>
  <si>
    <t>Q8WWZ7</t>
  </si>
  <si>
    <t>ABCA5</t>
  </si>
  <si>
    <t>ATP-binding cassette sub-family A member 5</t>
  </si>
  <si>
    <t>TPASDPHGDNLTYSVFYTK</t>
  </si>
  <si>
    <t>TPLVQEVHQNFSAWCSQVVR</t>
  </si>
  <si>
    <t>TPMTNSSIQFLDNAFR</t>
  </si>
  <si>
    <t>TPMTNSSIQFLDNAFRK</t>
  </si>
  <si>
    <t>TQDEILFSNSTR</t>
  </si>
  <si>
    <t>TQNFTLLVQGSPELK</t>
  </si>
  <si>
    <t>P50895</t>
  </si>
  <si>
    <t>BCAM</t>
  </si>
  <si>
    <t>Basal cell adhesion molecule</t>
  </si>
  <si>
    <t>TSADLDRETVPEYNLSITAR</t>
  </si>
  <si>
    <t>TSPANCTWLILGSK</t>
  </si>
  <si>
    <t>Q7Z4F1</t>
  </si>
  <si>
    <t>LRP10</t>
  </si>
  <si>
    <t>Low-density lipoprotein receptor-related protein 10</t>
  </si>
  <si>
    <t>TSQENISFETMYDVLSTKPVLNK</t>
  </si>
  <si>
    <t>TSVTVSDLEPHMNYTFTVEAR</t>
  </si>
  <si>
    <t>TTLVDNNTWNNSHIALVGK</t>
  </si>
  <si>
    <t>Q8TCJ2</t>
  </si>
  <si>
    <t>STT3B</t>
  </si>
  <si>
    <t>Dolichyl-diphosphooligosaccharide--protein glycosyltransferase subunit STT3B</t>
  </si>
  <si>
    <t>TTVTGDKDSVNLTCSTNDTGISIR</t>
  </si>
  <si>
    <t>P13688</t>
  </si>
  <si>
    <t>CEACAM1</t>
  </si>
  <si>
    <t>Carcinoembryonic antigen-related cell adhesion molecule 1</t>
  </si>
  <si>
    <t>TVGILPSNCSDIWQVLNVNQIAFPGPAGPSFNSTEDHSK</t>
  </si>
  <si>
    <t>TVIRPFYLTNSSGVD</t>
  </si>
  <si>
    <t>TVLENSTSYEEAK</t>
  </si>
  <si>
    <t>TVLENSTSYEEAKNLLTK</t>
  </si>
  <si>
    <t>TVPPMVNVTCSEVSEGNITVTCR</t>
  </si>
  <si>
    <t>TVTISDHGTVTYNGSICGDDQNGPK</t>
  </si>
  <si>
    <t>TVVTYHIPQNSSLENVDSR</t>
  </si>
  <si>
    <t>TYAIYDLLDTAMINNSR</t>
  </si>
  <si>
    <t>TYNASVLPVR</t>
  </si>
  <si>
    <t>Q96S52</t>
  </si>
  <si>
    <t>PIGS</t>
  </si>
  <si>
    <t>GPI transamidase component PIG-S</t>
  </si>
  <si>
    <t>TYSSQVIYNLTGQR</t>
  </si>
  <si>
    <t>TYTYADTPDDFQLHNFSLPEEDTK</t>
  </si>
  <si>
    <t>VAAANVSVTQPESTGDPNNMTLLAEEAR</t>
  </si>
  <si>
    <t>VANLTEPVVLTFQHQLQPK</t>
  </si>
  <si>
    <t>Q9Y653</t>
  </si>
  <si>
    <t>GPR56</t>
  </si>
  <si>
    <t>G-protein coupled receptor 56;GPR56 N-terminal fragment;GPR56 C-terminal fragment</t>
  </si>
  <si>
    <t>VAYSNDSANWTEYQDPR</t>
  </si>
  <si>
    <t>Q08431</t>
  </si>
  <si>
    <t>MFGE8</t>
  </si>
  <si>
    <t>Lactadherin;Lactadherin short form;Medin</t>
  </si>
  <si>
    <t>VCGLNVSDR</t>
  </si>
  <si>
    <t>VDGQLVNLTLVEGR</t>
  </si>
  <si>
    <t>VDIPQQPMGIIAVANDTNSCELSPCR</t>
  </si>
  <si>
    <t>VDNITDQFCNASVVDPACVR</t>
  </si>
  <si>
    <t>VDVVICLSTTVRNDTLQEAK</t>
  </si>
  <si>
    <t>VEAAQNLTLPGSLR</t>
  </si>
  <si>
    <t>VEAEALNATAIR</t>
  </si>
  <si>
    <t>VEDEGNYTCLFVTFPQGSR</t>
  </si>
  <si>
    <t>VEEATQNITLSIIR</t>
  </si>
  <si>
    <t>VEGLQGVYIATLINGSMNEENMR</t>
  </si>
  <si>
    <t>VEHWPNETSVQANGSFVR</t>
  </si>
  <si>
    <t>VEITTNQSIIIGGLFPGTK</t>
  </si>
  <si>
    <t>VELIGCQITQGNDSLVWR</t>
  </si>
  <si>
    <t>VETGVLKPGMVVTFAPVNVTTEVK</t>
  </si>
  <si>
    <t>VETVVANLTVMDR</t>
  </si>
  <si>
    <t>P55283</t>
  </si>
  <si>
    <t>CDH4</t>
  </si>
  <si>
    <t>Cadherin-4</t>
  </si>
  <si>
    <t>VEVEPLNSTAVHVYWK</t>
  </si>
  <si>
    <t>P10586</t>
  </si>
  <si>
    <t>PTPRF</t>
  </si>
  <si>
    <t>Receptor-type tyrosine-protein phosphatase F</t>
  </si>
  <si>
    <t>VFENCSSAPALGLERPEEHLYALVGR</t>
  </si>
  <si>
    <t>Q86WK7</t>
  </si>
  <si>
    <t>AMIGO3</t>
  </si>
  <si>
    <t>Amphoterin-induced protein 3</t>
  </si>
  <si>
    <t>VFGSQNLTTVK</t>
  </si>
  <si>
    <t>VFHIHNESWVLLTPK</t>
  </si>
  <si>
    <t>VFKPPSSTEALNDSQEFPFPETPTK</t>
  </si>
  <si>
    <t>Q4ZIN3</t>
  </si>
  <si>
    <t>TMEM259</t>
  </si>
  <si>
    <t>Membralin</t>
  </si>
  <si>
    <t>VFLQGYQLHLTSLCNGSK</t>
  </si>
  <si>
    <t>VFPQVNVTK</t>
  </si>
  <si>
    <t>VFVQTPTINYTLR</t>
  </si>
  <si>
    <t>VGEEYQELQLDGFDNESSNK</t>
  </si>
  <si>
    <t>VGNLTAHTSYEISAWAK</t>
  </si>
  <si>
    <t>VGSTNVSTLVNVHFAPR</t>
  </si>
  <si>
    <t>VGVWSPADGLNITEVAK</t>
  </si>
  <si>
    <t>VGYQSQNISCFFR</t>
  </si>
  <si>
    <t>VHYAYQTNASTYEYIDIPFQNK</t>
  </si>
  <si>
    <t>VIDGMTVVHSIELQATDGHDRPLTNCSIINSGK</t>
  </si>
  <si>
    <t>VIDLWDLAQSANLTDK</t>
  </si>
  <si>
    <t>P30533</t>
  </si>
  <si>
    <t>LRPAP1</t>
  </si>
  <si>
    <t>Alpha-2-macroglobulin receptor-associated protein</t>
  </si>
  <si>
    <t>VIDLWDLAQSANLTDKELEAFR</t>
  </si>
  <si>
    <t>VIDLWDLAQSANLTDKELEAFREELK</t>
  </si>
  <si>
    <t>VIEEFYNQTWVHR</t>
  </si>
  <si>
    <t>P11166</t>
  </si>
  <si>
    <t>SLC2A1</t>
  </si>
  <si>
    <t>Solute carrier family 2, facilitated glucose transporter member 1</t>
  </si>
  <si>
    <t>VIEQSYNETWLGR</t>
  </si>
  <si>
    <t>P14672</t>
  </si>
  <si>
    <t>SLC2A4</t>
  </si>
  <si>
    <t>Solute carrier family 2, facilitated glucose transporter member 4</t>
  </si>
  <si>
    <t>VINETWAWK</t>
  </si>
  <si>
    <t>VINQTTCENLLPQQITPR</t>
  </si>
  <si>
    <t>Q9Y5Y6</t>
  </si>
  <si>
    <t>ST14</t>
  </si>
  <si>
    <t>Suppressor of tumorigenicity 14 protein</t>
  </si>
  <si>
    <t>VIQTSAANFSLNNSK</t>
  </si>
  <si>
    <t>Q9P2C4</t>
  </si>
  <si>
    <t>TMEM181</t>
  </si>
  <si>
    <t>Transmembrane protein 181</t>
  </si>
  <si>
    <t>VIYNLTEK</t>
  </si>
  <si>
    <t>Q969V3</t>
  </si>
  <si>
    <t>NCLN</t>
  </si>
  <si>
    <t>Nicalin</t>
  </si>
  <si>
    <t>VLAPGIYVCNATNR</t>
  </si>
  <si>
    <t>Q9UMF0</t>
  </si>
  <si>
    <t>ICAM5</t>
  </si>
  <si>
    <t>Intercellular adhesion molecule 5</t>
  </si>
  <si>
    <t>VLDEVTNGTVSVSK</t>
  </si>
  <si>
    <t>Q86WK6</t>
  </si>
  <si>
    <t>AMIGO1</t>
  </si>
  <si>
    <t>Amphoterin-induced protein 1</t>
  </si>
  <si>
    <t>VLEAVNGTDAR</t>
  </si>
  <si>
    <t>VLGGAWDVFQLNESSGVVSTR</t>
  </si>
  <si>
    <t>VLHNGTLAELQGLPHIR</t>
  </si>
  <si>
    <t>VLLVLELQGLQKNMTR</t>
  </si>
  <si>
    <t>Q14697</t>
  </si>
  <si>
    <t>GANAB</t>
  </si>
  <si>
    <t>Neutral alpha-glucosidase AB</t>
  </si>
  <si>
    <t>VLNASTLALALANLNGSR</t>
  </si>
  <si>
    <t>O75462</t>
  </si>
  <si>
    <t>CRLF1</t>
  </si>
  <si>
    <t>Cytokine receptor-like factor 1</t>
  </si>
  <si>
    <t>VLNSTLITCPSPGALSNASAPVDFFINGR</t>
  </si>
  <si>
    <t>VLPVNVTDYCQLVR</t>
  </si>
  <si>
    <t>P35555</t>
  </si>
  <si>
    <t>FBN1</t>
  </si>
  <si>
    <t>Fibrillin-1</t>
  </si>
  <si>
    <t>VLQQQWTNQSSQLLHSVER</t>
  </si>
  <si>
    <t>VLQWTGASGGLPTNETTFAK</t>
  </si>
  <si>
    <t>P51690</t>
  </si>
  <si>
    <t>ARSE</t>
  </si>
  <si>
    <t>Arylsulfatase E</t>
  </si>
  <si>
    <t>VLRPPGGGSNFSLGFDEPTEQPVR</t>
  </si>
  <si>
    <t>Q9UK76</t>
  </si>
  <si>
    <t>HN1</t>
  </si>
  <si>
    <t>Hematological and neurological expressed 1 protein;Hematological and neurological expressed 1 protein, N-terminally processed</t>
  </si>
  <si>
    <t>VLSLPLNSSAVVNCSVHGLPTPALR</t>
  </si>
  <si>
    <t>VLSSIQEGTVPDNTSSAR</t>
  </si>
  <si>
    <t>O75509</t>
  </si>
  <si>
    <t>TNFRSF21</t>
  </si>
  <si>
    <t>Tumor necrosis factor receptor superfamily member 21</t>
  </si>
  <si>
    <t>VNASTTEPNSTVEQSALMR</t>
  </si>
  <si>
    <t>VNCSVYVQLEK</t>
  </si>
  <si>
    <t>O43688</t>
  </si>
  <si>
    <t>PPAP2C</t>
  </si>
  <si>
    <t>Lipid phosphate phosphohydrolase 2</t>
  </si>
  <si>
    <t>VNDSVPFHLGWNSTER</t>
  </si>
  <si>
    <t>VNETEMDIAK</t>
  </si>
  <si>
    <t>VNFTLEASEGCYR</t>
  </si>
  <si>
    <t>VNFTVDQIR</t>
  </si>
  <si>
    <t>P13639</t>
  </si>
  <si>
    <t>EEF2</t>
  </si>
  <si>
    <t>Elongation factor 2</t>
  </si>
  <si>
    <t>VNGTPSPIPIISWCGSLDSR</t>
  </si>
  <si>
    <t>VNITIIR</t>
  </si>
  <si>
    <t>VNITYNYPVR</t>
  </si>
  <si>
    <t>VNLSAAPAPVSAVPTGLHSK</t>
  </si>
  <si>
    <t>O95502</t>
  </si>
  <si>
    <t>NPTXR</t>
  </si>
  <si>
    <t>Neuronal pentraxin receptor</t>
  </si>
  <si>
    <t>VNLSAPLLPK</t>
  </si>
  <si>
    <t>VNNTLSSQISR</t>
  </si>
  <si>
    <t>VNSTELFHVDR</t>
  </si>
  <si>
    <t>VNTTTVNIDVSDVNDNAPVFSR</t>
  </si>
  <si>
    <t>VNVSEDCPQILPSTQIYVPVGVVKPITLAAR</t>
  </si>
  <si>
    <t>VPAEILANTSDNAGFCIPEGNCLGSGVLNVSICK</t>
  </si>
  <si>
    <t>VPDAANLSSAWR</t>
  </si>
  <si>
    <t>VPDSCCINVTVGCGINFNEK</t>
  </si>
  <si>
    <t>VPLQSAHLYYNVTEK</t>
  </si>
  <si>
    <t>Q32P28</t>
  </si>
  <si>
    <t>LEPRE1</t>
  </si>
  <si>
    <t>Prolyl 3-hydroxylase 1</t>
  </si>
  <si>
    <t>VPMLVLDPALPANITLK</t>
  </si>
  <si>
    <t>VPSNSTETVIESDEFRPGIR</t>
  </si>
  <si>
    <t>VQCSPGHFYNTTTHR</t>
  </si>
  <si>
    <t>VQEVLNGTEVNLQHLTALVDCR</t>
  </si>
  <si>
    <t>Q9C0H2</t>
  </si>
  <si>
    <t>TTYH3</t>
  </si>
  <si>
    <t>Protein tweety homolog 3</t>
  </si>
  <si>
    <t>VQGNSTLLHITDLQAR</t>
  </si>
  <si>
    <t>VQNMSQSIEVLDR</t>
  </si>
  <si>
    <t>VQPFNVTQGK</t>
  </si>
  <si>
    <t>VQQVGHYPPANSSLSSR</t>
  </si>
  <si>
    <t>VQYNTTIAHVTLDKDR</t>
  </si>
  <si>
    <t>VSAVNATSWEPLTNLSLVCLDSASAPR</t>
  </si>
  <si>
    <t>VSLTNVSISDEGR</t>
  </si>
  <si>
    <t>VSNVSAASLVPAVPQPEADNLTLR</t>
  </si>
  <si>
    <t>Q10469</t>
  </si>
  <si>
    <t>MGAT2</t>
  </si>
  <si>
    <t>Alpha-1,6-mannosyl-glycoprotein 2-beta-N-acetylglucosaminyltransferase</t>
  </si>
  <si>
    <t>VSQQLGLDAPNGSDSSPQAPPPR</t>
  </si>
  <si>
    <t>VSVSLGQTNLTVEPGASLQQHFILR</t>
  </si>
  <si>
    <t>Q6NUS6</t>
  </si>
  <si>
    <t>TCTN3</t>
  </si>
  <si>
    <t>Tectonic-3</t>
  </si>
  <si>
    <t>VSYVLGATGHNFTLHLR</t>
  </si>
  <si>
    <t>VTDEAGHPVPSQIQNSTETPSAYDLLILTTIPGLSYR</t>
  </si>
  <si>
    <t>VTPACNTSLPAQR</t>
  </si>
  <si>
    <t>VTTPCMSSGSLWDPNITVETLEAHQLR</t>
  </si>
  <si>
    <t>VTTYCNETMTGWVHDVLGR</t>
  </si>
  <si>
    <t>VVDAVDGWMLNSSAIR</t>
  </si>
  <si>
    <t>Q5T4B2</t>
  </si>
  <si>
    <t>CERCAM</t>
  </si>
  <si>
    <t>Probable inactive glycosyltransferase 25 family member 3</t>
  </si>
  <si>
    <t>VVFLSPAVPEEPEAYNLTVLIEMDGHR</t>
  </si>
  <si>
    <t>VVGVPYQGNATALFILPSEGK</t>
  </si>
  <si>
    <t>P05154</t>
  </si>
  <si>
    <t>SERPINA5</t>
  </si>
  <si>
    <t>Plasma serine protease inhibitor</t>
  </si>
  <si>
    <t>VVLGANGTYSCLVR</t>
  </si>
  <si>
    <t>VVLHPNYSQVDIGLIK</t>
  </si>
  <si>
    <t>P00738</t>
  </si>
  <si>
    <t>HP</t>
  </si>
  <si>
    <t>Haptoglobin;Haptoglobin alpha chain;Haptoglobin beta chain</t>
  </si>
  <si>
    <t>VVLLDPKPVANVTCVNK</t>
  </si>
  <si>
    <t>VVMDIPYELWNETSAEVADLK</t>
  </si>
  <si>
    <t>Q9BT09</t>
  </si>
  <si>
    <t>CNPY3</t>
  </si>
  <si>
    <t>Protein canopy homolog 3</t>
  </si>
  <si>
    <t>VVMDIPYELWNETSAEVADLKK</t>
  </si>
  <si>
    <t>VVRPDSELGERPPEDNQSFQYDHEAFLGK</t>
  </si>
  <si>
    <t>Q15293</t>
  </si>
  <si>
    <t>RCN1</t>
  </si>
  <si>
    <t>Reticulocalbin-1</t>
  </si>
  <si>
    <t>VWCLGNETR</t>
  </si>
  <si>
    <t>Q9Y6N7</t>
  </si>
  <si>
    <t>ROBO1</t>
  </si>
  <si>
    <t>Roundabout homolog 1</t>
  </si>
  <si>
    <t>VWDTAVGLNHTAEPSLQTLER</t>
  </si>
  <si>
    <t>VWINITEMNK</t>
  </si>
  <si>
    <t>VWNSTFIEDYR</t>
  </si>
  <si>
    <t>VWNSTFIEDYRDFDR</t>
  </si>
  <si>
    <t>VWNSTFIEDYRDFDRVR</t>
  </si>
  <si>
    <t>VWQGHANASFCPHGYGCR</t>
  </si>
  <si>
    <t>VYCNFTAGGSTCVFPDK</t>
  </si>
  <si>
    <t>VYCNLSAAHTFEDLK</t>
  </si>
  <si>
    <t>Q92626</t>
  </si>
  <si>
    <t>PXDN</t>
  </si>
  <si>
    <t>Peroxidasin homolog</t>
  </si>
  <si>
    <t>VYFSFFNTSFPACSSLKPR</t>
  </si>
  <si>
    <t>VYGQVSLNDSHNQMVVHWAGEK</t>
  </si>
  <si>
    <t>VYIIAHVPVGYLPSSQNITAMR</t>
  </si>
  <si>
    <t>Q92484</t>
  </si>
  <si>
    <t>SMPDL3A</t>
  </si>
  <si>
    <t>Acid sphingomyelinase-like phosphodiesterase 3a</t>
  </si>
  <si>
    <t>VYINDSVELSQNEQK</t>
  </si>
  <si>
    <t>Q9UBX1</t>
  </si>
  <si>
    <t>CTSF</t>
  </si>
  <si>
    <t>Cathepsin F</t>
  </si>
  <si>
    <t>VYNSTLTWQQYGALCGPR</t>
  </si>
  <si>
    <t>VYPELPKPSISSNNSKPVEDK</t>
  </si>
  <si>
    <t>VYVNSSSENLNYPVLVVVR</t>
  </si>
  <si>
    <t>VYVYALNQTR</t>
  </si>
  <si>
    <t>WCPQNSSCVNATACR</t>
  </si>
  <si>
    <t>P48960</t>
  </si>
  <si>
    <t>CD97</t>
  </si>
  <si>
    <t>CD97 antigen;CD97 antigen subunit alpha;CD97 antigen subunit beta</t>
  </si>
  <si>
    <t>WEGELGTDLVSIPHGPNVTVR</t>
  </si>
  <si>
    <t>P56817</t>
  </si>
  <si>
    <t>BACE1</t>
  </si>
  <si>
    <t>Beta-secretase 1</t>
  </si>
  <si>
    <t>WEPFGYNVTR</t>
  </si>
  <si>
    <t>WGHNITEFQQR</t>
  </si>
  <si>
    <t>Q96HE7</t>
  </si>
  <si>
    <t>ERO1L</t>
  </si>
  <si>
    <t>ERO1-like protein alpha</t>
  </si>
  <si>
    <t>WNFSVGHFELR</t>
  </si>
  <si>
    <t>Q9NZJ5</t>
  </si>
  <si>
    <t>EIF2AK3</t>
  </si>
  <si>
    <t>Eukaryotic translation initiation factor 2-alpha kinase 3</t>
  </si>
  <si>
    <t>WQMNFTVR</t>
  </si>
  <si>
    <t>WSDIWNATK</t>
  </si>
  <si>
    <t>P06276</t>
  </si>
  <si>
    <t>BCHE</t>
  </si>
  <si>
    <t>Cholinesterase</t>
  </si>
  <si>
    <t>WSEWSGQNFTTLEAAPSEAPDVWR</t>
  </si>
  <si>
    <t>WSFSNGTSWR</t>
  </si>
  <si>
    <t>WTGHNVTVVQR</t>
  </si>
  <si>
    <t>WVSLDNWTYSK</t>
  </si>
  <si>
    <t>WWHQQTNATQEVVR</t>
  </si>
  <si>
    <t>YAAVNITTNQAAPSEVPTLR</t>
  </si>
  <si>
    <t>P54753</t>
  </si>
  <si>
    <t>EPHB3</t>
  </si>
  <si>
    <t>Ephrin type-B receptor 3</t>
  </si>
  <si>
    <t>YADAGHVCHLCHPNCTYGCTGPGLEGCPTNGPK</t>
  </si>
  <si>
    <t>YAESDPTVPCNETR</t>
  </si>
  <si>
    <t>YDNCSSSVLAAVVFEHPFNHSK</t>
  </si>
  <si>
    <t>Q99758</t>
  </si>
  <si>
    <t>ABCA3</t>
  </si>
  <si>
    <t>ATP-binding cassette sub-family A member 3</t>
  </si>
  <si>
    <t>YDNCSSSVLAAVVFEHPFNHSKEPLPLAVK</t>
  </si>
  <si>
    <t>YDREPAEFNLTK</t>
  </si>
  <si>
    <t>YEDLVLNETLNK</t>
  </si>
  <si>
    <t>YEEQQLEIQNSSR</t>
  </si>
  <si>
    <t>YEFCPFHNVTQHEQTFR</t>
  </si>
  <si>
    <t>Q9UJJ9</t>
  </si>
  <si>
    <t>GNPTG</t>
  </si>
  <si>
    <t>N-acetylglucosamine-1-phosphotransferase subunit gamma</t>
  </si>
  <si>
    <t>YEIDVGNESTTLGYYNGK</t>
  </si>
  <si>
    <t>YELSLHPNLTSMTFR</t>
  </si>
  <si>
    <t>YEPFWEDEEKNESGLTEYR</t>
  </si>
  <si>
    <t>P25116</t>
  </si>
  <si>
    <t>F2R</t>
  </si>
  <si>
    <t>Proteinase-activated receptor 1</t>
  </si>
  <si>
    <t>YFFNLSSMTCEK</t>
  </si>
  <si>
    <t>YFFNVSDEAALLEK</t>
  </si>
  <si>
    <t>YFNYTVK</t>
  </si>
  <si>
    <t>YGENNSLSVEGFR</t>
  </si>
  <si>
    <t>YGNMTEDHVMHLLQNADPLK</t>
  </si>
  <si>
    <t>YGTALVHLYVNETLANR</t>
  </si>
  <si>
    <t>YHGFLNTSYHR</t>
  </si>
  <si>
    <t>YHIIVQLGNMSK</t>
  </si>
  <si>
    <t>YHQPGHEAVTSAVDQLQQEFHCCGSNNSQDWR</t>
  </si>
  <si>
    <t>P48509</t>
  </si>
  <si>
    <t>CD151</t>
  </si>
  <si>
    <t>CD151 antigen</t>
  </si>
  <si>
    <t>YHVLHINTTK</t>
  </si>
  <si>
    <t>Q7LGA3</t>
  </si>
  <si>
    <t>HS2ST1</t>
  </si>
  <si>
    <t>Heparan sulfate 2-O-sulfotransferase 1</t>
  </si>
  <si>
    <t>YHYNASLLDGTLLDSTWNLGK</t>
  </si>
  <si>
    <t>O95302</t>
  </si>
  <si>
    <t>FKBP9</t>
  </si>
  <si>
    <t>Peptidyl-prolyl cis-trans isomerase FKBP9</t>
  </si>
  <si>
    <t>YHYNCSLLDGTQLFTSHDYGAPQEATLGANK</t>
  </si>
  <si>
    <t>YHYNGSLMDGTLFDSSYSR</t>
  </si>
  <si>
    <t>YHYNGTFEDGK</t>
  </si>
  <si>
    <t>YHYNGTFLDGTLFDSSHNR</t>
  </si>
  <si>
    <t>YHYNGTLLDGTLFDSSYSR</t>
  </si>
  <si>
    <t>YHYNGTLLDGTSFDTSYSK</t>
  </si>
  <si>
    <t>YINTTLVSR</t>
  </si>
  <si>
    <t>Q9BVA6</t>
  </si>
  <si>
    <t>FICD</t>
  </si>
  <si>
    <t>Adenosine monophosphate-protein transferase FICD</t>
  </si>
  <si>
    <t>YKGLNLTEDTYKPR</t>
  </si>
  <si>
    <t>YKPDTLAVAVENGTGTDR</t>
  </si>
  <si>
    <t>YKVPAEILANTSDNAGFCIPEGNCLGSGVLNVSICK</t>
  </si>
  <si>
    <t>YLETLPNTSIIIPFHNEGWSSLLR</t>
  </si>
  <si>
    <t>Q86SR1</t>
  </si>
  <si>
    <t>GALNT10</t>
  </si>
  <si>
    <t>Polypeptide N-acetylgalactosaminyltransferase 10</t>
  </si>
  <si>
    <t>YLFPEVDMTSTNFTGLSCR</t>
  </si>
  <si>
    <t>YLGNATAIFFLPDEGK</t>
  </si>
  <si>
    <t>P01009</t>
  </si>
  <si>
    <t>SERPINA1</t>
  </si>
  <si>
    <t>Alpha-1-antitrypsin;Short peptide from AAT</t>
  </si>
  <si>
    <t>YLIVAQLNLSR</t>
  </si>
  <si>
    <t>YLNLSSTR</t>
  </si>
  <si>
    <t>YLQPLLAVQFTNLTMDTEIR</t>
  </si>
  <si>
    <t>YNATVYSQAANGTEGQPQAIEFR</t>
  </si>
  <si>
    <t>YNDTFWK</t>
  </si>
  <si>
    <t>HSP90B1;HSP90B2P</t>
  </si>
  <si>
    <t>Endoplasmin;Putative endoplasmin-like protein</t>
  </si>
  <si>
    <t>YNGTAIISLVR</t>
  </si>
  <si>
    <t>YNGTVGLWR</t>
  </si>
  <si>
    <t>Q9NY35</t>
  </si>
  <si>
    <t>CLDND1</t>
  </si>
  <si>
    <t>Claudin domain-containing protein 1</t>
  </si>
  <si>
    <t>YNHTGQVIIYR</t>
  </si>
  <si>
    <t>YNISVINGTSPFAYDYDLTHIVAAYQER</t>
  </si>
  <si>
    <t>Q9H6L2</t>
  </si>
  <si>
    <t>TMEM231</t>
  </si>
  <si>
    <t>Transmembrane protein 231</t>
  </si>
  <si>
    <t>YNLTSQDVGSGTSNNSQACAQFLEQYFHDSDLAQFMR</t>
  </si>
  <si>
    <t>YNQSISLR</t>
  </si>
  <si>
    <t>Q9UBH6</t>
  </si>
  <si>
    <t>XPR1</t>
  </si>
  <si>
    <t>Xenotropic and polytropic retrovirus receptor 1</t>
  </si>
  <si>
    <t>YNSTIQESLHR</t>
  </si>
  <si>
    <t>Q9BYE2</t>
  </si>
  <si>
    <t>TMPRSS13</t>
  </si>
  <si>
    <t>Transmembrane protease serine 13</t>
  </si>
  <si>
    <t>YNVSGTNGTCLLASMGLQLNLTYER</t>
  </si>
  <si>
    <t>YNYTEDPTILR</t>
  </si>
  <si>
    <t>YPNCTGGAAGYIDR</t>
  </si>
  <si>
    <t>YPQDYQFYIQNFTALPLNTVVPPQR</t>
  </si>
  <si>
    <t>P43307</t>
  </si>
  <si>
    <t>SSR1</t>
  </si>
  <si>
    <t>Translocon-associated protein subunit alpha</t>
  </si>
  <si>
    <t>YPSCGGLLQSPIDLHSDILQYDASLTPLEFQGYNLSANK</t>
  </si>
  <si>
    <t>YQLGTSPYVYQLTTRPVTDGQPHSINITR</t>
  </si>
  <si>
    <t>YQNVTGFSNVNINR</t>
  </si>
  <si>
    <t>YQPINSTHELGPLVDLK</t>
  </si>
  <si>
    <t>YQTLNCSVNVNCVNIR</t>
  </si>
  <si>
    <t>YSGVNLTGFR</t>
  </si>
  <si>
    <t>YSLNVTYNYPVHYFDGR</t>
  </si>
  <si>
    <t>YSVANDTGFVDIPK</t>
  </si>
  <si>
    <t>P07711</t>
  </si>
  <si>
    <t>CTSL</t>
  </si>
  <si>
    <t>Cathepsin L1;Cathepsin L1 heavy chain;Cathepsin L1 light chain</t>
  </si>
  <si>
    <t>YSVLIMAEKPVGDLSSPNETK</t>
  </si>
  <si>
    <t>YSVQLMSFVYNLSDTHLFPNASSK</t>
  </si>
  <si>
    <t>YTGNASALFILPDQDK</t>
  </si>
  <si>
    <t>YTIPEELANGSR</t>
  </si>
  <si>
    <t>Q9Y5G3</t>
  </si>
  <si>
    <t>PCDHGB1</t>
  </si>
  <si>
    <t>Protocadherin gamma-B1</t>
  </si>
  <si>
    <t>YTLDPNITSAGPTK</t>
  </si>
  <si>
    <t>O43157</t>
  </si>
  <si>
    <t>PLXNB1</t>
  </si>
  <si>
    <t>Plexin-B1</t>
  </si>
  <si>
    <t>YTLNITVYDLGIPQK</t>
  </si>
  <si>
    <t>YTVSEEIVCVTGPAPGPLSGVVTVNASK</t>
  </si>
  <si>
    <t>YVINGTYANETK</t>
  </si>
  <si>
    <t>Q6PCB8</t>
  </si>
  <si>
    <t>EMB</t>
  </si>
  <si>
    <t>Embigin</t>
  </si>
  <si>
    <t>YVQDQVAAPFQLSNHTGR</t>
  </si>
  <si>
    <t>YYNYTLSINGK</t>
  </si>
  <si>
    <t>id</t>
    <phoneticPr fontId="1" type="noConversion"/>
  </si>
  <si>
    <t>Sequence</t>
    <phoneticPr fontId="1" type="noConversion"/>
  </si>
  <si>
    <t>Accession</t>
    <phoneticPr fontId="1" type="noConversion"/>
  </si>
  <si>
    <t>Gene name</t>
    <phoneticPr fontId="1" type="noConversion"/>
  </si>
  <si>
    <t>Protein name</t>
    <phoneticPr fontId="1" type="noConversion"/>
  </si>
  <si>
    <t>↑</t>
    <phoneticPr fontId="1" type="noConversion"/>
  </si>
  <si>
    <t>↓</t>
    <phoneticPr fontId="1" type="noConversion"/>
  </si>
  <si>
    <t>-</t>
  </si>
  <si>
    <t>significance MCF</t>
    <phoneticPr fontId="1" type="noConversion"/>
  </si>
  <si>
    <t>significance MDA</t>
    <phoneticPr fontId="1" type="noConversion"/>
  </si>
  <si>
    <t>significance T47D</t>
    <phoneticPr fontId="1" type="noConversion"/>
  </si>
  <si>
    <t>O</t>
  </si>
  <si>
    <t>T: id</t>
  </si>
  <si>
    <t>log2(intensity)
MCF_N</t>
    <phoneticPr fontId="1" type="noConversion"/>
  </si>
  <si>
    <t>log2(intensity)
MDA_C</t>
    <phoneticPr fontId="1" type="noConversion"/>
  </si>
  <si>
    <t>log2(intensity)
MDA_N1</t>
    <phoneticPr fontId="1" type="noConversion"/>
  </si>
  <si>
    <t>log2(intensity)
T47D_C</t>
    <phoneticPr fontId="1" type="noConversion"/>
  </si>
  <si>
    <t>log2(intensity)
T47D_N</t>
    <phoneticPr fontId="1" type="noConversion"/>
  </si>
  <si>
    <t>Fold change ratio
MCF N/C</t>
    <phoneticPr fontId="1" type="noConversion"/>
  </si>
  <si>
    <t>Fold change ratio
MDA N/C</t>
    <phoneticPr fontId="1" type="noConversion"/>
  </si>
  <si>
    <t>Fold change ratio
T47D N/C</t>
    <phoneticPr fontId="1" type="noConversion"/>
  </si>
  <si>
    <r>
      <rPr>
        <sz val="11"/>
        <color theme="1"/>
        <rFont val="맑은 고딕"/>
        <family val="2"/>
        <charset val="129"/>
      </rPr>
      <t>↑</t>
    </r>
  </si>
  <si>
    <r>
      <rPr>
        <sz val="11"/>
        <color theme="1"/>
        <rFont val="맑은 고딕"/>
        <family val="2"/>
        <charset val="129"/>
      </rPr>
      <t>↓</t>
    </r>
  </si>
  <si>
    <t>* significance MCF</t>
    <phoneticPr fontId="1" type="noConversion"/>
  </si>
  <si>
    <t>^ Up/down</t>
    <phoneticPr fontId="1" type="noConversion"/>
  </si>
  <si>
    <t>↓</t>
    <phoneticPr fontId="1" type="noConversion"/>
  </si>
  <si>
    <t xml:space="preserve"> </t>
    <phoneticPr fontId="1" type="noConversion"/>
  </si>
  <si>
    <t xml:space="preserve"> </t>
    <phoneticPr fontId="1" type="noConversion"/>
  </si>
  <si>
    <t>Up/down</t>
    <phoneticPr fontId="1" type="noConversion"/>
  </si>
  <si>
    <r>
      <t xml:space="preserve"> * "O" means that over 2 or under 0.5 fold change ratio
^ "</t>
    </r>
    <r>
      <rPr>
        <sz val="11"/>
        <color theme="1"/>
        <rFont val="바탕"/>
        <family val="1"/>
        <charset val="129"/>
      </rPr>
      <t>↑</t>
    </r>
    <r>
      <rPr>
        <sz val="11"/>
        <color theme="1"/>
        <rFont val="Times New Roman"/>
        <family val="1"/>
      </rPr>
      <t>" or "</t>
    </r>
    <r>
      <rPr>
        <sz val="11"/>
        <color theme="1"/>
        <rFont val="바탕"/>
        <family val="1"/>
        <charset val="129"/>
      </rPr>
      <t>↓</t>
    </r>
    <r>
      <rPr>
        <sz val="11"/>
        <color theme="1"/>
        <rFont val="Times New Roman"/>
        <family val="1"/>
      </rPr>
      <t>" means deamidation peptides were up or down regulate after treatment of analog in three cell lines consistently</t>
    </r>
    <phoneticPr fontId="1" type="noConversion"/>
  </si>
  <si>
    <t xml:space="preserve"> @ cut-off criteria 
1) up/down : "↑" or "↓" (consistently up or down regulation after treatment analog)
2) having "O" at least one cell condition</t>
    <phoneticPr fontId="1" type="noConversion"/>
  </si>
  <si>
    <t>¶ log2(intensity)
MCF_C</t>
    <phoneticPr fontId="1" type="noConversion"/>
  </si>
  <si>
    <t>¶ log2(intensity) : this means log2 transforming intensity which was taken at the peak maximum over the elution and incldue all isotopic peaks and  replacing missing value to half of lowest value</t>
    <phoneticPr fontId="1" type="noConversion"/>
  </si>
  <si>
    <t>Fold change ratio
MDA N1/N2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</si>
</sst>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Times New Roman"/>
      <family val="1"/>
    </font>
    <font>
      <sz val="11"/>
      <color theme="1"/>
      <name val="맑은 고딕"/>
      <family val="2"/>
      <charset val="129"/>
    </font>
    <font>
      <sz val="11"/>
      <color theme="1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4"/>
  <sheetViews>
    <sheetView tabSelected="1" zoomScale="75" zoomScaleNormal="75" workbookViewId="0">
      <selection activeCell="L1253" sqref="L1253:L1261"/>
    </sheetView>
  </sheetViews>
  <sheetFormatPr defaultColWidth="9" defaultRowHeight="15"/>
  <cols>
    <col min="1" max="1" width="9.28515625" style="5" bestFit="1" customWidth="1"/>
    <col min="2" max="5" width="9" style="5"/>
    <col min="6" max="7" width="13.42578125" style="5" bestFit="1" customWidth="1"/>
    <col min="8" max="8" width="16.5703125" style="5" customWidth="1"/>
    <col min="9" max="11" width="13.42578125" style="5" bestFit="1" customWidth="1"/>
    <col min="12" max="12" width="16.5703125" style="5" customWidth="1"/>
    <col min="13" max="14" width="13.42578125" style="5" bestFit="1" customWidth="1"/>
    <col min="15" max="15" width="16.5703125" style="5" customWidth="1"/>
    <col min="16" max="16" width="9" style="5"/>
    <col min="17" max="17" width="15.140625" style="5" bestFit="1" customWidth="1"/>
    <col min="18" max="18" width="14" style="5" bestFit="1" customWidth="1"/>
    <col min="19" max="19" width="9.85546875" style="5" bestFit="1" customWidth="1"/>
    <col min="20" max="20" width="14" style="5" bestFit="1" customWidth="1"/>
    <col min="21" max="21" width="14.5703125" style="5" bestFit="1" customWidth="1"/>
    <col min="22" max="16384" width="9" style="5"/>
  </cols>
  <sheetData>
    <row r="1" spans="1:21" ht="37.9" customHeight="1">
      <c r="A1" s="12" t="s">
        <v>3637</v>
      </c>
      <c r="B1" s="12"/>
      <c r="C1" s="12"/>
      <c r="D1" s="12"/>
      <c r="E1" s="12"/>
      <c r="F1" s="12"/>
      <c r="G1" s="12"/>
      <c r="H1" s="12"/>
      <c r="I1" s="12"/>
      <c r="J1" s="3"/>
      <c r="K1" s="3"/>
      <c r="L1" s="3"/>
    </row>
    <row r="2" spans="1:21">
      <c r="A2" s="5">
        <v>1887</v>
      </c>
      <c r="B2" s="5" t="s">
        <v>1389</v>
      </c>
      <c r="C2" s="5" t="s">
        <v>1390</v>
      </c>
      <c r="D2" s="5" t="s">
        <v>1391</v>
      </c>
      <c r="E2" s="5" t="s">
        <v>1776</v>
      </c>
      <c r="F2" s="7">
        <v>19.4376</v>
      </c>
      <c r="G2" s="7">
        <v>20.264600000000002</v>
      </c>
      <c r="H2" s="7">
        <f t="shared" ref="H2:H65" si="0">2^(G2-F2)</f>
        <v>1.773992610304302</v>
      </c>
      <c r="I2" s="7">
        <v>20.348099999999999</v>
      </c>
      <c r="J2" s="7">
        <v>19.381</v>
      </c>
      <c r="K2" s="7">
        <v>19.264399999999998</v>
      </c>
      <c r="L2" s="7">
        <f t="shared" ref="L2:L65" si="1">(POWER(2,J2))/(POWER(2,K2))</f>
        <v>1.08417676953912</v>
      </c>
      <c r="M2" s="7">
        <v>19.940799999999999</v>
      </c>
      <c r="N2" s="7">
        <v>20.675000000000001</v>
      </c>
      <c r="O2" s="7">
        <v>1.6634747873378786</v>
      </c>
    </row>
    <row r="3" spans="1:21">
      <c r="A3" s="5">
        <v>4087</v>
      </c>
      <c r="B3" s="5" t="s">
        <v>2542</v>
      </c>
      <c r="C3" s="5" t="s">
        <v>1390</v>
      </c>
      <c r="D3" s="5" t="s">
        <v>1391</v>
      </c>
      <c r="E3" s="5" t="s">
        <v>1392</v>
      </c>
      <c r="F3" s="7">
        <v>19.302199999999999</v>
      </c>
      <c r="G3" s="7">
        <v>20.0884</v>
      </c>
      <c r="H3" s="7">
        <f t="shared" si="0"/>
        <v>1.7245261435517241</v>
      </c>
      <c r="I3" s="7">
        <v>20.342300000000002</v>
      </c>
      <c r="J3" s="7">
        <v>19.116599999999998</v>
      </c>
      <c r="K3" s="7">
        <v>19.286100000000001</v>
      </c>
      <c r="L3" s="7">
        <f t="shared" si="1"/>
        <v>0.88915078395283464</v>
      </c>
      <c r="M3" s="7">
        <v>19.628900000000002</v>
      </c>
      <c r="N3" s="7">
        <v>20.3123</v>
      </c>
      <c r="O3" s="7">
        <v>1.6059199712721997</v>
      </c>
      <c r="Q3" s="5">
        <f t="shared" ref="Q3:Q66" si="2">POWER(2,J3)</f>
        <v>568420.87014812406</v>
      </c>
      <c r="R3" s="5">
        <f t="shared" ref="R3:R66" si="3">Q3/21557434</f>
        <v>2.6367742568439455E-2</v>
      </c>
      <c r="U3" s="5">
        <f t="shared" ref="U3:U66" si="4">R3*L3</f>
        <v>2.3444898975794472E-2</v>
      </c>
    </row>
    <row r="4" spans="1:21">
      <c r="A4" s="5">
        <v>5605</v>
      </c>
      <c r="B4" s="5" t="s">
        <v>3262</v>
      </c>
      <c r="C4" s="5" t="s">
        <v>796</v>
      </c>
      <c r="D4" s="5" t="s">
        <v>797</v>
      </c>
      <c r="E4" s="5" t="s">
        <v>798</v>
      </c>
      <c r="F4" s="7">
        <v>17.818300000000001</v>
      </c>
      <c r="G4" s="7">
        <v>16.081700000000001</v>
      </c>
      <c r="H4" s="7">
        <f t="shared" si="0"/>
        <v>0.30007603280301159</v>
      </c>
      <c r="I4" s="7">
        <v>18.177399999999999</v>
      </c>
      <c r="J4" s="7">
        <v>22.0762</v>
      </c>
      <c r="K4" s="7">
        <v>17.386099999999999</v>
      </c>
      <c r="L4" s="7">
        <f t="shared" si="1"/>
        <v>25.814325545793636</v>
      </c>
      <c r="M4" s="7">
        <v>17.999600000000001</v>
      </c>
      <c r="N4" s="7">
        <v>16.753399999999999</v>
      </c>
      <c r="O4" s="7">
        <v>0.42155711084953479</v>
      </c>
      <c r="Q4" s="5">
        <f t="shared" si="2"/>
        <v>4421792.8212321326</v>
      </c>
      <c r="R4" s="5">
        <f t="shared" si="3"/>
        <v>0.20511684374087066</v>
      </c>
      <c r="U4" s="5">
        <f t="shared" si="4"/>
        <v>5.2949529792525194</v>
      </c>
    </row>
    <row r="5" spans="1:21">
      <c r="A5" s="5">
        <v>990</v>
      </c>
      <c r="B5" s="5" t="s">
        <v>795</v>
      </c>
      <c r="C5" s="5" t="s">
        <v>796</v>
      </c>
      <c r="D5" s="5" t="s">
        <v>797</v>
      </c>
      <c r="E5" s="5" t="s">
        <v>798</v>
      </c>
      <c r="F5" s="7">
        <v>18.499400000000001</v>
      </c>
      <c r="G5" s="7">
        <v>16.520700000000001</v>
      </c>
      <c r="H5" s="7">
        <f t="shared" si="0"/>
        <v>0.25371839041620281</v>
      </c>
      <c r="I5" s="7">
        <v>22.314399999999999</v>
      </c>
      <c r="J5" s="7">
        <v>22.684000000000001</v>
      </c>
      <c r="K5" s="7">
        <v>22.354500000000002</v>
      </c>
      <c r="L5" s="7">
        <f t="shared" si="1"/>
        <v>1.2565778023668521</v>
      </c>
      <c r="M5" s="7">
        <v>18.764900000000001</v>
      </c>
      <c r="N5" s="7">
        <v>19.691700000000001</v>
      </c>
      <c r="O5" s="7">
        <v>1.9010546420583971</v>
      </c>
      <c r="Q5" s="5">
        <f t="shared" si="2"/>
        <v>6738518.4475480281</v>
      </c>
      <c r="R5" s="5">
        <f t="shared" si="3"/>
        <v>0.31258444059474</v>
      </c>
      <c r="U5" s="5">
        <f t="shared" si="4"/>
        <v>0.39278666941661022</v>
      </c>
    </row>
    <row r="6" spans="1:21">
      <c r="A6" s="5">
        <v>2196</v>
      </c>
      <c r="B6" s="5" t="s">
        <v>1647</v>
      </c>
      <c r="C6" s="5" t="s">
        <v>796</v>
      </c>
      <c r="D6" s="5" t="s">
        <v>797</v>
      </c>
      <c r="E6" s="5" t="s">
        <v>798</v>
      </c>
      <c r="F6" s="7">
        <v>18.008199999999999</v>
      </c>
      <c r="G6" s="7">
        <v>18.0962</v>
      </c>
      <c r="H6" s="7">
        <f t="shared" si="0"/>
        <v>1.062895674358554</v>
      </c>
      <c r="I6" s="7">
        <v>21.478000000000002</v>
      </c>
      <c r="J6" s="7">
        <v>21.652000000000001</v>
      </c>
      <c r="K6" s="7">
        <v>21.736000000000001</v>
      </c>
      <c r="L6" s="7">
        <f t="shared" si="1"/>
        <v>0.94343825089536038</v>
      </c>
      <c r="M6" s="7">
        <v>17.232700000000001</v>
      </c>
      <c r="N6" s="7">
        <v>18.490100000000002</v>
      </c>
      <c r="O6" s="7">
        <v>2.3906451454115483</v>
      </c>
      <c r="Q6" s="5">
        <f t="shared" si="2"/>
        <v>3295349.3793488964</v>
      </c>
      <c r="R6" s="5">
        <f t="shared" si="3"/>
        <v>0.15286371185684236</v>
      </c>
      <c r="U6" s="5">
        <f t="shared" si="4"/>
        <v>0.14421747293959172</v>
      </c>
    </row>
    <row r="7" spans="1:21">
      <c r="A7" s="5">
        <v>5254</v>
      </c>
      <c r="B7" s="5" t="s">
        <v>3147</v>
      </c>
      <c r="C7" s="5" t="s">
        <v>796</v>
      </c>
      <c r="D7" s="5" t="s">
        <v>797</v>
      </c>
      <c r="E7" s="5" t="s">
        <v>798</v>
      </c>
      <c r="F7" s="7">
        <v>18.187100000000001</v>
      </c>
      <c r="G7" s="7">
        <v>17.6904</v>
      </c>
      <c r="H7" s="7">
        <f t="shared" si="0"/>
        <v>0.70872605837298452</v>
      </c>
      <c r="I7" s="7">
        <v>19.981000000000002</v>
      </c>
      <c r="J7" s="7">
        <v>22.318100000000001</v>
      </c>
      <c r="K7" s="7">
        <v>22.405200000000001</v>
      </c>
      <c r="L7" s="7">
        <f t="shared" si="1"/>
        <v>0.94141320848850962</v>
      </c>
      <c r="M7" s="7">
        <v>17.713899999999999</v>
      </c>
      <c r="N7" s="7">
        <v>18.101700000000001</v>
      </c>
      <c r="O7" s="7">
        <v>1.3083966765884822</v>
      </c>
      <c r="Q7" s="5">
        <f t="shared" si="2"/>
        <v>5228986.8087380668</v>
      </c>
      <c r="R7" s="5">
        <f t="shared" si="3"/>
        <v>0.24256072446925114</v>
      </c>
      <c r="U7" s="5">
        <f t="shared" si="4"/>
        <v>0.22834986987589506</v>
      </c>
    </row>
    <row r="8" spans="1:21">
      <c r="A8" s="5">
        <v>3430</v>
      </c>
      <c r="B8" s="5" t="s">
        <v>2154</v>
      </c>
      <c r="C8" s="5" t="s">
        <v>796</v>
      </c>
      <c r="D8" s="5" t="s">
        <v>797</v>
      </c>
      <c r="E8" s="5" t="s">
        <v>798</v>
      </c>
      <c r="F8" s="7">
        <v>16.7376</v>
      </c>
      <c r="G8" s="7">
        <v>19.665800000000001</v>
      </c>
      <c r="H8" s="7">
        <f t="shared" si="0"/>
        <v>7.6116013295176606</v>
      </c>
      <c r="I8" s="7">
        <v>23.945699999999999</v>
      </c>
      <c r="J8" s="7">
        <v>23.156600000000001</v>
      </c>
      <c r="K8" s="7">
        <v>23.738199999999999</v>
      </c>
      <c r="L8" s="7">
        <f t="shared" si="1"/>
        <v>0.66822228407034767</v>
      </c>
      <c r="M8" s="7">
        <v>18.028600000000001</v>
      </c>
      <c r="N8" s="7">
        <v>17.984200000000001</v>
      </c>
      <c r="O8" s="7">
        <v>0.96969301707461808</v>
      </c>
      <c r="Q8" s="5">
        <f t="shared" si="2"/>
        <v>9350421.6953465566</v>
      </c>
      <c r="R8" s="5">
        <f t="shared" si="3"/>
        <v>0.43374465139712626</v>
      </c>
      <c r="U8" s="5">
        <f t="shared" si="4"/>
        <v>0.28983784165988441</v>
      </c>
    </row>
    <row r="9" spans="1:21">
      <c r="A9" s="5">
        <v>1055</v>
      </c>
      <c r="B9" s="5" t="s">
        <v>847</v>
      </c>
      <c r="C9" s="5" t="s">
        <v>848</v>
      </c>
      <c r="D9" s="5" t="s">
        <v>849</v>
      </c>
      <c r="E9" s="5" t="s">
        <v>850</v>
      </c>
      <c r="F9" s="7">
        <v>21.372699999999998</v>
      </c>
      <c r="G9" s="7">
        <v>21.170500000000001</v>
      </c>
      <c r="H9" s="7">
        <f t="shared" si="0"/>
        <v>0.86922405169706896</v>
      </c>
      <c r="I9" s="7">
        <v>17.476400000000002</v>
      </c>
      <c r="J9" s="7">
        <v>18.3886</v>
      </c>
      <c r="K9" s="7">
        <v>16.969200000000001</v>
      </c>
      <c r="L9" s="7">
        <f t="shared" si="1"/>
        <v>2.6747424840973499</v>
      </c>
      <c r="M9" s="7">
        <v>20.832999999999998</v>
      </c>
      <c r="N9" s="7">
        <v>21.6921</v>
      </c>
      <c r="O9" s="7">
        <v>1.8139063839184857</v>
      </c>
      <c r="Q9" s="5">
        <f t="shared" si="2"/>
        <v>343178.5842498634</v>
      </c>
      <c r="R9" s="5">
        <f t="shared" si="3"/>
        <v>1.5919268696351494E-2</v>
      </c>
      <c r="U9" s="5">
        <f t="shared" si="4"/>
        <v>4.2579944297892379E-2</v>
      </c>
    </row>
    <row r="10" spans="1:21">
      <c r="A10" s="5">
        <v>5472</v>
      </c>
      <c r="B10" s="5" t="s">
        <v>3219</v>
      </c>
      <c r="C10" s="5" t="s">
        <v>848</v>
      </c>
      <c r="D10" s="5" t="s">
        <v>849</v>
      </c>
      <c r="E10" s="5" t="s">
        <v>850</v>
      </c>
      <c r="F10" s="7">
        <v>21.7257</v>
      </c>
      <c r="G10" s="7">
        <v>21.636500000000002</v>
      </c>
      <c r="H10" s="7">
        <f t="shared" si="0"/>
        <v>0.94004387572335946</v>
      </c>
      <c r="I10" s="7">
        <v>19.0581</v>
      </c>
      <c r="J10" s="7">
        <v>16.920300000000001</v>
      </c>
      <c r="K10" s="7">
        <v>18.772500000000001</v>
      </c>
      <c r="L10" s="7">
        <f t="shared" si="1"/>
        <v>0.27696968815300149</v>
      </c>
      <c r="M10" s="7">
        <v>22.047899999999998</v>
      </c>
      <c r="N10" s="7">
        <v>22.773900000000001</v>
      </c>
      <c r="O10" s="7">
        <v>1.6540467368865341</v>
      </c>
      <c r="Q10" s="5">
        <f t="shared" si="2"/>
        <v>124027.45597470812</v>
      </c>
      <c r="R10" s="5">
        <f t="shared" si="3"/>
        <v>5.7533496785706559E-3</v>
      </c>
      <c r="U10" s="5">
        <f t="shared" si="4"/>
        <v>1.5935034663088858E-3</v>
      </c>
    </row>
    <row r="11" spans="1:21">
      <c r="A11" s="5">
        <v>1542</v>
      </c>
      <c r="B11" s="5" t="s">
        <v>1135</v>
      </c>
      <c r="C11" s="5" t="s">
        <v>1136</v>
      </c>
      <c r="D11" s="5" t="s">
        <v>1137</v>
      </c>
      <c r="E11" s="5" t="s">
        <v>1138</v>
      </c>
      <c r="F11" s="7">
        <v>17.613800000000001</v>
      </c>
      <c r="G11" s="7">
        <v>24.896799999999999</v>
      </c>
      <c r="H11" s="7">
        <f t="shared" si="0"/>
        <v>155.7404619051604</v>
      </c>
      <c r="I11" s="7">
        <v>21.180800000000001</v>
      </c>
      <c r="J11" s="7">
        <v>19.329999999999998</v>
      </c>
      <c r="K11" s="7">
        <v>18.234999999999999</v>
      </c>
      <c r="L11" s="7">
        <f t="shared" si="1"/>
        <v>2.136130816095704</v>
      </c>
      <c r="M11" s="7">
        <v>25.920200000000001</v>
      </c>
      <c r="N11" s="7">
        <v>26.780100000000001</v>
      </c>
      <c r="O11" s="7">
        <v>1.8149125061256612</v>
      </c>
      <c r="Q11" s="5">
        <f t="shared" si="2"/>
        <v>659037.02810129966</v>
      </c>
      <c r="R11" s="5">
        <f t="shared" si="3"/>
        <v>3.0571218638605117E-2</v>
      </c>
      <c r="U11" s="5">
        <f t="shared" si="4"/>
        <v>6.5304122219523753E-2</v>
      </c>
    </row>
    <row r="12" spans="1:21">
      <c r="A12" s="5">
        <v>5921</v>
      </c>
      <c r="B12" s="5" t="s">
        <v>3386</v>
      </c>
      <c r="C12" s="5" t="s">
        <v>1136</v>
      </c>
      <c r="D12" s="5" t="s">
        <v>1137</v>
      </c>
      <c r="E12" s="5" t="s">
        <v>1138</v>
      </c>
      <c r="F12" s="7">
        <v>16.505199999999999</v>
      </c>
      <c r="G12" s="7">
        <v>21.719899999999999</v>
      </c>
      <c r="H12" s="7">
        <f t="shared" si="0"/>
        <v>37.134802492260199</v>
      </c>
      <c r="I12" s="7">
        <v>19.001200000000001</v>
      </c>
      <c r="J12" s="7">
        <v>18.634799999999998</v>
      </c>
      <c r="K12" s="7">
        <v>18.3459</v>
      </c>
      <c r="L12" s="7">
        <f t="shared" si="1"/>
        <v>1.2217084163641367</v>
      </c>
      <c r="M12" s="7">
        <v>18.347999999999999</v>
      </c>
      <c r="N12" s="7">
        <v>18.708200000000001</v>
      </c>
      <c r="O12" s="7">
        <v>1.2836038305044639</v>
      </c>
      <c r="Q12" s="5">
        <f t="shared" si="2"/>
        <v>407036.88233164744</v>
      </c>
      <c r="R12" s="5">
        <f t="shared" si="3"/>
        <v>1.8881508918531187E-2</v>
      </c>
      <c r="U12" s="5">
        <f t="shared" si="4"/>
        <v>2.3067698359424061E-2</v>
      </c>
    </row>
    <row r="13" spans="1:21">
      <c r="A13" s="5">
        <v>4884</v>
      </c>
      <c r="B13" s="5" t="s">
        <v>3004</v>
      </c>
      <c r="C13" s="5" t="s">
        <v>1136</v>
      </c>
      <c r="D13" s="5" t="s">
        <v>1137</v>
      </c>
      <c r="E13" s="5" t="s">
        <v>1138</v>
      </c>
      <c r="F13" s="7">
        <v>24.5261</v>
      </c>
      <c r="G13" s="7">
        <v>25.3459</v>
      </c>
      <c r="H13" s="7">
        <f t="shared" si="0"/>
        <v>1.765161272307159</v>
      </c>
      <c r="I13" s="7">
        <v>21.7653</v>
      </c>
      <c r="J13" s="7">
        <v>21.9711</v>
      </c>
      <c r="K13" s="7">
        <v>21.786200000000001</v>
      </c>
      <c r="L13" s="7">
        <f t="shared" si="1"/>
        <v>1.1367381778189056</v>
      </c>
      <c r="M13" s="7">
        <v>25.423999999999999</v>
      </c>
      <c r="N13" s="7">
        <v>26.4481</v>
      </c>
      <c r="O13" s="7">
        <v>2.0336903063687624</v>
      </c>
      <c r="Q13" s="5">
        <f t="shared" si="2"/>
        <v>4111119.8494035522</v>
      </c>
      <c r="R13" s="5">
        <f t="shared" si="3"/>
        <v>0.1907054359718115</v>
      </c>
      <c r="U13" s="5">
        <f t="shared" si="4"/>
        <v>0.21678214978675697</v>
      </c>
    </row>
    <row r="14" spans="1:21">
      <c r="A14" s="5">
        <v>3126</v>
      </c>
      <c r="B14" s="5" t="s">
        <v>2032</v>
      </c>
      <c r="C14" s="5" t="s">
        <v>1136</v>
      </c>
      <c r="D14" s="5" t="s">
        <v>1137</v>
      </c>
      <c r="E14" s="5" t="s">
        <v>1138</v>
      </c>
      <c r="F14" s="7">
        <v>23.174399999999999</v>
      </c>
      <c r="G14" s="7">
        <v>23.905100000000001</v>
      </c>
      <c r="H14" s="7">
        <f t="shared" si="0"/>
        <v>1.6594440636074641</v>
      </c>
      <c r="I14" s="7">
        <v>18.4406</v>
      </c>
      <c r="J14" s="7">
        <v>18.967400000000001</v>
      </c>
      <c r="K14" s="7">
        <v>20.662800000000001</v>
      </c>
      <c r="L14" s="7">
        <f t="shared" si="1"/>
        <v>0.30876903845733372</v>
      </c>
      <c r="M14" s="7">
        <v>24.379200000000001</v>
      </c>
      <c r="N14" s="7">
        <v>24.656199999999998</v>
      </c>
      <c r="O14" s="7">
        <v>1.211672660430241</v>
      </c>
      <c r="Q14" s="5">
        <f t="shared" si="2"/>
        <v>512573.7246132195</v>
      </c>
      <c r="R14" s="5">
        <f t="shared" si="3"/>
        <v>2.3777121368583082E-2</v>
      </c>
      <c r="U14" s="5">
        <f t="shared" si="4"/>
        <v>7.3416389022607212E-3</v>
      </c>
    </row>
    <row r="15" spans="1:21">
      <c r="A15" s="5">
        <v>6153</v>
      </c>
      <c r="B15" s="5" t="s">
        <v>3482</v>
      </c>
      <c r="C15" s="5" t="s">
        <v>3483</v>
      </c>
      <c r="D15" s="5" t="s">
        <v>3484</v>
      </c>
      <c r="E15" s="5" t="s">
        <v>3485</v>
      </c>
      <c r="F15" s="7">
        <v>18.386600000000001</v>
      </c>
      <c r="G15" s="7">
        <v>18.704999999999998</v>
      </c>
      <c r="H15" s="7">
        <f t="shared" si="0"/>
        <v>1.246946873435425</v>
      </c>
      <c r="I15" s="7">
        <v>19.242000000000001</v>
      </c>
      <c r="J15" s="7">
        <v>18.722200000000001</v>
      </c>
      <c r="K15" s="7">
        <v>18.288499999999999</v>
      </c>
      <c r="L15" s="7">
        <f t="shared" si="1"/>
        <v>1.3506931865788838</v>
      </c>
      <c r="M15" s="7">
        <v>24.454599999999999</v>
      </c>
      <c r="N15" s="7">
        <v>19.2499</v>
      </c>
      <c r="O15" s="7">
        <v>2.7116222047137432E-2</v>
      </c>
      <c r="Q15" s="5">
        <f t="shared" si="2"/>
        <v>432457.84996624384</v>
      </c>
      <c r="R15" s="5">
        <f t="shared" si="3"/>
        <v>2.0060729396933041E-2</v>
      </c>
      <c r="U15" s="5">
        <f t="shared" si="4"/>
        <v>2.7095890514240179E-2</v>
      </c>
    </row>
    <row r="16" spans="1:21">
      <c r="A16" s="5">
        <v>6154</v>
      </c>
      <c r="B16" s="5" t="s">
        <v>3486</v>
      </c>
      <c r="C16" s="5" t="s">
        <v>3483</v>
      </c>
      <c r="D16" s="5" t="s">
        <v>3484</v>
      </c>
      <c r="E16" s="5" t="s">
        <v>3485</v>
      </c>
      <c r="F16" s="7">
        <v>19.492699999999999</v>
      </c>
      <c r="G16" s="7">
        <v>17.451000000000001</v>
      </c>
      <c r="H16" s="7">
        <f t="shared" si="0"/>
        <v>0.24287737356468247</v>
      </c>
      <c r="I16" s="7">
        <v>18.889500000000002</v>
      </c>
      <c r="J16" s="7">
        <v>17.793399999999998</v>
      </c>
      <c r="K16" s="7">
        <v>19.3538</v>
      </c>
      <c r="L16" s="7">
        <f t="shared" si="1"/>
        <v>0.33905706224993526</v>
      </c>
      <c r="M16" s="7">
        <v>22.785599999999999</v>
      </c>
      <c r="N16" s="7">
        <v>23.967099999999999</v>
      </c>
      <c r="O16" s="7">
        <v>2.2681247614984525</v>
      </c>
      <c r="Q16" s="5">
        <f t="shared" si="2"/>
        <v>227167.98449265343</v>
      </c>
      <c r="R16" s="5">
        <f t="shared" si="3"/>
        <v>1.0537802620323616E-2</v>
      </c>
      <c r="U16" s="5">
        <f t="shared" si="4"/>
        <v>3.5729163990165951E-3</v>
      </c>
    </row>
    <row r="17" spans="1:21">
      <c r="A17" s="5">
        <v>5318</v>
      </c>
      <c r="B17" s="5" t="s">
        <v>3179</v>
      </c>
      <c r="C17" s="5" t="s">
        <v>3180</v>
      </c>
      <c r="D17" s="5" t="s">
        <v>3181</v>
      </c>
      <c r="E17" s="5" t="s">
        <v>3182</v>
      </c>
      <c r="F17" s="7">
        <v>17.539899999999999</v>
      </c>
      <c r="G17" s="7">
        <v>18.671399999999998</v>
      </c>
      <c r="H17" s="7">
        <f t="shared" si="0"/>
        <v>2.1908641056653551</v>
      </c>
      <c r="I17" s="7">
        <v>19.245799999999999</v>
      </c>
      <c r="J17" s="7">
        <v>19.145099999999999</v>
      </c>
      <c r="K17" s="7">
        <v>17.595600000000001</v>
      </c>
      <c r="L17" s="7">
        <f t="shared" si="1"/>
        <v>2.9271567408547852</v>
      </c>
      <c r="M17" s="7">
        <v>18.652100000000001</v>
      </c>
      <c r="N17" s="7">
        <v>20.077200000000001</v>
      </c>
      <c r="O17" s="7">
        <v>2.6853311320801065</v>
      </c>
      <c r="Q17" s="5">
        <f t="shared" si="2"/>
        <v>579761.49737999844</v>
      </c>
      <c r="R17" s="5">
        <f t="shared" si="3"/>
        <v>2.6893808297406754E-2</v>
      </c>
      <c r="U17" s="5">
        <f t="shared" si="4"/>
        <v>7.8722392245010528E-2</v>
      </c>
    </row>
    <row r="18" spans="1:21">
      <c r="A18" s="5">
        <v>2799</v>
      </c>
      <c r="B18" s="5" t="s">
        <v>1892</v>
      </c>
      <c r="C18" s="5" t="s">
        <v>1893</v>
      </c>
      <c r="D18" s="5" t="s">
        <v>1894</v>
      </c>
      <c r="E18" s="5" t="s">
        <v>1895</v>
      </c>
      <c r="F18" s="7">
        <v>21.873799999999999</v>
      </c>
      <c r="G18" s="7">
        <v>18.025099999999998</v>
      </c>
      <c r="H18" s="7">
        <f t="shared" si="0"/>
        <v>6.9410609131615938E-2</v>
      </c>
      <c r="I18" s="7">
        <v>22.311800000000002</v>
      </c>
      <c r="J18" s="7">
        <v>16.395099999999999</v>
      </c>
      <c r="K18" s="7">
        <v>17.7364</v>
      </c>
      <c r="L18" s="7">
        <f t="shared" si="1"/>
        <v>0.39466486656502187</v>
      </c>
      <c r="M18" s="7">
        <v>19.997399999999999</v>
      </c>
      <c r="N18" s="7">
        <v>23.195399999999999</v>
      </c>
      <c r="O18" s="7">
        <v>9.1768561938093232</v>
      </c>
      <c r="Q18" s="5">
        <f t="shared" si="2"/>
        <v>86182.062211115714</v>
      </c>
      <c r="R18" s="5">
        <f t="shared" si="3"/>
        <v>3.9977885220994162E-3</v>
      </c>
      <c r="U18" s="5">
        <f t="shared" si="4"/>
        <v>1.577786673629542E-3</v>
      </c>
    </row>
    <row r="19" spans="1:21">
      <c r="A19" s="5">
        <v>1205</v>
      </c>
      <c r="B19" s="5" t="s">
        <v>945</v>
      </c>
      <c r="C19" s="5" t="s">
        <v>946</v>
      </c>
      <c r="D19" s="5" t="s">
        <v>947</v>
      </c>
      <c r="E19" s="5" t="s">
        <v>948</v>
      </c>
      <c r="F19" s="7">
        <v>17.113600000000002</v>
      </c>
      <c r="G19" s="7">
        <v>20.474900000000002</v>
      </c>
      <c r="H19" s="7">
        <f t="shared" si="0"/>
        <v>10.276663221786704</v>
      </c>
      <c r="I19" s="7">
        <v>18.961200000000002</v>
      </c>
      <c r="J19" s="7">
        <v>18.757899999999999</v>
      </c>
      <c r="K19" s="7">
        <v>17.3706</v>
      </c>
      <c r="L19" s="7">
        <f t="shared" si="1"/>
        <v>2.6158865988471542</v>
      </c>
      <c r="M19" s="7">
        <v>22.772300000000001</v>
      </c>
      <c r="N19" s="7">
        <v>22.889099999999999</v>
      </c>
      <c r="O19" s="7">
        <v>1.084327078771725</v>
      </c>
      <c r="Q19" s="5">
        <f t="shared" si="2"/>
        <v>443292.67563282372</v>
      </c>
      <c r="R19" s="5">
        <f t="shared" si="3"/>
        <v>2.0563332149495329E-2</v>
      </c>
      <c r="U19" s="5">
        <f t="shared" si="4"/>
        <v>5.3791344997507679E-2</v>
      </c>
    </row>
    <row r="20" spans="1:21">
      <c r="A20" s="5">
        <v>3452</v>
      </c>
      <c r="B20" s="5" t="s">
        <v>2161</v>
      </c>
      <c r="C20" s="5" t="s">
        <v>2162</v>
      </c>
      <c r="D20" s="5" t="s">
        <v>2163</v>
      </c>
      <c r="E20" s="5" t="s">
        <v>2164</v>
      </c>
      <c r="F20" s="7">
        <v>20.8325</v>
      </c>
      <c r="G20" s="7">
        <v>20.2803</v>
      </c>
      <c r="H20" s="7">
        <f t="shared" si="0"/>
        <v>0.68197936847090279</v>
      </c>
      <c r="I20" s="7">
        <v>18.293900000000001</v>
      </c>
      <c r="J20" s="7">
        <v>18.311599999999999</v>
      </c>
      <c r="K20" s="7">
        <v>16.714099999999998</v>
      </c>
      <c r="L20" s="7">
        <f t="shared" si="1"/>
        <v>3.0261846085110995</v>
      </c>
      <c r="M20" s="7">
        <v>18.694800000000001</v>
      </c>
      <c r="N20" s="7">
        <v>17.924800000000001</v>
      </c>
      <c r="O20" s="7">
        <v>0.58641747461593952</v>
      </c>
      <c r="Q20" s="5">
        <f t="shared" si="2"/>
        <v>325342.55172354303</v>
      </c>
      <c r="R20" s="5">
        <f t="shared" si="3"/>
        <v>1.5091895989269549E-2</v>
      </c>
      <c r="U20" s="5">
        <f t="shared" si="4"/>
        <v>4.5670863355977906E-2</v>
      </c>
    </row>
    <row r="21" spans="1:21">
      <c r="A21" s="5">
        <v>3906</v>
      </c>
      <c r="B21" s="5" t="s">
        <v>2392</v>
      </c>
      <c r="C21" s="5" t="s">
        <v>1889</v>
      </c>
      <c r="D21" s="5" t="s">
        <v>1890</v>
      </c>
      <c r="E21" s="5" t="s">
        <v>1891</v>
      </c>
      <c r="F21" s="7">
        <v>19.808499999999999</v>
      </c>
      <c r="G21" s="7">
        <v>19.2532</v>
      </c>
      <c r="H21" s="7">
        <f t="shared" si="0"/>
        <v>0.68051553430852907</v>
      </c>
      <c r="I21" s="7">
        <v>21.705400000000001</v>
      </c>
      <c r="J21" s="7">
        <v>21.6738</v>
      </c>
      <c r="K21" s="7">
        <v>21.178100000000001</v>
      </c>
      <c r="L21" s="7">
        <f t="shared" si="1"/>
        <v>1.4100047277569416</v>
      </c>
      <c r="M21" s="7">
        <v>22.0167</v>
      </c>
      <c r="N21" s="7">
        <v>22.888999999999999</v>
      </c>
      <c r="O21" s="7">
        <v>1.8305789548731848</v>
      </c>
      <c r="Q21" s="5">
        <f t="shared" si="2"/>
        <v>3345522.2303028847</v>
      </c>
      <c r="R21" s="5">
        <f t="shared" si="3"/>
        <v>0.15519111552436551</v>
      </c>
      <c r="U21" s="5">
        <f t="shared" si="4"/>
        <v>0.21882020659522908</v>
      </c>
    </row>
    <row r="22" spans="1:21">
      <c r="A22" s="5">
        <v>4083</v>
      </c>
      <c r="B22" s="5" t="s">
        <v>2532</v>
      </c>
      <c r="C22" s="5" t="s">
        <v>1889</v>
      </c>
      <c r="D22" s="5" t="s">
        <v>1890</v>
      </c>
      <c r="E22" s="5" t="s">
        <v>1891</v>
      </c>
      <c r="F22" s="7">
        <v>22.746200000000002</v>
      </c>
      <c r="G22" s="7">
        <v>22.954899999999999</v>
      </c>
      <c r="H22" s="7">
        <f t="shared" si="0"/>
        <v>1.1556463716602718</v>
      </c>
      <c r="I22" s="7">
        <v>22.354199999999999</v>
      </c>
      <c r="J22" s="7">
        <v>22.483699999999999</v>
      </c>
      <c r="K22" s="7">
        <v>22.383199999999999</v>
      </c>
      <c r="L22" s="7">
        <f t="shared" si="1"/>
        <v>1.0721449752877072</v>
      </c>
      <c r="M22" s="7">
        <v>24.117000000000001</v>
      </c>
      <c r="N22" s="7">
        <v>24.725200000000001</v>
      </c>
      <c r="O22" s="7">
        <v>1.5243561363244287</v>
      </c>
      <c r="Q22" s="5">
        <f t="shared" si="2"/>
        <v>5865001.3107451135</v>
      </c>
      <c r="R22" s="5">
        <f t="shared" si="3"/>
        <v>0.27206398084044298</v>
      </c>
      <c r="U22" s="5">
        <f t="shared" si="4"/>
        <v>0.291692030014852</v>
      </c>
    </row>
    <row r="23" spans="1:21">
      <c r="A23" s="5">
        <v>6219</v>
      </c>
      <c r="B23" s="5" t="s">
        <v>3506</v>
      </c>
      <c r="C23" s="5" t="s">
        <v>1889</v>
      </c>
      <c r="D23" s="5" t="s">
        <v>1890</v>
      </c>
      <c r="E23" s="5" t="s">
        <v>1891</v>
      </c>
      <c r="F23" s="7">
        <v>22.934999999999999</v>
      </c>
      <c r="G23" s="7">
        <v>23.484100000000002</v>
      </c>
      <c r="H23" s="7">
        <f t="shared" si="0"/>
        <v>1.4631726365882542</v>
      </c>
      <c r="I23" s="7">
        <v>22.628699999999998</v>
      </c>
      <c r="J23" s="7">
        <v>22.5747</v>
      </c>
      <c r="K23" s="7">
        <v>22.539000000000001</v>
      </c>
      <c r="L23" s="7">
        <f t="shared" si="1"/>
        <v>1.02505406172515</v>
      </c>
      <c r="M23" s="7">
        <v>24.107600000000001</v>
      </c>
      <c r="N23" s="7">
        <v>25.7256</v>
      </c>
      <c r="O23" s="7">
        <v>3.0694921920017704</v>
      </c>
      <c r="Q23" s="5">
        <f t="shared" si="2"/>
        <v>6246861.0089877732</v>
      </c>
      <c r="R23" s="5">
        <f t="shared" si="3"/>
        <v>0.28977757784102565</v>
      </c>
      <c r="U23" s="5">
        <f t="shared" si="4"/>
        <v>0.29703768316281914</v>
      </c>
    </row>
    <row r="24" spans="1:21">
      <c r="A24" s="5">
        <v>2790</v>
      </c>
      <c r="B24" s="5" t="s">
        <v>1888</v>
      </c>
      <c r="C24" s="5" t="s">
        <v>1889</v>
      </c>
      <c r="D24" s="5" t="s">
        <v>1890</v>
      </c>
      <c r="E24" s="5" t="s">
        <v>1891</v>
      </c>
      <c r="F24" s="7">
        <v>19.628499999999999</v>
      </c>
      <c r="G24" s="7">
        <v>16.5459</v>
      </c>
      <c r="H24" s="7">
        <f t="shared" si="0"/>
        <v>0.11804427668004713</v>
      </c>
      <c r="I24" s="7">
        <v>19.416799999999999</v>
      </c>
      <c r="J24" s="7">
        <v>18.2362</v>
      </c>
      <c r="K24" s="7">
        <v>18.8157</v>
      </c>
      <c r="L24" s="7">
        <f t="shared" si="1"/>
        <v>0.66919566275150399</v>
      </c>
      <c r="M24" s="7">
        <v>20.1432</v>
      </c>
      <c r="N24" s="7">
        <v>19.883400000000002</v>
      </c>
      <c r="O24" s="7">
        <v>0.83520369522052551</v>
      </c>
      <c r="Q24" s="5">
        <f t="shared" si="2"/>
        <v>308775.76539892115</v>
      </c>
      <c r="R24" s="5">
        <f t="shared" si="3"/>
        <v>1.4323400707102764E-2</v>
      </c>
      <c r="U24" s="5">
        <f t="shared" si="4"/>
        <v>9.5851576290449953E-3</v>
      </c>
    </row>
    <row r="25" spans="1:21">
      <c r="A25" s="5">
        <v>1532</v>
      </c>
      <c r="B25" s="5" t="s">
        <v>1121</v>
      </c>
      <c r="C25" s="5" t="s">
        <v>1122</v>
      </c>
      <c r="D25" s="5" t="s">
        <v>1123</v>
      </c>
      <c r="E25" s="5" t="s">
        <v>1124</v>
      </c>
      <c r="F25" s="7">
        <v>16.876200000000001</v>
      </c>
      <c r="G25" s="7">
        <v>20.093</v>
      </c>
      <c r="H25" s="7">
        <f t="shared" si="0"/>
        <v>9.2972239018962899</v>
      </c>
      <c r="I25" s="7">
        <v>18.2333</v>
      </c>
      <c r="J25" s="7">
        <v>17.1617</v>
      </c>
      <c r="K25" s="7">
        <v>17.224900000000002</v>
      </c>
      <c r="L25" s="7">
        <f t="shared" si="1"/>
        <v>0.95713876139089438</v>
      </c>
      <c r="M25" s="7">
        <v>17.056799999999999</v>
      </c>
      <c r="N25" s="7">
        <v>19.403500000000001</v>
      </c>
      <c r="O25" s="7">
        <v>5.0865941894662257</v>
      </c>
      <c r="Q25" s="5">
        <f t="shared" si="2"/>
        <v>146617.72503798211</v>
      </c>
      <c r="R25" s="5">
        <f t="shared" si="3"/>
        <v>6.8012605321200147E-3</v>
      </c>
      <c r="U25" s="5">
        <f t="shared" si="4"/>
        <v>6.5097500816101257E-3</v>
      </c>
    </row>
    <row r="26" spans="1:21">
      <c r="A26" s="5">
        <v>639</v>
      </c>
      <c r="B26" s="5" t="s">
        <v>495</v>
      </c>
      <c r="C26" s="5" t="s">
        <v>496</v>
      </c>
      <c r="D26" s="5" t="s">
        <v>497</v>
      </c>
      <c r="E26" s="5" t="s">
        <v>498</v>
      </c>
      <c r="F26" s="7">
        <v>25.307500000000001</v>
      </c>
      <c r="G26" s="7">
        <v>25.535499999999999</v>
      </c>
      <c r="H26" s="7">
        <f t="shared" si="0"/>
        <v>1.1712101812188083</v>
      </c>
      <c r="I26" s="7">
        <v>25.655999999999999</v>
      </c>
      <c r="J26" s="7">
        <v>25.2896</v>
      </c>
      <c r="K26" s="7">
        <v>26.6935</v>
      </c>
      <c r="L26" s="7">
        <f t="shared" si="1"/>
        <v>0.37790617563126178</v>
      </c>
      <c r="M26" s="7">
        <v>25.4422</v>
      </c>
      <c r="N26" s="7">
        <v>26.014900000000001</v>
      </c>
      <c r="O26" s="7">
        <v>1.4873044540095022</v>
      </c>
      <c r="Q26" s="5">
        <f t="shared" si="2"/>
        <v>41013627.0897315</v>
      </c>
      <c r="R26" s="5">
        <f t="shared" si="3"/>
        <v>1.9025282456961947</v>
      </c>
      <c r="U26" s="5">
        <f t="shared" si="4"/>
        <v>0.71897717336150246</v>
      </c>
    </row>
    <row r="27" spans="1:21">
      <c r="A27" s="5">
        <v>1036</v>
      </c>
      <c r="B27" s="5" t="s">
        <v>836</v>
      </c>
      <c r="C27" s="5" t="s">
        <v>837</v>
      </c>
      <c r="D27" s="5" t="s">
        <v>838</v>
      </c>
      <c r="E27" s="5" t="s">
        <v>839</v>
      </c>
      <c r="F27" s="7">
        <v>22.850899999999999</v>
      </c>
      <c r="G27" s="7">
        <v>22.820699999999999</v>
      </c>
      <c r="H27" s="7">
        <f t="shared" si="0"/>
        <v>0.97928453051422926</v>
      </c>
      <c r="I27" s="7">
        <v>22.515799999999999</v>
      </c>
      <c r="J27" s="7">
        <v>21.771899999999999</v>
      </c>
      <c r="K27" s="7">
        <v>23.103300000000001</v>
      </c>
      <c r="L27" s="7">
        <f t="shared" si="1"/>
        <v>0.39738243239414039</v>
      </c>
      <c r="M27" s="7">
        <v>21.319299999999998</v>
      </c>
      <c r="N27" s="7">
        <v>21.901499999999999</v>
      </c>
      <c r="O27" s="7">
        <v>1.4971305187669417</v>
      </c>
      <c r="Q27" s="5">
        <f t="shared" si="2"/>
        <v>3580922.8354828064</v>
      </c>
      <c r="R27" s="5">
        <f t="shared" si="3"/>
        <v>0.16611081056691657</v>
      </c>
      <c r="U27" s="5">
        <f t="shared" si="4"/>
        <v>6.6009517950043589E-2</v>
      </c>
    </row>
    <row r="28" spans="1:21">
      <c r="A28" s="5">
        <v>2074</v>
      </c>
      <c r="B28" s="5" t="s">
        <v>1567</v>
      </c>
      <c r="C28" s="5" t="s">
        <v>1568</v>
      </c>
      <c r="D28" s="5" t="s">
        <v>1569</v>
      </c>
      <c r="E28" s="5" t="s">
        <v>1570</v>
      </c>
      <c r="F28" s="7">
        <v>22.323599999999999</v>
      </c>
      <c r="G28" s="7">
        <v>16.708600000000001</v>
      </c>
      <c r="H28" s="7">
        <f t="shared" si="0"/>
        <v>2.0404059173264363E-2</v>
      </c>
      <c r="I28" s="7">
        <v>23.121400000000001</v>
      </c>
      <c r="J28" s="7">
        <v>22.146100000000001</v>
      </c>
      <c r="K28" s="7">
        <v>22.8766</v>
      </c>
      <c r="L28" s="7">
        <f t="shared" si="1"/>
        <v>0.60269499947555838</v>
      </c>
      <c r="M28" s="7">
        <v>18.412400000000002</v>
      </c>
      <c r="N28" s="7">
        <v>19.1721</v>
      </c>
      <c r="O28" s="7">
        <v>1.6931385098608855</v>
      </c>
      <c r="Q28" s="5">
        <f t="shared" si="2"/>
        <v>4641307.9738685563</v>
      </c>
      <c r="R28" s="5">
        <f t="shared" si="3"/>
        <v>0.21529964901521009</v>
      </c>
      <c r="U28" s="5">
        <f t="shared" si="4"/>
        <v>0.12976002185030994</v>
      </c>
    </row>
    <row r="29" spans="1:21">
      <c r="A29" s="5">
        <v>4005</v>
      </c>
      <c r="B29" s="5" t="s">
        <v>2481</v>
      </c>
      <c r="C29" s="5" t="s">
        <v>2482</v>
      </c>
      <c r="D29" s="5" t="s">
        <v>2483</v>
      </c>
      <c r="E29" s="5" t="s">
        <v>2484</v>
      </c>
      <c r="F29" s="7">
        <v>19.5215</v>
      </c>
      <c r="G29" s="7">
        <v>20.427299999999999</v>
      </c>
      <c r="H29" s="7">
        <f t="shared" si="0"/>
        <v>1.873583141966165</v>
      </c>
      <c r="I29" s="7">
        <v>20.146799999999999</v>
      </c>
      <c r="J29" s="7">
        <v>19.8964</v>
      </c>
      <c r="K29" s="7">
        <v>20.3354</v>
      </c>
      <c r="L29" s="7">
        <f t="shared" si="1"/>
        <v>0.73764572854141985</v>
      </c>
      <c r="M29" s="7">
        <v>17.561199999999999</v>
      </c>
      <c r="N29" s="7">
        <v>17.757300000000001</v>
      </c>
      <c r="O29" s="7">
        <v>1.1455973019817858</v>
      </c>
      <c r="Q29" s="5">
        <f t="shared" si="2"/>
        <v>975917.72461616446</v>
      </c>
      <c r="R29" s="5">
        <f t="shared" si="3"/>
        <v>4.5270588541111365E-2</v>
      </c>
      <c r="U29" s="5">
        <f t="shared" si="4"/>
        <v>3.3393656265906943E-2</v>
      </c>
    </row>
    <row r="30" spans="1:21">
      <c r="A30" s="5">
        <v>4002</v>
      </c>
      <c r="B30" s="5" t="s">
        <v>2469</v>
      </c>
      <c r="C30" s="5" t="s">
        <v>2470</v>
      </c>
      <c r="D30" s="5" t="s">
        <v>2471</v>
      </c>
      <c r="E30" s="5" t="s">
        <v>2472</v>
      </c>
      <c r="F30" s="7">
        <v>22.193100000000001</v>
      </c>
      <c r="G30" s="7">
        <v>23.0486</v>
      </c>
      <c r="H30" s="7">
        <f t="shared" si="0"/>
        <v>1.8093857317783879</v>
      </c>
      <c r="I30" s="7">
        <v>24.107299999999999</v>
      </c>
      <c r="J30" s="7">
        <v>24.137899999999998</v>
      </c>
      <c r="K30" s="7">
        <v>23.672599999999999</v>
      </c>
      <c r="L30" s="7">
        <f t="shared" si="1"/>
        <v>1.3806044121662295</v>
      </c>
      <c r="M30" s="7">
        <v>22.514500000000002</v>
      </c>
      <c r="N30" s="7">
        <v>23.6401</v>
      </c>
      <c r="O30" s="7">
        <v>2.1819227128065761</v>
      </c>
      <c r="Q30" s="5">
        <f t="shared" si="2"/>
        <v>18460010.01637885</v>
      </c>
      <c r="R30" s="5">
        <f t="shared" si="3"/>
        <v>0.8563175940317781</v>
      </c>
      <c r="U30" s="5">
        <f t="shared" si="4"/>
        <v>1.1822358485358431</v>
      </c>
    </row>
    <row r="31" spans="1:21">
      <c r="A31" s="5">
        <v>5065</v>
      </c>
      <c r="B31" s="5" t="s">
        <v>3100</v>
      </c>
      <c r="C31" s="5" t="s">
        <v>3101</v>
      </c>
      <c r="D31" s="5" t="s">
        <v>3102</v>
      </c>
      <c r="E31" s="5" t="s">
        <v>3103</v>
      </c>
      <c r="F31" s="7">
        <v>21.633400000000002</v>
      </c>
      <c r="G31" s="7">
        <v>21.0288</v>
      </c>
      <c r="H31" s="7">
        <f t="shared" si="0"/>
        <v>0.65765369514896577</v>
      </c>
      <c r="I31" s="7">
        <v>21.403400000000001</v>
      </c>
      <c r="J31" s="7">
        <v>21.5275</v>
      </c>
      <c r="K31" s="7">
        <v>20.110299999999999</v>
      </c>
      <c r="L31" s="7">
        <f t="shared" si="1"/>
        <v>2.6706668139648682</v>
      </c>
      <c r="M31" s="7">
        <v>24.177099999999999</v>
      </c>
      <c r="N31" s="7">
        <v>25.6462</v>
      </c>
      <c r="O31" s="7">
        <v>2.7684913226479351</v>
      </c>
      <c r="Q31" s="5">
        <f t="shared" si="2"/>
        <v>3022896.1790927956</v>
      </c>
      <c r="R31" s="5">
        <f t="shared" si="3"/>
        <v>0.14022523177354018</v>
      </c>
      <c r="U31" s="5">
        <f t="shared" si="4"/>
        <v>0.37449487297812578</v>
      </c>
    </row>
    <row r="32" spans="1:21">
      <c r="A32" s="5">
        <v>4195</v>
      </c>
      <c r="B32" s="5" t="s">
        <v>2623</v>
      </c>
      <c r="C32" s="5" t="s">
        <v>2624</v>
      </c>
      <c r="D32" s="5" t="s">
        <v>2625</v>
      </c>
      <c r="E32" s="5" t="s">
        <v>2626</v>
      </c>
      <c r="F32" s="7">
        <v>19.8443</v>
      </c>
      <c r="G32" s="7">
        <v>20.613600000000002</v>
      </c>
      <c r="H32" s="7">
        <f t="shared" si="0"/>
        <v>1.7044425821726592</v>
      </c>
      <c r="I32" s="7">
        <v>21.521699999999999</v>
      </c>
      <c r="J32" s="7">
        <v>21.7439</v>
      </c>
      <c r="K32" s="7">
        <v>21.4025</v>
      </c>
      <c r="L32" s="7">
        <f t="shared" si="1"/>
        <v>1.2669854879970859</v>
      </c>
      <c r="M32" s="7">
        <v>20.379200000000001</v>
      </c>
      <c r="N32" s="7">
        <v>21.672000000000001</v>
      </c>
      <c r="O32" s="7">
        <v>2.4500309938506333</v>
      </c>
      <c r="Q32" s="5">
        <f t="shared" si="2"/>
        <v>3512093.9319446883</v>
      </c>
      <c r="R32" s="5">
        <f t="shared" si="3"/>
        <v>0.16291799533955145</v>
      </c>
      <c r="U32" s="5">
        <f t="shared" si="4"/>
        <v>0.20641473582878855</v>
      </c>
    </row>
    <row r="33" spans="1:21">
      <c r="A33" s="5">
        <v>787</v>
      </c>
      <c r="B33" s="5" t="s">
        <v>605</v>
      </c>
      <c r="C33" s="5" t="s">
        <v>606</v>
      </c>
      <c r="D33" s="5" t="s">
        <v>607</v>
      </c>
      <c r="E33" s="5" t="s">
        <v>608</v>
      </c>
      <c r="F33" s="7">
        <v>18.1768</v>
      </c>
      <c r="G33" s="7">
        <v>16.848700000000001</v>
      </c>
      <c r="H33" s="7">
        <f t="shared" si="0"/>
        <v>0.39829243965780675</v>
      </c>
      <c r="I33" s="7">
        <v>23.063800000000001</v>
      </c>
      <c r="J33" s="7">
        <v>23.747299999999999</v>
      </c>
      <c r="K33" s="7">
        <v>23.303999999999998</v>
      </c>
      <c r="L33" s="7">
        <f t="shared" si="1"/>
        <v>1.3597109564560554</v>
      </c>
      <c r="M33" s="7">
        <v>18.209800000000001</v>
      </c>
      <c r="N33" s="7">
        <v>16.554600000000001</v>
      </c>
      <c r="O33" s="7">
        <v>0.31749372860717401</v>
      </c>
      <c r="Q33" s="5">
        <f t="shared" si="2"/>
        <v>14081522.5839343</v>
      </c>
      <c r="R33" s="5">
        <f t="shared" si="3"/>
        <v>0.65320958811397956</v>
      </c>
      <c r="U33" s="5">
        <f t="shared" si="4"/>
        <v>0.88817623382072519</v>
      </c>
    </row>
    <row r="34" spans="1:21">
      <c r="A34" s="5">
        <v>5939</v>
      </c>
      <c r="B34" s="5" t="s">
        <v>3391</v>
      </c>
      <c r="C34" s="5" t="s">
        <v>606</v>
      </c>
      <c r="D34" s="5" t="s">
        <v>607</v>
      </c>
      <c r="E34" s="5" t="s">
        <v>608</v>
      </c>
      <c r="F34" s="7">
        <v>17.004100000000001</v>
      </c>
      <c r="G34" s="7">
        <v>18.258500000000002</v>
      </c>
      <c r="H34" s="7">
        <f t="shared" si="0"/>
        <v>2.3856791036709728</v>
      </c>
      <c r="I34" s="7">
        <v>21.141300000000001</v>
      </c>
      <c r="J34" s="7">
        <v>20.733000000000001</v>
      </c>
      <c r="K34" s="7">
        <v>21.546700000000001</v>
      </c>
      <c r="L34" s="7">
        <f t="shared" si="1"/>
        <v>0.56892090541327967</v>
      </c>
      <c r="M34" s="7">
        <v>17.705300000000001</v>
      </c>
      <c r="N34" s="7">
        <v>18.881399999999999</v>
      </c>
      <c r="O34" s="7">
        <v>2.2596510507875793</v>
      </c>
      <c r="Q34" s="5">
        <f t="shared" si="2"/>
        <v>1742829.49073284</v>
      </c>
      <c r="R34" s="5">
        <f t="shared" si="3"/>
        <v>8.0845869259432268E-2</v>
      </c>
      <c r="U34" s="5">
        <f t="shared" si="4"/>
        <v>4.5994905137999836E-2</v>
      </c>
    </row>
    <row r="35" spans="1:21">
      <c r="A35" s="5">
        <v>3930</v>
      </c>
      <c r="B35" s="5" t="s">
        <v>2414</v>
      </c>
      <c r="C35" s="5" t="s">
        <v>1379</v>
      </c>
      <c r="D35" s="5" t="s">
        <v>1380</v>
      </c>
      <c r="E35" s="5" t="s">
        <v>1381</v>
      </c>
      <c r="F35" s="7">
        <v>19.3948</v>
      </c>
      <c r="G35" s="7">
        <v>20.453700000000001</v>
      </c>
      <c r="H35" s="7">
        <f t="shared" si="0"/>
        <v>2.0833424467172796</v>
      </c>
      <c r="I35" s="7">
        <v>22.798400000000001</v>
      </c>
      <c r="J35" s="7">
        <v>22.8172</v>
      </c>
      <c r="K35" s="7">
        <v>22.543900000000001</v>
      </c>
      <c r="L35" s="7">
        <f t="shared" si="1"/>
        <v>1.2085691321479597</v>
      </c>
      <c r="M35" s="7">
        <v>21.793299999999999</v>
      </c>
      <c r="N35" s="7">
        <v>22.966000000000001</v>
      </c>
      <c r="O35" s="7">
        <v>2.2543320003869072</v>
      </c>
      <c r="Q35" s="5">
        <f t="shared" si="2"/>
        <v>7390292.3198030768</v>
      </c>
      <c r="R35" s="5">
        <f t="shared" si="3"/>
        <v>0.34281873806516477</v>
      </c>
      <c r="U35" s="5">
        <f t="shared" si="4"/>
        <v>0.41432014474747492</v>
      </c>
    </row>
    <row r="36" spans="1:21">
      <c r="A36" s="5">
        <v>2095</v>
      </c>
      <c r="B36" s="5" t="s">
        <v>1582</v>
      </c>
      <c r="C36" s="5" t="s">
        <v>1379</v>
      </c>
      <c r="D36" s="5" t="s">
        <v>1380</v>
      </c>
      <c r="E36" s="5" t="s">
        <v>1381</v>
      </c>
      <c r="F36" s="7">
        <v>17.133400000000002</v>
      </c>
      <c r="G36" s="7">
        <v>17.7392</v>
      </c>
      <c r="H36" s="7">
        <f t="shared" si="0"/>
        <v>1.5218223968346618</v>
      </c>
      <c r="I36" s="7">
        <v>23.5078</v>
      </c>
      <c r="J36" s="7">
        <v>22.918900000000001</v>
      </c>
      <c r="K36" s="7">
        <v>23.044499999999999</v>
      </c>
      <c r="L36" s="7">
        <f t="shared" si="1"/>
        <v>0.91662275123733872</v>
      </c>
      <c r="M36" s="7">
        <v>23.223600000000001</v>
      </c>
      <c r="N36" s="7">
        <v>23.675000000000001</v>
      </c>
      <c r="O36" s="7">
        <v>1.3673665138877944</v>
      </c>
      <c r="Q36" s="5">
        <f t="shared" si="2"/>
        <v>7930058.071002326</v>
      </c>
      <c r="R36" s="5">
        <f t="shared" si="3"/>
        <v>0.36785723528144981</v>
      </c>
      <c r="U36" s="5">
        <f t="shared" si="4"/>
        <v>0.33718631106624353</v>
      </c>
    </row>
    <row r="37" spans="1:21">
      <c r="A37" s="5">
        <v>1878</v>
      </c>
      <c r="B37" s="5" t="s">
        <v>1378</v>
      </c>
      <c r="C37" s="5" t="s">
        <v>1379</v>
      </c>
      <c r="D37" s="5" t="s">
        <v>1380</v>
      </c>
      <c r="E37" s="5" t="s">
        <v>1381</v>
      </c>
      <c r="F37" s="7">
        <v>22.0562</v>
      </c>
      <c r="G37" s="7">
        <v>23.212800000000001</v>
      </c>
      <c r="H37" s="7">
        <f t="shared" si="0"/>
        <v>2.2293142546049518</v>
      </c>
      <c r="I37" s="7">
        <v>25.209399999999999</v>
      </c>
      <c r="J37" s="7">
        <v>23.2148</v>
      </c>
      <c r="K37" s="7">
        <v>24.0961</v>
      </c>
      <c r="L37" s="7">
        <f t="shared" si="1"/>
        <v>0.54287802811072949</v>
      </c>
      <c r="M37" s="7">
        <v>24.601600000000001</v>
      </c>
      <c r="N37" s="7">
        <v>24.918600000000001</v>
      </c>
      <c r="O37" s="7">
        <v>1.245737415569474</v>
      </c>
      <c r="Q37" s="5">
        <f t="shared" si="2"/>
        <v>9735340.4435227532</v>
      </c>
      <c r="R37" s="5">
        <f t="shared" si="3"/>
        <v>0.45160015071936455</v>
      </c>
      <c r="U37" s="5">
        <f t="shared" si="4"/>
        <v>0.24516379931703686</v>
      </c>
    </row>
    <row r="38" spans="1:21">
      <c r="A38" s="5">
        <v>1698</v>
      </c>
      <c r="B38" s="5" t="s">
        <v>1270</v>
      </c>
      <c r="C38" s="5" t="s">
        <v>192</v>
      </c>
      <c r="D38" s="5" t="s">
        <v>193</v>
      </c>
      <c r="E38" s="5" t="s">
        <v>194</v>
      </c>
      <c r="F38" s="7">
        <v>17.1052</v>
      </c>
      <c r="G38" s="7">
        <v>19.033999999999999</v>
      </c>
      <c r="H38" s="7">
        <f t="shared" si="0"/>
        <v>3.8073837819363003</v>
      </c>
      <c r="I38" s="7">
        <v>21.6768</v>
      </c>
      <c r="J38" s="7">
        <v>22.848199999999999</v>
      </c>
      <c r="K38" s="7">
        <v>22.488</v>
      </c>
      <c r="L38" s="7">
        <f t="shared" si="1"/>
        <v>1.2836038305044601</v>
      </c>
      <c r="M38" s="7">
        <v>19.745999999999999</v>
      </c>
      <c r="N38" s="7">
        <v>19.581700000000001</v>
      </c>
      <c r="O38" s="7">
        <v>0.89236139084381239</v>
      </c>
      <c r="Q38" s="5">
        <f t="shared" si="2"/>
        <v>7550810.0802720608</v>
      </c>
      <c r="R38" s="5">
        <f t="shared" si="3"/>
        <v>0.35026478941195233</v>
      </c>
      <c r="U38" s="5">
        <f t="shared" si="4"/>
        <v>0.44960122538002006</v>
      </c>
    </row>
    <row r="39" spans="1:21">
      <c r="A39" s="5">
        <v>334</v>
      </c>
      <c r="B39" s="5" t="s">
        <v>191</v>
      </c>
      <c r="C39" s="5" t="s">
        <v>192</v>
      </c>
      <c r="D39" s="5" t="s">
        <v>193</v>
      </c>
      <c r="E39" s="5" t="s">
        <v>194</v>
      </c>
      <c r="F39" s="7">
        <v>17.844999999999999</v>
      </c>
      <c r="G39" s="7">
        <v>18.082699999999999</v>
      </c>
      <c r="H39" s="7">
        <f t="shared" si="0"/>
        <v>1.1791113774485531</v>
      </c>
      <c r="I39" s="7">
        <v>22.388300000000001</v>
      </c>
      <c r="J39" s="7">
        <v>22.961400000000001</v>
      </c>
      <c r="K39" s="7">
        <v>22.645900000000001</v>
      </c>
      <c r="L39" s="7">
        <f t="shared" si="1"/>
        <v>1.2444428696032785</v>
      </c>
      <c r="M39" s="7">
        <v>19.168600000000001</v>
      </c>
      <c r="N39" s="7">
        <v>21.745799999999999</v>
      </c>
      <c r="O39" s="7">
        <v>5.9678033626385094</v>
      </c>
      <c r="Q39" s="5">
        <f t="shared" si="2"/>
        <v>8167142.6735805059</v>
      </c>
      <c r="R39" s="5">
        <f t="shared" si="3"/>
        <v>0.37885504710720702</v>
      </c>
      <c r="U39" s="5">
        <f t="shared" si="4"/>
        <v>0.47146346198577799</v>
      </c>
    </row>
    <row r="40" spans="1:21">
      <c r="A40" s="5">
        <v>1944</v>
      </c>
      <c r="B40" s="5" t="s">
        <v>1457</v>
      </c>
      <c r="C40" s="5" t="s">
        <v>1458</v>
      </c>
      <c r="D40" s="5" t="s">
        <v>1459</v>
      </c>
      <c r="E40" s="5" t="s">
        <v>1460</v>
      </c>
      <c r="F40" s="7">
        <v>18.6221</v>
      </c>
      <c r="G40" s="7">
        <v>21.137799999999999</v>
      </c>
      <c r="H40" s="7">
        <f t="shared" si="0"/>
        <v>5.7187506410316473</v>
      </c>
      <c r="I40" s="7">
        <v>19.441199999999998</v>
      </c>
      <c r="J40" s="7">
        <v>19.208100000000002</v>
      </c>
      <c r="K40" s="7">
        <v>19.2835</v>
      </c>
      <c r="L40" s="7">
        <f t="shared" si="1"/>
        <v>0.94907894391048075</v>
      </c>
      <c r="M40" s="7">
        <v>19.871300000000002</v>
      </c>
      <c r="N40" s="7">
        <v>21.389800000000001</v>
      </c>
      <c r="O40" s="7">
        <v>2.8649302195161956</v>
      </c>
      <c r="Q40" s="5">
        <f t="shared" si="2"/>
        <v>605639.59409486479</v>
      </c>
      <c r="R40" s="5">
        <f t="shared" si="3"/>
        <v>2.8094233947085948E-2</v>
      </c>
      <c r="U40" s="5">
        <f t="shared" si="4"/>
        <v>2.6663645884474309E-2</v>
      </c>
    </row>
    <row r="41" spans="1:21">
      <c r="A41" s="5">
        <v>5192</v>
      </c>
      <c r="B41" s="5" t="s">
        <v>3134</v>
      </c>
      <c r="C41" s="5" t="s">
        <v>693</v>
      </c>
      <c r="D41" s="5" t="s">
        <v>694</v>
      </c>
      <c r="E41" s="5" t="s">
        <v>695</v>
      </c>
      <c r="F41" s="7">
        <v>18.151800000000001</v>
      </c>
      <c r="G41" s="7">
        <v>19.381</v>
      </c>
      <c r="H41" s="7">
        <f t="shared" si="0"/>
        <v>2.3443695434507248</v>
      </c>
      <c r="I41" s="7">
        <v>22.814499999999999</v>
      </c>
      <c r="J41" s="7">
        <v>18.853300000000001</v>
      </c>
      <c r="K41" s="7">
        <v>17.565999999999999</v>
      </c>
      <c r="L41" s="7">
        <f t="shared" si="1"/>
        <v>2.4407084988434109</v>
      </c>
      <c r="M41" s="7">
        <v>18.203700000000001</v>
      </c>
      <c r="N41" s="7">
        <v>24.1021</v>
      </c>
      <c r="O41" s="7">
        <v>59.647923098964242</v>
      </c>
      <c r="Q41" s="5">
        <f t="shared" si="2"/>
        <v>473596.86321497941</v>
      </c>
      <c r="R41" s="5">
        <f t="shared" si="3"/>
        <v>2.1969074019430115E-2</v>
      </c>
      <c r="U41" s="5">
        <f t="shared" si="4"/>
        <v>5.3620105670943059E-2</v>
      </c>
    </row>
    <row r="42" spans="1:21">
      <c r="A42" s="5">
        <v>3058</v>
      </c>
      <c r="B42" s="5" t="s">
        <v>2011</v>
      </c>
      <c r="C42" s="5" t="s">
        <v>693</v>
      </c>
      <c r="D42" s="5" t="s">
        <v>694</v>
      </c>
      <c r="E42" s="5" t="s">
        <v>695</v>
      </c>
      <c r="F42" s="7">
        <v>25.2438</v>
      </c>
      <c r="G42" s="7">
        <v>26.4222</v>
      </c>
      <c r="H42" s="7">
        <f t="shared" si="0"/>
        <v>2.2632563466109881</v>
      </c>
      <c r="I42" s="7">
        <v>27.342400000000001</v>
      </c>
      <c r="J42" s="7">
        <v>27.3659</v>
      </c>
      <c r="K42" s="7">
        <v>26.453600000000002</v>
      </c>
      <c r="L42" s="7">
        <f t="shared" si="1"/>
        <v>1.882043534290732</v>
      </c>
      <c r="M42" s="7">
        <v>25.558700000000002</v>
      </c>
      <c r="N42" s="7">
        <v>27.5396</v>
      </c>
      <c r="O42" s="7">
        <v>3.9473925616579928</v>
      </c>
      <c r="Q42" s="5">
        <f t="shared" si="2"/>
        <v>172964413.41267255</v>
      </c>
      <c r="R42" s="5">
        <f t="shared" si="3"/>
        <v>8.0234230758944936</v>
      </c>
      <c r="U42" s="5">
        <f t="shared" si="4"/>
        <v>15.100431522866289</v>
      </c>
    </row>
    <row r="43" spans="1:21">
      <c r="A43" s="5">
        <v>2411</v>
      </c>
      <c r="B43" s="5" t="s">
        <v>1710</v>
      </c>
      <c r="C43" s="5" t="s">
        <v>693</v>
      </c>
      <c r="D43" s="5" t="s">
        <v>694</v>
      </c>
      <c r="E43" s="5" t="s">
        <v>695</v>
      </c>
      <c r="F43" s="7">
        <v>26.880600000000001</v>
      </c>
      <c r="G43" s="7">
        <v>27.896899999999999</v>
      </c>
      <c r="H43" s="7">
        <f t="shared" si="0"/>
        <v>2.0227247317570072</v>
      </c>
      <c r="I43" s="7">
        <v>28.263200000000001</v>
      </c>
      <c r="J43" s="7">
        <v>27.9651</v>
      </c>
      <c r="K43" s="7">
        <v>27.7925</v>
      </c>
      <c r="L43" s="7">
        <f t="shared" si="1"/>
        <v>1.1270878737076351</v>
      </c>
      <c r="M43" s="7">
        <v>27.186599999999999</v>
      </c>
      <c r="N43" s="7">
        <v>28.656400000000001</v>
      </c>
      <c r="O43" s="7">
        <v>2.7698349289507904</v>
      </c>
      <c r="Q43" s="5">
        <f t="shared" si="2"/>
        <v>262019691.96609634</v>
      </c>
      <c r="R43" s="5">
        <f t="shared" si="3"/>
        <v>12.154493524883172</v>
      </c>
      <c r="U43" s="5">
        <f t="shared" si="4"/>
        <v>13.699182262953792</v>
      </c>
    </row>
    <row r="44" spans="1:21">
      <c r="A44" s="5">
        <v>3372</v>
      </c>
      <c r="B44" s="5" t="s">
        <v>2115</v>
      </c>
      <c r="C44" s="5" t="s">
        <v>693</v>
      </c>
      <c r="D44" s="5" t="s">
        <v>694</v>
      </c>
      <c r="E44" s="5" t="s">
        <v>695</v>
      </c>
      <c r="F44" s="7">
        <v>24.895299999999999</v>
      </c>
      <c r="G44" s="7">
        <v>25.551400000000001</v>
      </c>
      <c r="H44" s="7">
        <f t="shared" si="0"/>
        <v>1.5758169956240116</v>
      </c>
      <c r="I44" s="7">
        <v>26.8078</v>
      </c>
      <c r="J44" s="7">
        <v>26.023700000000002</v>
      </c>
      <c r="K44" s="7">
        <v>25.947199999999999</v>
      </c>
      <c r="L44" s="7">
        <f t="shared" si="1"/>
        <v>1.0544568068522828</v>
      </c>
      <c r="M44" s="7">
        <v>25.7941</v>
      </c>
      <c r="N44" s="7">
        <v>26.149699999999999</v>
      </c>
      <c r="O44" s="7">
        <v>1.2795176070511924</v>
      </c>
      <c r="Q44" s="5">
        <f t="shared" si="2"/>
        <v>68220405.7589681</v>
      </c>
      <c r="R44" s="5">
        <f t="shared" si="3"/>
        <v>3.1645884087581155</v>
      </c>
      <c r="U44" s="5">
        <f t="shared" si="4"/>
        <v>3.3369217885008293</v>
      </c>
    </row>
    <row r="45" spans="1:21">
      <c r="A45" s="5">
        <v>3870</v>
      </c>
      <c r="B45" s="5" t="s">
        <v>2358</v>
      </c>
      <c r="C45" s="5" t="s">
        <v>693</v>
      </c>
      <c r="D45" s="5" t="s">
        <v>694</v>
      </c>
      <c r="E45" s="5" t="s">
        <v>695</v>
      </c>
      <c r="F45" s="7">
        <v>24.0014</v>
      </c>
      <c r="G45" s="7">
        <v>24.725300000000001</v>
      </c>
      <c r="H45" s="7">
        <f t="shared" si="0"/>
        <v>1.6516408428843152</v>
      </c>
      <c r="I45" s="7">
        <v>24.4617</v>
      </c>
      <c r="J45" s="7">
        <v>24.123899999999999</v>
      </c>
      <c r="K45" s="7">
        <v>24.5017</v>
      </c>
      <c r="L45" s="7">
        <f t="shared" si="1"/>
        <v>0.76961029332652919</v>
      </c>
      <c r="M45" s="7">
        <v>24.623899999999999</v>
      </c>
      <c r="N45" s="7">
        <v>25.141100000000002</v>
      </c>
      <c r="O45" s="7">
        <v>1.4311749092419503</v>
      </c>
      <c r="Q45" s="5">
        <f t="shared" si="2"/>
        <v>18281739.335532989</v>
      </c>
      <c r="R45" s="5">
        <f t="shared" si="3"/>
        <v>0.84804802536020707</v>
      </c>
      <c r="U45" s="5">
        <f t="shared" si="4"/>
        <v>0.65266648955245288</v>
      </c>
    </row>
    <row r="46" spans="1:21">
      <c r="A46" s="5">
        <v>4268</v>
      </c>
      <c r="B46" s="5" t="s">
        <v>2697</v>
      </c>
      <c r="C46" s="5" t="s">
        <v>693</v>
      </c>
      <c r="D46" s="5" t="s">
        <v>694</v>
      </c>
      <c r="E46" s="5" t="s">
        <v>695</v>
      </c>
      <c r="F46" s="7">
        <v>23.0518</v>
      </c>
      <c r="G46" s="7">
        <v>24.2224</v>
      </c>
      <c r="H46" s="7">
        <f t="shared" si="0"/>
        <v>2.2510529613381371</v>
      </c>
      <c r="I46" s="7">
        <v>23.2042</v>
      </c>
      <c r="J46" s="7">
        <v>22.543800000000001</v>
      </c>
      <c r="K46" s="7">
        <v>22.959199999999999</v>
      </c>
      <c r="L46" s="7">
        <f t="shared" si="1"/>
        <v>0.7498115739089446</v>
      </c>
      <c r="M46" s="7">
        <v>22.395800000000001</v>
      </c>
      <c r="N46" s="7">
        <v>22.979600000000001</v>
      </c>
      <c r="O46" s="7">
        <v>1.4987918106893361</v>
      </c>
      <c r="Q46" s="5">
        <f t="shared" si="2"/>
        <v>6114486.8629847737</v>
      </c>
      <c r="R46" s="5">
        <f t="shared" si="3"/>
        <v>0.28363704432469899</v>
      </c>
      <c r="U46" s="5">
        <f t="shared" si="4"/>
        <v>0.21267433862398363</v>
      </c>
    </row>
    <row r="47" spans="1:21">
      <c r="A47" s="5">
        <v>863</v>
      </c>
      <c r="B47" s="5" t="s">
        <v>692</v>
      </c>
      <c r="C47" s="5" t="s">
        <v>693</v>
      </c>
      <c r="D47" s="5" t="s">
        <v>694</v>
      </c>
      <c r="E47" s="5" t="s">
        <v>695</v>
      </c>
      <c r="F47" s="7">
        <v>17.8154</v>
      </c>
      <c r="G47" s="7">
        <v>17.036100000000001</v>
      </c>
      <c r="H47" s="7">
        <f t="shared" si="0"/>
        <v>0.58264942792683494</v>
      </c>
      <c r="I47" s="7">
        <v>20.974499999999999</v>
      </c>
      <c r="J47" s="7">
        <v>16.6709</v>
      </c>
      <c r="K47" s="7">
        <v>19.981300000000001</v>
      </c>
      <c r="L47" s="7">
        <f t="shared" si="1"/>
        <v>0.10080226770488591</v>
      </c>
      <c r="M47" s="7">
        <v>18.2317</v>
      </c>
      <c r="N47" s="7">
        <v>20.550699999999999</v>
      </c>
      <c r="O47" s="7">
        <v>4.9898622876561793</v>
      </c>
      <c r="Q47" s="5">
        <f t="shared" si="2"/>
        <v>104337.62689928866</v>
      </c>
      <c r="R47" s="5">
        <f t="shared" si="3"/>
        <v>4.8399835944894307E-3</v>
      </c>
      <c r="U47" s="5">
        <f t="shared" si="4"/>
        <v>4.8788132197897957E-4</v>
      </c>
    </row>
    <row r="48" spans="1:21">
      <c r="A48" s="5">
        <v>5732</v>
      </c>
      <c r="B48" s="5" t="s">
        <v>3303</v>
      </c>
      <c r="C48" s="5" t="s">
        <v>3304</v>
      </c>
      <c r="D48" s="5" t="s">
        <v>3305</v>
      </c>
      <c r="E48" s="5" t="s">
        <v>3306</v>
      </c>
      <c r="F48" s="7">
        <v>20.439900000000002</v>
      </c>
      <c r="G48" s="7">
        <v>17.552499999999998</v>
      </c>
      <c r="H48" s="7">
        <f t="shared" si="0"/>
        <v>0.13514686957179212</v>
      </c>
      <c r="I48" s="7">
        <v>21.286000000000001</v>
      </c>
      <c r="J48" s="7">
        <v>20.4894</v>
      </c>
      <c r="K48" s="7">
        <v>20.201899999999998</v>
      </c>
      <c r="L48" s="7">
        <f t="shared" si="1"/>
        <v>1.2205234381701588</v>
      </c>
      <c r="M48" s="7">
        <v>19.594799999999999</v>
      </c>
      <c r="N48" s="7">
        <v>20.815799999999999</v>
      </c>
      <c r="O48" s="7">
        <v>2.3310823962691192</v>
      </c>
      <c r="Q48" s="5">
        <f t="shared" si="2"/>
        <v>1472054.8522963226</v>
      </c>
      <c r="R48" s="5">
        <f t="shared" si="3"/>
        <v>6.8285253815288161E-2</v>
      </c>
      <c r="U48" s="5">
        <f t="shared" si="4"/>
        <v>8.3343752762957468E-2</v>
      </c>
    </row>
    <row r="49" spans="1:21">
      <c r="A49" s="5">
        <v>4476</v>
      </c>
      <c r="B49" s="5" t="s">
        <v>2817</v>
      </c>
      <c r="C49" s="5" t="s">
        <v>2067</v>
      </c>
      <c r="D49" s="5" t="s">
        <v>2068</v>
      </c>
      <c r="E49" s="5" t="s">
        <v>2069</v>
      </c>
      <c r="F49" s="7">
        <v>23.012499999999999</v>
      </c>
      <c r="G49" s="7">
        <v>23.9451</v>
      </c>
      <c r="H49" s="7">
        <f t="shared" si="0"/>
        <v>1.9087127473651766</v>
      </c>
      <c r="I49" s="7">
        <v>17.472100000000001</v>
      </c>
      <c r="J49" s="7">
        <v>17.542899999999999</v>
      </c>
      <c r="K49" s="7">
        <v>17.238</v>
      </c>
      <c r="L49" s="7">
        <f t="shared" si="1"/>
        <v>1.2353330074001521</v>
      </c>
      <c r="M49" s="7">
        <v>18.8857</v>
      </c>
      <c r="N49" s="7">
        <v>20.395299999999999</v>
      </c>
      <c r="O49" s="7">
        <v>2.8473108395518554</v>
      </c>
      <c r="Q49" s="5">
        <f t="shared" si="2"/>
        <v>190958.5511599624</v>
      </c>
      <c r="R49" s="5">
        <f t="shared" si="3"/>
        <v>8.8581299221401951E-3</v>
      </c>
      <c r="U49" s="5">
        <f t="shared" si="4"/>
        <v>1.0942740276658721E-2</v>
      </c>
    </row>
    <row r="50" spans="1:21">
      <c r="A50" s="5">
        <v>3286</v>
      </c>
      <c r="B50" s="5" t="s">
        <v>2066</v>
      </c>
      <c r="C50" s="5" t="s">
        <v>2067</v>
      </c>
      <c r="D50" s="5" t="s">
        <v>2068</v>
      </c>
      <c r="E50" s="5" t="s">
        <v>2069</v>
      </c>
      <c r="F50" s="7">
        <v>17.0182</v>
      </c>
      <c r="G50" s="7">
        <v>21.4816</v>
      </c>
      <c r="H50" s="7">
        <f t="shared" si="0"/>
        <v>22.060598096310752</v>
      </c>
      <c r="I50" s="7">
        <v>17.7986</v>
      </c>
      <c r="J50" s="7">
        <v>17.560300000000002</v>
      </c>
      <c r="K50" s="7">
        <v>18.338999999999999</v>
      </c>
      <c r="L50" s="7">
        <f t="shared" si="1"/>
        <v>0.58289179540717617</v>
      </c>
      <c r="M50" s="7">
        <v>17.4773</v>
      </c>
      <c r="N50" s="7">
        <v>18.979099999999999</v>
      </c>
      <c r="O50" s="7">
        <v>2.8319582564391883</v>
      </c>
      <c r="Q50" s="5">
        <f t="shared" si="2"/>
        <v>193275.6012017891</v>
      </c>
      <c r="R50" s="5">
        <f t="shared" si="3"/>
        <v>8.9656125678867493E-3</v>
      </c>
      <c r="U50" s="5">
        <f t="shared" si="4"/>
        <v>5.2259820066206508E-3</v>
      </c>
    </row>
    <row r="51" spans="1:21">
      <c r="A51" s="5">
        <v>5586</v>
      </c>
      <c r="B51" s="5" t="s">
        <v>3252</v>
      </c>
      <c r="C51" s="5" t="s">
        <v>3253</v>
      </c>
      <c r="D51" s="5" t="s">
        <v>3254</v>
      </c>
      <c r="E51" s="5" t="s">
        <v>3255</v>
      </c>
      <c r="F51" s="7">
        <v>21.078600000000002</v>
      </c>
      <c r="G51" s="7">
        <v>16.771100000000001</v>
      </c>
      <c r="H51" s="7">
        <f t="shared" si="0"/>
        <v>5.0502548417461456E-2</v>
      </c>
      <c r="I51" s="7">
        <v>19.3535</v>
      </c>
      <c r="J51" s="7">
        <v>17.837700000000002</v>
      </c>
      <c r="K51" s="7">
        <v>18.413399999999999</v>
      </c>
      <c r="L51" s="7">
        <f t="shared" si="1"/>
        <v>0.67096062027437275</v>
      </c>
      <c r="M51" s="7">
        <v>18.4575</v>
      </c>
      <c r="N51" s="7">
        <v>19.550899999999999</v>
      </c>
      <c r="O51" s="7">
        <v>2.1337630844036495</v>
      </c>
      <c r="Q51" s="5">
        <f t="shared" si="2"/>
        <v>234251.70126401272</v>
      </c>
      <c r="R51" s="5">
        <f t="shared" si="3"/>
        <v>1.0866400020708064E-2</v>
      </c>
      <c r="U51" s="5">
        <f t="shared" si="4"/>
        <v>7.2909264980437396E-3</v>
      </c>
    </row>
    <row r="52" spans="1:21">
      <c r="A52" s="5">
        <v>3550</v>
      </c>
      <c r="B52" s="5" t="s">
        <v>2220</v>
      </c>
      <c r="C52" s="5" t="s">
        <v>2221</v>
      </c>
      <c r="D52" s="5" t="s">
        <v>2222</v>
      </c>
      <c r="E52" s="5" t="s">
        <v>2223</v>
      </c>
      <c r="F52" s="7">
        <v>17.122699999999998</v>
      </c>
      <c r="G52" s="7">
        <v>18.962299999999999</v>
      </c>
      <c r="H52" s="7">
        <f t="shared" si="0"/>
        <v>3.579107806737662</v>
      </c>
      <c r="I52" s="7">
        <v>17.8461</v>
      </c>
      <c r="J52" s="7">
        <v>17.591200000000001</v>
      </c>
      <c r="K52" s="7">
        <v>17.878399999999999</v>
      </c>
      <c r="L52" s="7">
        <f t="shared" si="1"/>
        <v>0.81949099418819205</v>
      </c>
      <c r="M52" s="7">
        <v>18.632100000000001</v>
      </c>
      <c r="N52" s="7">
        <v>20.1797</v>
      </c>
      <c r="O52" s="7">
        <v>2.9233042723831231</v>
      </c>
      <c r="Q52" s="5">
        <f t="shared" si="2"/>
        <v>197459.87589656111</v>
      </c>
      <c r="R52" s="5">
        <f t="shared" si="3"/>
        <v>9.1597114896216827E-3</v>
      </c>
      <c r="U52" s="5">
        <f t="shared" si="4"/>
        <v>7.5063010751070785E-3</v>
      </c>
    </row>
    <row r="53" spans="1:21">
      <c r="A53" s="5">
        <v>2492</v>
      </c>
      <c r="B53" s="5" t="s">
        <v>1743</v>
      </c>
      <c r="C53" s="5" t="s">
        <v>1744</v>
      </c>
      <c r="D53" s="5" t="s">
        <v>1745</v>
      </c>
      <c r="E53" s="5" t="s">
        <v>1746</v>
      </c>
      <c r="F53" s="7">
        <v>16.995200000000001</v>
      </c>
      <c r="G53" s="7">
        <v>17.748100000000001</v>
      </c>
      <c r="H53" s="7">
        <f t="shared" si="0"/>
        <v>1.6851768473999167</v>
      </c>
      <c r="I53" s="7">
        <v>19.917899999999999</v>
      </c>
      <c r="J53" s="7">
        <v>20.743600000000001</v>
      </c>
      <c r="K53" s="7">
        <v>20.857600000000001</v>
      </c>
      <c r="L53" s="7">
        <f t="shared" si="1"/>
        <v>0.92402257244682207</v>
      </c>
      <c r="M53" s="7">
        <v>17.5425</v>
      </c>
      <c r="N53" s="7">
        <v>17.335699999999999</v>
      </c>
      <c r="O53" s="7">
        <v>0.86645696451504017</v>
      </c>
      <c r="Q53" s="5">
        <f t="shared" si="2"/>
        <v>1755681.8442351071</v>
      </c>
      <c r="R53" s="5">
        <f t="shared" si="3"/>
        <v>8.14420605084588E-2</v>
      </c>
      <c r="U53" s="5">
        <f t="shared" si="4"/>
        <v>7.5254302256395844E-2</v>
      </c>
    </row>
    <row r="54" spans="1:21">
      <c r="A54" s="5">
        <v>676</v>
      </c>
      <c r="B54" s="5" t="s">
        <v>516</v>
      </c>
      <c r="C54" s="5" t="s">
        <v>517</v>
      </c>
      <c r="D54" s="5" t="s">
        <v>518</v>
      </c>
      <c r="E54" s="5" t="s">
        <v>519</v>
      </c>
      <c r="F54" s="7">
        <v>22.14</v>
      </c>
      <c r="G54" s="7">
        <v>22.813500000000001</v>
      </c>
      <c r="H54" s="7">
        <f t="shared" si="0"/>
        <v>1.5949376205629955</v>
      </c>
      <c r="I54" s="7">
        <v>18.290600000000001</v>
      </c>
      <c r="J54" s="7">
        <v>15.2745</v>
      </c>
      <c r="K54" s="7">
        <v>17.705500000000001</v>
      </c>
      <c r="L54" s="7">
        <f t="shared" si="1"/>
        <v>0.18543686673013998</v>
      </c>
      <c r="M54" s="7">
        <v>18.812000000000001</v>
      </c>
      <c r="N54" s="7">
        <v>21.148599999999998</v>
      </c>
      <c r="O54" s="7">
        <v>5.0511083886043169</v>
      </c>
      <c r="Q54" s="5">
        <f t="shared" si="2"/>
        <v>39635.347370257383</v>
      </c>
      <c r="R54" s="5">
        <f t="shared" si="3"/>
        <v>1.8385930055616723E-3</v>
      </c>
      <c r="U54" s="5">
        <f t="shared" si="4"/>
        <v>3.4094292614330734E-4</v>
      </c>
    </row>
    <row r="55" spans="1:21">
      <c r="A55" s="5">
        <v>673</v>
      </c>
      <c r="B55" s="5" t="s">
        <v>512</v>
      </c>
      <c r="C55" s="5" t="s">
        <v>513</v>
      </c>
      <c r="D55" s="5" t="s">
        <v>514</v>
      </c>
      <c r="E55" s="5" t="s">
        <v>515</v>
      </c>
      <c r="F55" s="7">
        <v>19.261900000000001</v>
      </c>
      <c r="G55" s="7">
        <v>20.039400000000001</v>
      </c>
      <c r="H55" s="7">
        <f t="shared" si="0"/>
        <v>1.7141578884561999</v>
      </c>
      <c r="I55" s="7">
        <v>23.1815</v>
      </c>
      <c r="J55" s="7">
        <v>22.434699999999999</v>
      </c>
      <c r="K55" s="7">
        <v>22.7911</v>
      </c>
      <c r="L55" s="7">
        <f t="shared" si="1"/>
        <v>0.78111128011395436</v>
      </c>
      <c r="M55" s="7">
        <v>19.908200000000001</v>
      </c>
      <c r="N55" s="7">
        <v>20.459099999999999</v>
      </c>
      <c r="O55" s="7">
        <v>1.4649993250767683</v>
      </c>
      <c r="Q55" s="5">
        <f t="shared" si="2"/>
        <v>5669146.0262602903</v>
      </c>
      <c r="R55" s="5">
        <f t="shared" si="3"/>
        <v>0.26297870267214041</v>
      </c>
      <c r="U55" s="5">
        <f t="shared" si="4"/>
        <v>0.20541563108694258</v>
      </c>
    </row>
    <row r="56" spans="1:21">
      <c r="A56" s="5">
        <v>2542</v>
      </c>
      <c r="B56" s="5" t="s">
        <v>1763</v>
      </c>
      <c r="C56" s="5" t="s">
        <v>513</v>
      </c>
      <c r="D56" s="5" t="s">
        <v>514</v>
      </c>
      <c r="E56" s="5" t="s">
        <v>515</v>
      </c>
      <c r="F56" s="7">
        <v>20.257200000000001</v>
      </c>
      <c r="G56" s="7">
        <v>16.943200000000001</v>
      </c>
      <c r="H56" s="7">
        <f t="shared" si="0"/>
        <v>0.10055104636773947</v>
      </c>
      <c r="I56" s="7">
        <v>18.502700000000001</v>
      </c>
      <c r="J56" s="7">
        <v>17.030999999999999</v>
      </c>
      <c r="K56" s="7">
        <v>18.521100000000001</v>
      </c>
      <c r="L56" s="7">
        <f t="shared" si="1"/>
        <v>0.3559878728450328</v>
      </c>
      <c r="M56" s="7">
        <v>17.736000000000001</v>
      </c>
      <c r="N56" s="7">
        <v>21.813700000000001</v>
      </c>
      <c r="O56" s="7">
        <v>16.885347907725922</v>
      </c>
      <c r="Q56" s="5">
        <f t="shared" si="2"/>
        <v>133918.89468152879</v>
      </c>
      <c r="R56" s="5">
        <f t="shared" si="3"/>
        <v>6.2121908702830212E-3</v>
      </c>
      <c r="U56" s="5">
        <f t="shared" si="4"/>
        <v>2.211464613619386E-3</v>
      </c>
    </row>
    <row r="57" spans="1:21">
      <c r="A57" s="5">
        <v>4144</v>
      </c>
      <c r="B57" s="5" t="s">
        <v>2574</v>
      </c>
      <c r="C57" s="5" t="s">
        <v>2575</v>
      </c>
      <c r="D57" s="5" t="s">
        <v>2576</v>
      </c>
      <c r="E57" s="5" t="s">
        <v>2577</v>
      </c>
      <c r="F57" s="7">
        <v>19.3751</v>
      </c>
      <c r="G57" s="7">
        <v>20.608799999999999</v>
      </c>
      <c r="H57" s="7">
        <f t="shared" si="0"/>
        <v>2.3516934288329634</v>
      </c>
      <c r="I57" s="7">
        <v>22.390899999999998</v>
      </c>
      <c r="J57" s="7">
        <v>22.250800000000002</v>
      </c>
      <c r="K57" s="7">
        <v>21.949300000000001</v>
      </c>
      <c r="L57" s="7">
        <f t="shared" si="1"/>
        <v>1.2324251254394849</v>
      </c>
      <c r="M57" s="7">
        <v>21.5916</v>
      </c>
      <c r="N57" s="7">
        <v>21.577200000000001</v>
      </c>
      <c r="O57" s="7">
        <v>0.9900683286467783</v>
      </c>
      <c r="Q57" s="5">
        <f t="shared" si="2"/>
        <v>4990662.803217845</v>
      </c>
      <c r="R57" s="5">
        <f t="shared" si="3"/>
        <v>0.23150541957905774</v>
      </c>
      <c r="U57" s="5">
        <f t="shared" si="4"/>
        <v>0.28531309576464081</v>
      </c>
    </row>
    <row r="58" spans="1:21">
      <c r="A58" s="5">
        <v>4569</v>
      </c>
      <c r="B58" s="5" t="s">
        <v>2856</v>
      </c>
      <c r="C58" s="5" t="s">
        <v>2575</v>
      </c>
      <c r="D58" s="5" t="s">
        <v>2576</v>
      </c>
      <c r="E58" s="5" t="s">
        <v>2577</v>
      </c>
      <c r="F58" s="7">
        <v>23.164000000000001</v>
      </c>
      <c r="G58" s="7">
        <v>24.075900000000001</v>
      </c>
      <c r="H58" s="7">
        <f t="shared" si="0"/>
        <v>1.8815217933549331</v>
      </c>
      <c r="I58" s="7">
        <v>25.985399999999998</v>
      </c>
      <c r="J58" s="7">
        <v>25.873799999999999</v>
      </c>
      <c r="K58" s="7">
        <v>25.6203</v>
      </c>
      <c r="L58" s="7">
        <f t="shared" si="1"/>
        <v>1.1920956518590948</v>
      </c>
      <c r="M58" s="7">
        <v>24.581399999999999</v>
      </c>
      <c r="N58" s="7">
        <v>25.807500000000001</v>
      </c>
      <c r="O58" s="7">
        <v>2.3393374730016987</v>
      </c>
      <c r="Q58" s="5">
        <f t="shared" si="2"/>
        <v>61487934.120878994</v>
      </c>
      <c r="R58" s="5">
        <f t="shared" si="3"/>
        <v>2.8522844658078967</v>
      </c>
      <c r="U58" s="5">
        <f t="shared" si="4"/>
        <v>3.4001959095548346</v>
      </c>
    </row>
    <row r="59" spans="1:21">
      <c r="A59" s="5">
        <v>163</v>
      </c>
      <c r="B59" s="5" t="s">
        <v>85</v>
      </c>
      <c r="C59" s="5" t="s">
        <v>86</v>
      </c>
      <c r="D59" s="5" t="s">
        <v>87</v>
      </c>
      <c r="E59" s="5" t="s">
        <v>88</v>
      </c>
      <c r="F59" s="7">
        <v>27.430099999999999</v>
      </c>
      <c r="G59" s="7">
        <v>27.992799999999999</v>
      </c>
      <c r="H59" s="7">
        <f t="shared" si="0"/>
        <v>1.477030891706913</v>
      </c>
      <c r="I59" s="7">
        <v>27.9329</v>
      </c>
      <c r="J59" s="7">
        <v>28.175599999999999</v>
      </c>
      <c r="K59" s="7">
        <v>27.623200000000001</v>
      </c>
      <c r="L59" s="7">
        <f t="shared" si="1"/>
        <v>1.466523307425079</v>
      </c>
      <c r="M59" s="7">
        <v>27.366599999999998</v>
      </c>
      <c r="N59" s="7">
        <v>28.455100000000002</v>
      </c>
      <c r="O59" s="7">
        <v>2.12652821953963</v>
      </c>
      <c r="Q59" s="5">
        <f t="shared" si="2"/>
        <v>303180137.670627</v>
      </c>
      <c r="R59" s="5">
        <f t="shared" si="3"/>
        <v>14.0638323499275</v>
      </c>
      <c r="U59" s="5">
        <f t="shared" si="4"/>
        <v>20.624937932887498</v>
      </c>
    </row>
    <row r="60" spans="1:21">
      <c r="A60" s="5">
        <v>4101</v>
      </c>
      <c r="B60" s="5" t="s">
        <v>2551</v>
      </c>
      <c r="C60" s="5" t="s">
        <v>86</v>
      </c>
      <c r="D60" s="5" t="s">
        <v>87</v>
      </c>
      <c r="E60" s="5" t="s">
        <v>88</v>
      </c>
      <c r="F60" s="7">
        <v>22.7133</v>
      </c>
      <c r="G60" s="7">
        <v>21.78</v>
      </c>
      <c r="H60" s="7">
        <f t="shared" si="0"/>
        <v>0.52365916036622662</v>
      </c>
      <c r="I60" s="7">
        <v>24.4923</v>
      </c>
      <c r="J60" s="7">
        <v>24.605399999999999</v>
      </c>
      <c r="K60" s="7">
        <v>24.222999999999999</v>
      </c>
      <c r="L60" s="7">
        <f t="shared" si="1"/>
        <v>1.3035085085649802</v>
      </c>
      <c r="M60" s="7">
        <v>23.557400000000001</v>
      </c>
      <c r="N60" s="7">
        <v>26.664400000000001</v>
      </c>
      <c r="O60" s="7">
        <v>8.6158910095443844</v>
      </c>
      <c r="Q60" s="5">
        <f t="shared" si="2"/>
        <v>25524865.08885413</v>
      </c>
      <c r="R60" s="5">
        <f t="shared" si="3"/>
        <v>1.1840400433954306</v>
      </c>
      <c r="U60" s="5">
        <f t="shared" si="4"/>
        <v>1.5434062710475922</v>
      </c>
    </row>
    <row r="61" spans="1:21">
      <c r="A61" s="5">
        <v>4100</v>
      </c>
      <c r="B61" s="5" t="s">
        <v>2550</v>
      </c>
      <c r="C61" s="5" t="s">
        <v>86</v>
      </c>
      <c r="D61" s="5" t="s">
        <v>87</v>
      </c>
      <c r="E61" s="5" t="s">
        <v>88</v>
      </c>
      <c r="F61" s="7">
        <v>27.312000000000001</v>
      </c>
      <c r="G61" s="7">
        <v>28.051300000000001</v>
      </c>
      <c r="H61" s="7">
        <f t="shared" si="0"/>
        <v>1.6693656610513747</v>
      </c>
      <c r="I61" s="7">
        <v>27.163699999999999</v>
      </c>
      <c r="J61" s="7">
        <v>27.611999999999998</v>
      </c>
      <c r="K61" s="7">
        <v>27.363499999999998</v>
      </c>
      <c r="L61" s="7">
        <f t="shared" si="1"/>
        <v>1.18797131421962</v>
      </c>
      <c r="M61" s="7">
        <v>27.5533</v>
      </c>
      <c r="N61" s="7">
        <v>28.1462</v>
      </c>
      <c r="O61" s="7">
        <v>1.5082755273702873</v>
      </c>
      <c r="Q61" s="5">
        <f t="shared" si="2"/>
        <v>205135224.14564523</v>
      </c>
      <c r="R61" s="5">
        <f t="shared" si="3"/>
        <v>9.5157533195112762</v>
      </c>
      <c r="U61" s="5">
        <f t="shared" si="4"/>
        <v>11.304441976769523</v>
      </c>
    </row>
    <row r="62" spans="1:21">
      <c r="A62" s="5">
        <v>1249</v>
      </c>
      <c r="B62" s="5" t="s">
        <v>996</v>
      </c>
      <c r="C62" s="5" t="s">
        <v>997</v>
      </c>
      <c r="D62" s="5" t="s">
        <v>998</v>
      </c>
      <c r="E62" s="5" t="s">
        <v>999</v>
      </c>
      <c r="F62" s="7">
        <v>18.089300000000001</v>
      </c>
      <c r="G62" s="7">
        <v>18.787600000000001</v>
      </c>
      <c r="H62" s="7">
        <f t="shared" si="0"/>
        <v>1.6225916845308586</v>
      </c>
      <c r="I62" s="7">
        <v>18.467500000000001</v>
      </c>
      <c r="J62" s="7">
        <v>18.907499999999999</v>
      </c>
      <c r="K62" s="7">
        <v>18.401700000000002</v>
      </c>
      <c r="L62" s="7">
        <f t="shared" si="1"/>
        <v>1.4199105035063571</v>
      </c>
      <c r="M62" s="7">
        <v>16.661100000000001</v>
      </c>
      <c r="N62" s="7">
        <v>20.231200000000001</v>
      </c>
      <c r="O62" s="7">
        <v>11.877011788224769</v>
      </c>
      <c r="Q62" s="5">
        <f t="shared" si="2"/>
        <v>491727.66531361843</v>
      </c>
      <c r="R62" s="5">
        <f t="shared" si="3"/>
        <v>2.281012041199423E-2</v>
      </c>
      <c r="U62" s="5">
        <f t="shared" si="4"/>
        <v>3.238832955923536E-2</v>
      </c>
    </row>
    <row r="63" spans="1:21">
      <c r="A63" s="5">
        <v>647</v>
      </c>
      <c r="B63" s="5" t="s">
        <v>499</v>
      </c>
      <c r="C63" s="5" t="s">
        <v>428</v>
      </c>
      <c r="D63" s="5" t="s">
        <v>429</v>
      </c>
      <c r="E63" s="5" t="s">
        <v>430</v>
      </c>
      <c r="F63" s="7">
        <v>16.773499999999999</v>
      </c>
      <c r="G63" s="7">
        <v>19.2776</v>
      </c>
      <c r="H63" s="7">
        <f t="shared" si="0"/>
        <v>5.6729533482520944</v>
      </c>
      <c r="I63" s="7">
        <v>22.199200000000001</v>
      </c>
      <c r="J63" s="7">
        <v>22.6084</v>
      </c>
      <c r="K63" s="7">
        <v>21.2315</v>
      </c>
      <c r="L63" s="7">
        <f t="shared" si="1"/>
        <v>2.597097182161761</v>
      </c>
      <c r="M63" s="7">
        <v>18.5669</v>
      </c>
      <c r="N63" s="7">
        <v>19.561900000000001</v>
      </c>
      <c r="O63" s="7">
        <v>1.9930805256557369</v>
      </c>
      <c r="Q63" s="5">
        <f t="shared" si="2"/>
        <v>6394499.444419995</v>
      </c>
      <c r="R63" s="5">
        <f t="shared" si="3"/>
        <v>0.29662618679106217</v>
      </c>
      <c r="U63" s="5">
        <f t="shared" si="4"/>
        <v>0.7703670338704558</v>
      </c>
    </row>
    <row r="64" spans="1:21">
      <c r="A64" s="5">
        <v>573</v>
      </c>
      <c r="B64" s="5" t="s">
        <v>427</v>
      </c>
      <c r="C64" s="5" t="s">
        <v>428</v>
      </c>
      <c r="D64" s="5" t="s">
        <v>429</v>
      </c>
      <c r="E64" s="5" t="s">
        <v>430</v>
      </c>
      <c r="F64" s="7">
        <v>18.9358</v>
      </c>
      <c r="G64" s="7">
        <v>19.966799999999999</v>
      </c>
      <c r="H64" s="7">
        <f t="shared" si="0"/>
        <v>2.043440165428601</v>
      </c>
      <c r="I64" s="7">
        <v>20.8066</v>
      </c>
      <c r="J64" s="7">
        <v>20.614899999999999</v>
      </c>
      <c r="K64" s="7">
        <v>20.4467</v>
      </c>
      <c r="L64" s="7">
        <f t="shared" si="1"/>
        <v>1.1236556639859505</v>
      </c>
      <c r="M64" s="7">
        <v>19.651</v>
      </c>
      <c r="N64" s="7">
        <v>21.4696</v>
      </c>
      <c r="O64" s="7">
        <v>3.5273873257648263</v>
      </c>
      <c r="Q64" s="5">
        <f t="shared" si="2"/>
        <v>1605843.6459039277</v>
      </c>
      <c r="R64" s="5">
        <f t="shared" si="3"/>
        <v>7.4491409594663618E-2</v>
      </c>
      <c r="U64" s="5">
        <f t="shared" si="4"/>
        <v>8.3702694309341158E-2</v>
      </c>
    </row>
    <row r="65" spans="1:22">
      <c r="A65" s="5">
        <v>4171</v>
      </c>
      <c r="B65" s="5" t="s">
        <v>2601</v>
      </c>
      <c r="C65" s="5" t="s">
        <v>2602</v>
      </c>
      <c r="D65" s="5" t="s">
        <v>2603</v>
      </c>
      <c r="E65" s="5" t="s">
        <v>2604</v>
      </c>
      <c r="F65" s="7">
        <v>21.9773</v>
      </c>
      <c r="G65" s="7">
        <v>19.015499999999999</v>
      </c>
      <c r="H65" s="7">
        <f t="shared" si="0"/>
        <v>0.12835398562234523</v>
      </c>
      <c r="I65" s="7">
        <v>18.364599999999999</v>
      </c>
      <c r="J65" s="7">
        <v>18.266999999999999</v>
      </c>
      <c r="K65" s="7">
        <v>18.1419</v>
      </c>
      <c r="L65" s="7">
        <f t="shared" si="1"/>
        <v>1.0905833235210347</v>
      </c>
      <c r="M65" s="7">
        <v>18.9712</v>
      </c>
      <c r="N65" s="7">
        <v>22.913599999999999</v>
      </c>
      <c r="O65" s="7">
        <v>15.373779749235014</v>
      </c>
      <c r="Q65" s="5">
        <f t="shared" si="2"/>
        <v>315438.66844761325</v>
      </c>
      <c r="R65" s="5">
        <f t="shared" si="3"/>
        <v>1.4632477522492391E-2</v>
      </c>
      <c r="U65" s="5">
        <f t="shared" si="4"/>
        <v>1.5957935967826589E-2</v>
      </c>
    </row>
    <row r="66" spans="1:22">
      <c r="A66" s="5">
        <v>5789</v>
      </c>
      <c r="B66" s="5" t="s">
        <v>3324</v>
      </c>
      <c r="C66" s="5" t="s">
        <v>3325</v>
      </c>
      <c r="D66" s="5" t="s">
        <v>3326</v>
      </c>
      <c r="E66" s="5" t="s">
        <v>3327</v>
      </c>
      <c r="F66" s="7">
        <v>17.592300000000002</v>
      </c>
      <c r="G66" s="7">
        <v>16.061599999999999</v>
      </c>
      <c r="H66" s="7">
        <f t="shared" ref="H66:H129" si="5">2^(G66-F66)</f>
        <v>0.3461093929553371</v>
      </c>
      <c r="I66" s="7">
        <v>21.753799999999998</v>
      </c>
      <c r="J66" s="7">
        <v>18.603000000000002</v>
      </c>
      <c r="K66" s="7">
        <v>21.546800000000001</v>
      </c>
      <c r="L66" s="7">
        <f t="shared" ref="L66:L129" si="6">(POWER(2,J66))/(POWER(2,K66))</f>
        <v>0.12996544518450173</v>
      </c>
      <c r="M66" s="7">
        <v>16.7468</v>
      </c>
      <c r="N66" s="7">
        <v>17.797899999999998</v>
      </c>
      <c r="O66" s="7">
        <v>2.0721091498038939</v>
      </c>
      <c r="Q66" s="5">
        <f t="shared" si="2"/>
        <v>398163.10025474004</v>
      </c>
      <c r="R66" s="5">
        <f t="shared" si="3"/>
        <v>1.8469874487600891E-2</v>
      </c>
      <c r="U66" s="5">
        <f t="shared" si="4"/>
        <v>2.4004454602829205E-3</v>
      </c>
    </row>
    <row r="67" spans="1:22">
      <c r="A67" s="5">
        <v>4444</v>
      </c>
      <c r="B67" s="5" t="s">
        <v>2800</v>
      </c>
      <c r="C67" s="5" t="s">
        <v>2801</v>
      </c>
      <c r="D67" s="5" t="s">
        <v>2802</v>
      </c>
      <c r="E67" s="5" t="s">
        <v>2803</v>
      </c>
      <c r="F67" s="7">
        <v>16.404699999999998</v>
      </c>
      <c r="G67" s="7">
        <v>16.616399999999999</v>
      </c>
      <c r="H67" s="7">
        <f t="shared" si="5"/>
        <v>1.1580519710177819</v>
      </c>
      <c r="I67" s="7">
        <v>19.6494</v>
      </c>
      <c r="J67" s="7">
        <v>19.081099999999999</v>
      </c>
      <c r="K67" s="7">
        <v>19.328499999999998</v>
      </c>
      <c r="L67" s="7">
        <f t="shared" si="6"/>
        <v>0.84241323057870554</v>
      </c>
      <c r="M67" s="7">
        <v>17.952000000000002</v>
      </c>
      <c r="N67" s="7">
        <v>18.164300000000001</v>
      </c>
      <c r="O67" s="7">
        <v>1.1585336914569786</v>
      </c>
      <c r="Q67" s="5">
        <f t="shared" ref="Q67:Q130" si="7">POWER(2,J67)</f>
        <v>554604.57814126776</v>
      </c>
      <c r="R67" s="5">
        <f t="shared" ref="R67:R130" si="8">Q67/21557434</f>
        <v>2.5726836419458259E-2</v>
      </c>
      <c r="U67" s="5">
        <f t="shared" ref="U67:U130" si="9">R67*L67</f>
        <v>2.1672627380685729E-2</v>
      </c>
    </row>
    <row r="68" spans="1:22">
      <c r="A68" s="5">
        <v>2446</v>
      </c>
      <c r="B68" s="5" t="s">
        <v>1719</v>
      </c>
      <c r="C68" s="5" t="s">
        <v>1720</v>
      </c>
      <c r="D68" s="5" t="s">
        <v>1721</v>
      </c>
      <c r="E68" s="5" t="s">
        <v>1722</v>
      </c>
      <c r="F68" s="7">
        <v>24.886199999999999</v>
      </c>
      <c r="G68" s="7">
        <v>26.058199999999999</v>
      </c>
      <c r="H68" s="7">
        <f t="shared" si="5"/>
        <v>2.2532384569945592</v>
      </c>
      <c r="I68" s="7">
        <v>24.918399999999998</v>
      </c>
      <c r="J68" s="7">
        <v>23.893999999999998</v>
      </c>
      <c r="K68" s="7">
        <v>21.423500000000001</v>
      </c>
      <c r="L68" s="7">
        <f t="shared" si="6"/>
        <v>5.5423583746673124</v>
      </c>
      <c r="M68" s="7">
        <v>27.684000000000001</v>
      </c>
      <c r="N68" s="7">
        <v>27.998899999999999</v>
      </c>
      <c r="O68" s="7">
        <v>1.2439254279698371</v>
      </c>
      <c r="Q68" s="5">
        <f t="shared" si="7"/>
        <v>15588729.330613174</v>
      </c>
      <c r="R68" s="5">
        <f t="shared" si="8"/>
        <v>0.72312545781715831</v>
      </c>
      <c r="U68" s="5">
        <f t="shared" si="9"/>
        <v>4.0078204370680615</v>
      </c>
    </row>
    <row r="69" spans="1:22">
      <c r="A69" s="5">
        <v>5424</v>
      </c>
      <c r="B69" s="5" t="s">
        <v>3209</v>
      </c>
      <c r="C69" s="5" t="s">
        <v>1720</v>
      </c>
      <c r="D69" s="5" t="s">
        <v>1721</v>
      </c>
      <c r="E69" s="5" t="s">
        <v>1722</v>
      </c>
      <c r="F69" s="7">
        <v>23.9939</v>
      </c>
      <c r="G69" s="7">
        <v>23.87</v>
      </c>
      <c r="H69" s="7">
        <f t="shared" si="5"/>
        <v>0.91770349046555022</v>
      </c>
      <c r="I69" s="7">
        <v>24.5215</v>
      </c>
      <c r="J69" s="7">
        <v>24.4312</v>
      </c>
      <c r="K69" s="7">
        <v>24.056899999999999</v>
      </c>
      <c r="L69" s="7">
        <f t="shared" si="6"/>
        <v>1.2962104768019316</v>
      </c>
      <c r="M69" s="7">
        <v>26.378599999999999</v>
      </c>
      <c r="N69" s="7">
        <v>27.2776</v>
      </c>
      <c r="O69" s="7">
        <v>1.8647729728736662</v>
      </c>
      <c r="Q69" s="5">
        <f t="shared" si="7"/>
        <v>22621637.04700781</v>
      </c>
      <c r="R69" s="5">
        <f t="shared" si="8"/>
        <v>1.0493659424868382</v>
      </c>
      <c r="U69" s="5">
        <f t="shared" si="9"/>
        <v>1.3601991286505728</v>
      </c>
    </row>
    <row r="70" spans="1:22">
      <c r="A70" s="5">
        <v>5425</v>
      </c>
      <c r="B70" s="5" t="s">
        <v>3210</v>
      </c>
      <c r="C70" s="5" t="s">
        <v>1720</v>
      </c>
      <c r="D70" s="5" t="s">
        <v>1721</v>
      </c>
      <c r="E70" s="5" t="s">
        <v>1722</v>
      </c>
      <c r="F70" s="7">
        <v>17.0154</v>
      </c>
      <c r="G70" s="7">
        <v>19.232199999999999</v>
      </c>
      <c r="H70" s="7">
        <f t="shared" si="5"/>
        <v>4.6486119509481458</v>
      </c>
      <c r="I70" s="7">
        <v>19.799299999999999</v>
      </c>
      <c r="J70" s="7">
        <v>19.535799999999998</v>
      </c>
      <c r="K70" s="7">
        <v>19.539100000000001</v>
      </c>
      <c r="L70" s="7">
        <f t="shared" si="6"/>
        <v>0.9977152283773002</v>
      </c>
      <c r="M70" s="7">
        <v>22.582899999999999</v>
      </c>
      <c r="N70" s="7">
        <v>19.6312</v>
      </c>
      <c r="O70" s="7">
        <v>0.12925571720741696</v>
      </c>
      <c r="Q70" s="5">
        <f t="shared" si="7"/>
        <v>760084.34774782707</v>
      </c>
      <c r="R70" s="5">
        <f t="shared" si="8"/>
        <v>3.5258572413944402E-2</v>
      </c>
      <c r="U70" s="5">
        <f t="shared" si="9"/>
        <v>3.5178014628236116E-2</v>
      </c>
    </row>
    <row r="71" spans="1:22">
      <c r="A71" s="5">
        <v>5371</v>
      </c>
      <c r="B71" s="5" t="s">
        <v>3197</v>
      </c>
      <c r="C71" s="5" t="s">
        <v>1720</v>
      </c>
      <c r="D71" s="5" t="s">
        <v>1721</v>
      </c>
      <c r="E71" s="5" t="s">
        <v>1722</v>
      </c>
      <c r="F71" s="7">
        <v>18.243600000000001</v>
      </c>
      <c r="G71" s="7">
        <v>17.545000000000002</v>
      </c>
      <c r="H71" s="7">
        <f t="shared" si="5"/>
        <v>0.61616985159996707</v>
      </c>
      <c r="I71" s="7">
        <v>20.3294</v>
      </c>
      <c r="J71" s="7">
        <v>16.290400000000002</v>
      </c>
      <c r="K71" s="7">
        <v>17.621700000000001</v>
      </c>
      <c r="L71" s="7">
        <f t="shared" si="6"/>
        <v>0.39740997780004361</v>
      </c>
      <c r="M71" s="7">
        <v>18.212900000000001</v>
      </c>
      <c r="N71" s="7">
        <v>23.756799999999998</v>
      </c>
      <c r="O71" s="7">
        <v>46.653066265920138</v>
      </c>
      <c r="Q71" s="5">
        <f t="shared" si="7"/>
        <v>80149.17222758077</v>
      </c>
      <c r="R71" s="5">
        <f t="shared" si="8"/>
        <v>3.7179365701678953E-3</v>
      </c>
      <c r="U71" s="5">
        <f t="shared" si="9"/>
        <v>1.4775450898123937E-3</v>
      </c>
    </row>
    <row r="72" spans="1:22">
      <c r="A72" s="5">
        <v>3660</v>
      </c>
      <c r="B72" s="5" t="s">
        <v>2258</v>
      </c>
      <c r="C72" s="5" t="s">
        <v>2259</v>
      </c>
      <c r="D72" s="5" t="s">
        <v>2260</v>
      </c>
      <c r="E72" s="5" t="s">
        <v>2261</v>
      </c>
      <c r="F72" s="7">
        <v>24.8627</v>
      </c>
      <c r="G72" s="7">
        <v>25.647400000000001</v>
      </c>
      <c r="H72" s="7">
        <f t="shared" si="5"/>
        <v>1.7227340497004575</v>
      </c>
      <c r="I72" s="7">
        <v>26.447800000000001</v>
      </c>
      <c r="J72" s="7">
        <v>26.6234</v>
      </c>
      <c r="K72" s="7">
        <v>26.245200000000001</v>
      </c>
      <c r="L72" s="7">
        <f t="shared" si="6"/>
        <v>1.2997192293108029</v>
      </c>
      <c r="M72" s="7">
        <v>25.100899999999999</v>
      </c>
      <c r="N72" s="7">
        <v>26.507100000000001</v>
      </c>
      <c r="O72" s="7">
        <v>2.6503814295069743</v>
      </c>
      <c r="Q72" s="5">
        <f t="shared" si="7"/>
        <v>103381299.41076808</v>
      </c>
      <c r="R72" s="5">
        <f t="shared" si="8"/>
        <v>4.7956217521421181</v>
      </c>
      <c r="U72" s="5">
        <f t="shared" si="9"/>
        <v>6.232961807760276</v>
      </c>
    </row>
    <row r="73" spans="1:22">
      <c r="A73" s="5">
        <v>286</v>
      </c>
      <c r="B73" s="5" t="s">
        <v>147</v>
      </c>
      <c r="C73" s="5" t="s">
        <v>148</v>
      </c>
      <c r="D73" s="5" t="s">
        <v>149</v>
      </c>
      <c r="E73" s="5" t="s">
        <v>150</v>
      </c>
      <c r="F73" s="7">
        <v>17.362300000000001</v>
      </c>
      <c r="G73" s="7">
        <v>19.002300000000002</v>
      </c>
      <c r="H73" s="7">
        <f t="shared" si="5"/>
        <v>3.1166583186420005</v>
      </c>
      <c r="I73" s="7">
        <v>19.102499999999999</v>
      </c>
      <c r="J73" s="7">
        <v>18.671099999999999</v>
      </c>
      <c r="K73" s="7">
        <v>18.6525</v>
      </c>
      <c r="L73" s="7">
        <f t="shared" si="6"/>
        <v>1.0129760046358613</v>
      </c>
      <c r="M73" s="7">
        <v>18.4802</v>
      </c>
      <c r="N73" s="7">
        <v>23.927</v>
      </c>
      <c r="O73" s="7">
        <v>43.616436491911806</v>
      </c>
      <c r="Q73" s="5">
        <f t="shared" si="7"/>
        <v>417408.36867321469</v>
      </c>
      <c r="R73" s="5">
        <f t="shared" si="8"/>
        <v>1.9362618420783042E-2</v>
      </c>
      <c r="S73" s="5">
        <f>SUM(R3:R73)/70</f>
        <v>0.97889421503137686</v>
      </c>
      <c r="T73" s="5">
        <f>SUM(U3:U73)/70</f>
        <v>1.3792820264505783</v>
      </c>
      <c r="U73" s="5">
        <f t="shared" si="9"/>
        <v>1.9613867847173536E-2</v>
      </c>
      <c r="V73" s="5">
        <f>T73*(1412/8142)</f>
        <v>0.23919752165907843</v>
      </c>
    </row>
    <row r="74" spans="1:22">
      <c r="A74" s="5">
        <v>3824</v>
      </c>
      <c r="B74" s="5" t="s">
        <v>2315</v>
      </c>
      <c r="C74" s="5" t="s">
        <v>2316</v>
      </c>
      <c r="D74" s="5" t="s">
        <v>2317</v>
      </c>
      <c r="E74" s="5" t="s">
        <v>2318</v>
      </c>
      <c r="F74" s="7">
        <v>18.578399999999998</v>
      </c>
      <c r="G74" s="7">
        <v>17.426600000000001</v>
      </c>
      <c r="H74" s="7">
        <f t="shared" si="5"/>
        <v>0.45006335260105634</v>
      </c>
      <c r="I74" s="7">
        <v>18.7896</v>
      </c>
      <c r="J74" s="7">
        <v>18.961300000000001</v>
      </c>
      <c r="K74" s="7">
        <v>18.676200000000001</v>
      </c>
      <c r="L74" s="7">
        <f t="shared" si="6"/>
        <v>1.2184947203661054</v>
      </c>
      <c r="M74" s="7">
        <v>19.114599999999999</v>
      </c>
      <c r="N74" s="7">
        <v>20.897600000000001</v>
      </c>
      <c r="O74" s="7">
        <v>3.4414105224457616</v>
      </c>
      <c r="Q74" s="5">
        <f t="shared" si="7"/>
        <v>510411.03687549679</v>
      </c>
      <c r="R74" s="5">
        <f t="shared" si="8"/>
        <v>2.3676799236657609E-2</v>
      </c>
      <c r="U74" s="5">
        <f t="shared" si="9"/>
        <v>2.8850054865035529E-2</v>
      </c>
    </row>
    <row r="75" spans="1:22">
      <c r="A75" s="5">
        <v>1157</v>
      </c>
      <c r="B75" s="5" t="s">
        <v>901</v>
      </c>
      <c r="C75" s="5" t="s">
        <v>902</v>
      </c>
      <c r="D75" s="5" t="s">
        <v>903</v>
      </c>
      <c r="E75" s="5" t="s">
        <v>904</v>
      </c>
      <c r="F75" s="7">
        <v>20.942599999999999</v>
      </c>
      <c r="G75" s="7">
        <v>18.212299999999999</v>
      </c>
      <c r="H75" s="7">
        <f t="shared" si="5"/>
        <v>0.15069463913377071</v>
      </c>
      <c r="I75" s="7">
        <v>18.955400000000001</v>
      </c>
      <c r="J75" s="7">
        <v>22.337499999999999</v>
      </c>
      <c r="K75" s="7">
        <v>19.1327</v>
      </c>
      <c r="L75" s="7">
        <f t="shared" si="6"/>
        <v>9.2202124929305089</v>
      </c>
      <c r="M75" s="7">
        <v>19.936</v>
      </c>
      <c r="N75" s="7">
        <v>23.7197</v>
      </c>
      <c r="O75" s="7">
        <v>13.772322841614661</v>
      </c>
      <c r="Q75" s="5">
        <f t="shared" si="7"/>
        <v>5299776.1710742507</v>
      </c>
      <c r="R75" s="5">
        <f t="shared" si="8"/>
        <v>0.24584448089110469</v>
      </c>
      <c r="U75" s="5">
        <f t="shared" si="9"/>
        <v>2.2667383540301791</v>
      </c>
    </row>
    <row r="76" spans="1:22">
      <c r="A76" s="5">
        <v>6300</v>
      </c>
      <c r="B76" s="5" t="s">
        <v>3544</v>
      </c>
      <c r="C76" s="5" t="s">
        <v>1980</v>
      </c>
      <c r="D76" s="5" t="s">
        <v>1981</v>
      </c>
      <c r="E76" s="5" t="s">
        <v>1982</v>
      </c>
      <c r="F76" s="7">
        <v>26.903300000000002</v>
      </c>
      <c r="G76" s="7">
        <v>28.058700000000002</v>
      </c>
      <c r="H76" s="7">
        <f t="shared" si="5"/>
        <v>2.2274607341011272</v>
      </c>
      <c r="I76" s="7">
        <v>27.446899999999999</v>
      </c>
      <c r="J76" s="7">
        <v>25.797699999999999</v>
      </c>
      <c r="K76" s="7">
        <v>21.5686</v>
      </c>
      <c r="L76" s="7">
        <f t="shared" si="6"/>
        <v>18.753656398147779</v>
      </c>
      <c r="M76" s="7">
        <v>26.7836</v>
      </c>
      <c r="N76" s="7">
        <v>27.6647</v>
      </c>
      <c r="O76" s="7">
        <v>1.8417790523814779</v>
      </c>
      <c r="Q76" s="5">
        <f t="shared" si="7"/>
        <v>58328595.500591777</v>
      </c>
      <c r="R76" s="5">
        <f t="shared" si="8"/>
        <v>2.7057299816198799</v>
      </c>
      <c r="U76" s="5">
        <f t="shared" si="9"/>
        <v>50.742330381465933</v>
      </c>
    </row>
    <row r="77" spans="1:22">
      <c r="A77" s="5">
        <v>3002</v>
      </c>
      <c r="B77" s="5" t="s">
        <v>1979</v>
      </c>
      <c r="C77" s="5" t="s">
        <v>1980</v>
      </c>
      <c r="D77" s="5" t="s">
        <v>1981</v>
      </c>
      <c r="E77" s="5" t="s">
        <v>1982</v>
      </c>
      <c r="F77" s="7">
        <v>28.174099999999999</v>
      </c>
      <c r="G77" s="7">
        <v>28.718800000000002</v>
      </c>
      <c r="H77" s="7">
        <f t="shared" si="5"/>
        <v>1.4587169810311769</v>
      </c>
      <c r="I77" s="7">
        <v>28.692799999999998</v>
      </c>
      <c r="J77" s="7">
        <v>28.4466</v>
      </c>
      <c r="K77" s="7">
        <v>27.851700000000001</v>
      </c>
      <c r="L77" s="7">
        <f t="shared" si="6"/>
        <v>1.510367891209897</v>
      </c>
      <c r="M77" s="7">
        <v>26.886700000000001</v>
      </c>
      <c r="N77" s="7">
        <v>28.1145</v>
      </c>
      <c r="O77" s="7">
        <v>2.3420956565310536</v>
      </c>
      <c r="Q77" s="5">
        <f t="shared" si="7"/>
        <v>365830469.70036668</v>
      </c>
      <c r="R77" s="5">
        <f t="shared" si="8"/>
        <v>16.970037793012224</v>
      </c>
      <c r="U77" s="5">
        <f t="shared" si="9"/>
        <v>25.631000195184129</v>
      </c>
    </row>
    <row r="78" spans="1:22">
      <c r="A78" s="5">
        <v>3908</v>
      </c>
      <c r="B78" s="5" t="s">
        <v>2393</v>
      </c>
      <c r="C78" s="5" t="s">
        <v>1980</v>
      </c>
      <c r="D78" s="5" t="s">
        <v>1981</v>
      </c>
      <c r="E78" s="5" t="s">
        <v>1982</v>
      </c>
      <c r="F78" s="7">
        <v>22.100200000000001</v>
      </c>
      <c r="G78" s="7">
        <v>23.6</v>
      </c>
      <c r="H78" s="7">
        <f t="shared" si="5"/>
        <v>2.8280350486660741</v>
      </c>
      <c r="I78" s="7">
        <v>23.2971</v>
      </c>
      <c r="J78" s="7">
        <v>23.7715</v>
      </c>
      <c r="K78" s="7">
        <v>23.232500000000002</v>
      </c>
      <c r="L78" s="7">
        <f t="shared" si="6"/>
        <v>1.4529650495713633</v>
      </c>
      <c r="M78" s="7">
        <v>21.713899999999999</v>
      </c>
      <c r="N78" s="7">
        <v>22.8904</v>
      </c>
      <c r="O78" s="7">
        <v>2.2602776459500644</v>
      </c>
      <c r="Q78" s="5">
        <f t="shared" si="7"/>
        <v>14319720.521921635</v>
      </c>
      <c r="R78" s="5">
        <f t="shared" si="8"/>
        <v>0.664259045019998</v>
      </c>
      <c r="U78" s="5">
        <f t="shared" si="9"/>
        <v>0.96514517627570784</v>
      </c>
    </row>
    <row r="79" spans="1:22">
      <c r="A79" s="5">
        <v>4089</v>
      </c>
      <c r="B79" s="5" t="s">
        <v>2544</v>
      </c>
      <c r="C79" s="5" t="s">
        <v>2034</v>
      </c>
      <c r="D79" s="5" t="s">
        <v>2035</v>
      </c>
      <c r="E79" s="5" t="s">
        <v>2036</v>
      </c>
      <c r="F79" s="7">
        <v>27.172599999999999</v>
      </c>
      <c r="G79" s="7">
        <v>28.1389</v>
      </c>
      <c r="H79" s="7">
        <f t="shared" si="5"/>
        <v>1.9538233018188602</v>
      </c>
      <c r="I79" s="7">
        <v>28.023499999999999</v>
      </c>
      <c r="J79" s="7">
        <v>27.6709</v>
      </c>
      <c r="K79" s="7">
        <v>27.5792</v>
      </c>
      <c r="L79" s="7">
        <f t="shared" si="6"/>
        <v>1.0656251225123552</v>
      </c>
      <c r="M79" s="7">
        <v>27.665800000000001</v>
      </c>
      <c r="N79" s="7">
        <v>28.8</v>
      </c>
      <c r="O79" s="7">
        <v>2.1949681412635864</v>
      </c>
      <c r="Q79" s="5">
        <f t="shared" si="7"/>
        <v>213683459.88974261</v>
      </c>
      <c r="R79" s="5">
        <f t="shared" si="8"/>
        <v>9.9122864015143275</v>
      </c>
      <c r="U79" s="5">
        <f t="shared" si="9"/>
        <v>10.562781410991258</v>
      </c>
    </row>
    <row r="80" spans="1:22">
      <c r="A80" s="5">
        <v>3131</v>
      </c>
      <c r="B80" s="5" t="s">
        <v>2033</v>
      </c>
      <c r="C80" s="5" t="s">
        <v>2034</v>
      </c>
      <c r="D80" s="5" t="s">
        <v>2035</v>
      </c>
      <c r="E80" s="5" t="s">
        <v>2036</v>
      </c>
      <c r="F80" s="7">
        <v>23.437200000000001</v>
      </c>
      <c r="G80" s="7">
        <v>24.299199999999999</v>
      </c>
      <c r="H80" s="7">
        <f t="shared" si="5"/>
        <v>1.817556232897038</v>
      </c>
      <c r="I80" s="7">
        <v>24.6738</v>
      </c>
      <c r="J80" s="7">
        <v>23.0152</v>
      </c>
      <c r="K80" s="7">
        <v>24.399000000000001</v>
      </c>
      <c r="L80" s="7">
        <f t="shared" si="6"/>
        <v>0.38320811029409008</v>
      </c>
      <c r="M80" s="7">
        <v>24.495200000000001</v>
      </c>
      <c r="N80" s="7">
        <v>25.381399999999999</v>
      </c>
      <c r="O80" s="7">
        <v>1.8483013561087889</v>
      </c>
      <c r="Q80" s="5">
        <f t="shared" si="7"/>
        <v>8477456.2311308011</v>
      </c>
      <c r="R80" s="5">
        <f t="shared" si="8"/>
        <v>0.39324978247090081</v>
      </c>
      <c r="U80" s="5">
        <f t="shared" si="9"/>
        <v>0.1506965060142359</v>
      </c>
    </row>
    <row r="81" spans="1:21">
      <c r="A81" s="5">
        <v>3000</v>
      </c>
      <c r="B81" s="5" t="s">
        <v>1978</v>
      </c>
      <c r="C81" s="5" t="s">
        <v>1728</v>
      </c>
      <c r="D81" s="5" t="s">
        <v>1729</v>
      </c>
      <c r="E81" s="5" t="s">
        <v>1730</v>
      </c>
      <c r="F81" s="7">
        <v>16.3386</v>
      </c>
      <c r="G81" s="7">
        <v>18.004999999999999</v>
      </c>
      <c r="H81" s="7">
        <f t="shared" si="5"/>
        <v>3.1742153301335678</v>
      </c>
      <c r="I81" s="7">
        <v>21.547499999999999</v>
      </c>
      <c r="J81" s="7">
        <v>17.675899999999999</v>
      </c>
      <c r="K81" s="7">
        <v>17.193300000000001</v>
      </c>
      <c r="L81" s="7">
        <f t="shared" si="6"/>
        <v>1.3972595155432133</v>
      </c>
      <c r="M81" s="7">
        <v>18.446999999999999</v>
      </c>
      <c r="N81" s="7">
        <v>23.311199999999999</v>
      </c>
      <c r="O81" s="7">
        <v>29.125279711838189</v>
      </c>
      <c r="Q81" s="5">
        <f t="shared" si="7"/>
        <v>209399.72179992241</v>
      </c>
      <c r="R81" s="5">
        <f t="shared" si="8"/>
        <v>9.7135736006392238E-3</v>
      </c>
      <c r="U81" s="5">
        <f t="shared" si="9"/>
        <v>1.3572383143422507E-2</v>
      </c>
    </row>
    <row r="82" spans="1:21">
      <c r="A82" s="5">
        <v>3337</v>
      </c>
      <c r="B82" s="5" t="s">
        <v>2088</v>
      </c>
      <c r="C82" s="5" t="s">
        <v>1728</v>
      </c>
      <c r="D82" s="5" t="s">
        <v>1729</v>
      </c>
      <c r="E82" s="5" t="s">
        <v>1730</v>
      </c>
      <c r="F82" s="7">
        <v>24.683</v>
      </c>
      <c r="G82" s="7">
        <v>25.1249</v>
      </c>
      <c r="H82" s="7">
        <f t="shared" si="5"/>
        <v>1.3583921247185176</v>
      </c>
      <c r="I82" s="7">
        <v>24.421500000000002</v>
      </c>
      <c r="J82" s="7">
        <v>24.463799999999999</v>
      </c>
      <c r="K82" s="7">
        <v>24.491499999999998</v>
      </c>
      <c r="L82" s="7">
        <f t="shared" si="6"/>
        <v>0.98098297245525201</v>
      </c>
      <c r="M82" s="7">
        <v>24.888500000000001</v>
      </c>
      <c r="N82" s="7">
        <v>25.8873</v>
      </c>
      <c r="O82" s="7">
        <v>1.9983371384272128</v>
      </c>
      <c r="Q82" s="5">
        <f t="shared" si="7"/>
        <v>23138628.21011978</v>
      </c>
      <c r="R82" s="5">
        <f t="shared" si="8"/>
        <v>1.073347978712113</v>
      </c>
      <c r="U82" s="5">
        <f t="shared" si="9"/>
        <v>1.0529360906358451</v>
      </c>
    </row>
    <row r="83" spans="1:21">
      <c r="A83" s="5">
        <v>4432</v>
      </c>
      <c r="B83" s="5" t="s">
        <v>2794</v>
      </c>
      <c r="C83" s="5" t="s">
        <v>1728</v>
      </c>
      <c r="D83" s="5" t="s">
        <v>1729</v>
      </c>
      <c r="E83" s="5" t="s">
        <v>1730</v>
      </c>
      <c r="F83" s="7">
        <v>25.070599999999999</v>
      </c>
      <c r="G83" s="7">
        <v>25.513100000000001</v>
      </c>
      <c r="H83" s="7">
        <f t="shared" si="5"/>
        <v>1.3589571816134591</v>
      </c>
      <c r="I83" s="7">
        <v>24.765899999999998</v>
      </c>
      <c r="J83" s="7">
        <v>24.363299999999999</v>
      </c>
      <c r="K83" s="7">
        <v>24.418299999999999</v>
      </c>
      <c r="L83" s="7">
        <f t="shared" si="6"/>
        <v>0.9625944431017488</v>
      </c>
      <c r="M83" s="7">
        <v>25.215499999999999</v>
      </c>
      <c r="N83" s="7">
        <v>25.769200000000001</v>
      </c>
      <c r="O83" s="7">
        <v>1.4678453744316875</v>
      </c>
      <c r="Q83" s="5">
        <f t="shared" si="7"/>
        <v>21581622.582254376</v>
      </c>
      <c r="R83" s="5">
        <f t="shared" si="8"/>
        <v>1.0011220529425893</v>
      </c>
      <c r="U83" s="5">
        <f t="shared" si="9"/>
        <v>0.96367452502915119</v>
      </c>
    </row>
    <row r="84" spans="1:21">
      <c r="A84" s="5">
        <v>2462</v>
      </c>
      <c r="B84" s="5" t="s">
        <v>1727</v>
      </c>
      <c r="C84" s="5" t="s">
        <v>1728</v>
      </c>
      <c r="D84" s="5" t="s">
        <v>1729</v>
      </c>
      <c r="E84" s="5" t="s">
        <v>1730</v>
      </c>
      <c r="F84" s="7">
        <v>21.3902</v>
      </c>
      <c r="G84" s="7">
        <v>21.832599999999999</v>
      </c>
      <c r="H84" s="7">
        <f t="shared" si="5"/>
        <v>1.3588629891440622</v>
      </c>
      <c r="I84" s="7">
        <v>21.252700000000001</v>
      </c>
      <c r="J84" s="7">
        <v>17.1873</v>
      </c>
      <c r="K84" s="7">
        <v>21.436800000000002</v>
      </c>
      <c r="L84" s="7">
        <f t="shared" si="6"/>
        <v>5.2574243640664903E-2</v>
      </c>
      <c r="M84" s="7">
        <v>21.560600000000001</v>
      </c>
      <c r="N84" s="7">
        <v>22.5517</v>
      </c>
      <c r="O84" s="7">
        <v>1.9876999587324566</v>
      </c>
      <c r="Q84" s="5">
        <f t="shared" si="7"/>
        <v>149242.61308138623</v>
      </c>
      <c r="R84" s="5">
        <f t="shared" si="8"/>
        <v>6.9230230778573286E-3</v>
      </c>
      <c r="U84" s="5">
        <f t="shared" si="9"/>
        <v>3.6397270202521704E-4</v>
      </c>
    </row>
    <row r="85" spans="1:21">
      <c r="A85" s="5">
        <v>4297</v>
      </c>
      <c r="B85" s="5" t="s">
        <v>2728</v>
      </c>
      <c r="C85" s="5" t="s">
        <v>2729</v>
      </c>
      <c r="D85" s="5" t="s">
        <v>2730</v>
      </c>
      <c r="E85" s="5" t="s">
        <v>2731</v>
      </c>
      <c r="F85" s="7">
        <v>24.708100000000002</v>
      </c>
      <c r="G85" s="7">
        <v>25.655999999999999</v>
      </c>
      <c r="H85" s="7">
        <f t="shared" si="5"/>
        <v>1.9290626521002032</v>
      </c>
      <c r="I85" s="7">
        <v>22.736599999999999</v>
      </c>
      <c r="J85" s="7">
        <v>22.579799999999999</v>
      </c>
      <c r="K85" s="7">
        <v>22.575700000000001</v>
      </c>
      <c r="L85" s="7">
        <f t="shared" si="6"/>
        <v>1.0028459454759933</v>
      </c>
      <c r="M85" s="7">
        <v>25.699000000000002</v>
      </c>
      <c r="N85" s="7">
        <v>26.2423</v>
      </c>
      <c r="O85" s="7">
        <v>1.4573021198494389</v>
      </c>
      <c r="Q85" s="5">
        <f t="shared" si="7"/>
        <v>6268983.0571184801</v>
      </c>
      <c r="R85" s="5">
        <f t="shared" si="8"/>
        <v>0.2908037689976683</v>
      </c>
      <c r="U85" s="5">
        <f t="shared" si="9"/>
        <v>0.29163138066844901</v>
      </c>
    </row>
    <row r="86" spans="1:21">
      <c r="A86" s="5">
        <v>3842</v>
      </c>
      <c r="B86" s="5" t="s">
        <v>2326</v>
      </c>
      <c r="C86" s="5" t="s">
        <v>2327</v>
      </c>
      <c r="D86" s="5" t="s">
        <v>2328</v>
      </c>
      <c r="E86" s="5" t="s">
        <v>2329</v>
      </c>
      <c r="F86" s="7">
        <v>23.772600000000001</v>
      </c>
      <c r="G86" s="7">
        <v>24.374199999999998</v>
      </c>
      <c r="H86" s="7">
        <f t="shared" si="5"/>
        <v>1.5173984824536075</v>
      </c>
      <c r="I86" s="7">
        <v>23.418199999999999</v>
      </c>
      <c r="J86" s="7">
        <v>23.714400000000001</v>
      </c>
      <c r="K86" s="7">
        <v>23.466799999999999</v>
      </c>
      <c r="L86" s="7">
        <f t="shared" si="6"/>
        <v>1.1872304502608095</v>
      </c>
      <c r="M86" s="7">
        <v>23.090199999999999</v>
      </c>
      <c r="N86" s="7">
        <v>24.4818</v>
      </c>
      <c r="O86" s="7">
        <v>2.6236949656224011</v>
      </c>
      <c r="Q86" s="5">
        <f t="shared" si="7"/>
        <v>13764033.759985032</v>
      </c>
      <c r="R86" s="5">
        <f t="shared" si="8"/>
        <v>0.63848200857231119</v>
      </c>
      <c r="U86" s="5">
        <f t="shared" si="9"/>
        <v>0.75802528252073109</v>
      </c>
    </row>
    <row r="87" spans="1:21">
      <c r="A87" s="5">
        <v>3909</v>
      </c>
      <c r="B87" s="5" t="s">
        <v>2394</v>
      </c>
      <c r="C87" s="5" t="s">
        <v>2395</v>
      </c>
      <c r="D87" s="5" t="s">
        <v>2396</v>
      </c>
      <c r="E87" s="5" t="s">
        <v>2397</v>
      </c>
      <c r="F87" s="7">
        <v>23.3675</v>
      </c>
      <c r="G87" s="7">
        <v>23.940799999999999</v>
      </c>
      <c r="H87" s="7">
        <f t="shared" si="5"/>
        <v>1.4879231351850757</v>
      </c>
      <c r="I87" s="7">
        <v>24.430199999999999</v>
      </c>
      <c r="J87" s="7">
        <v>24.509499999999999</v>
      </c>
      <c r="K87" s="7">
        <v>24.099599999999999</v>
      </c>
      <c r="L87" s="7">
        <f t="shared" si="6"/>
        <v>1.3285937198057036</v>
      </c>
      <c r="M87" s="7">
        <v>24.187799999999999</v>
      </c>
      <c r="N87" s="7">
        <v>25.183299999999999</v>
      </c>
      <c r="O87" s="7">
        <v>1.9937713944407514</v>
      </c>
      <c r="Q87" s="5">
        <f t="shared" si="7"/>
        <v>23883318.964255769</v>
      </c>
      <c r="R87" s="5">
        <f t="shared" si="8"/>
        <v>1.1078924775674028</v>
      </c>
      <c r="U87" s="5">
        <f t="shared" si="9"/>
        <v>1.4719389879160327</v>
      </c>
    </row>
    <row r="88" spans="1:21">
      <c r="A88" s="5">
        <v>3910</v>
      </c>
      <c r="B88" s="5" t="s">
        <v>2398</v>
      </c>
      <c r="C88" s="5" t="s">
        <v>2399</v>
      </c>
      <c r="D88" s="5" t="s">
        <v>2400</v>
      </c>
      <c r="E88" s="5" t="s">
        <v>2401</v>
      </c>
      <c r="F88" s="7">
        <v>17.6693</v>
      </c>
      <c r="G88" s="7">
        <v>18.687799999999999</v>
      </c>
      <c r="H88" s="7">
        <f t="shared" si="5"/>
        <v>2.0258115858461663</v>
      </c>
      <c r="I88" s="7">
        <v>19.218699999999998</v>
      </c>
      <c r="J88" s="7">
        <v>19.932600000000001</v>
      </c>
      <c r="K88" s="7">
        <v>19.348400000000002</v>
      </c>
      <c r="L88" s="7">
        <f t="shared" si="6"/>
        <v>1.4992074216297122</v>
      </c>
      <c r="M88" s="7">
        <v>18.866499999999998</v>
      </c>
      <c r="N88" s="7">
        <v>19.246700000000001</v>
      </c>
      <c r="O88" s="7">
        <v>1.3015222722347946</v>
      </c>
      <c r="Q88" s="5">
        <f t="shared" si="7"/>
        <v>1000715.1888905924</v>
      </c>
      <c r="R88" s="5">
        <f t="shared" si="8"/>
        <v>4.6420886126363296E-2</v>
      </c>
      <c r="U88" s="5">
        <f t="shared" si="9"/>
        <v>6.9594536999271595E-2</v>
      </c>
    </row>
    <row r="89" spans="1:21">
      <c r="A89" s="5">
        <v>2300</v>
      </c>
      <c r="B89" s="5" t="s">
        <v>1680</v>
      </c>
      <c r="C89" s="5" t="s">
        <v>585</v>
      </c>
      <c r="D89" s="5" t="s">
        <v>586</v>
      </c>
      <c r="E89" s="5" t="s">
        <v>587</v>
      </c>
      <c r="F89" s="7">
        <v>17.029199999999999</v>
      </c>
      <c r="G89" s="7">
        <v>22.667400000000001</v>
      </c>
      <c r="H89" s="7">
        <f t="shared" si="5"/>
        <v>49.804355170669126</v>
      </c>
      <c r="I89" s="7">
        <v>22.816600000000001</v>
      </c>
      <c r="J89" s="7">
        <v>22.982299999999999</v>
      </c>
      <c r="K89" s="7">
        <v>22.736899999999999</v>
      </c>
      <c r="L89" s="7">
        <f t="shared" si="6"/>
        <v>1.1854213939814553</v>
      </c>
      <c r="M89" s="7">
        <v>23.2728</v>
      </c>
      <c r="N89" s="7">
        <v>24.674800000000001</v>
      </c>
      <c r="O89" s="7">
        <v>2.642676811316532</v>
      </c>
      <c r="Q89" s="5">
        <f t="shared" si="7"/>
        <v>8286319.3996652551</v>
      </c>
      <c r="R89" s="5">
        <f t="shared" si="8"/>
        <v>0.38438338253361948</v>
      </c>
      <c r="U89" s="5">
        <f t="shared" si="9"/>
        <v>0.45565628514631018</v>
      </c>
    </row>
    <row r="90" spans="1:21">
      <c r="A90" s="5">
        <v>760</v>
      </c>
      <c r="B90" s="5" t="s">
        <v>584</v>
      </c>
      <c r="C90" s="5" t="s">
        <v>585</v>
      </c>
      <c r="D90" s="5" t="s">
        <v>586</v>
      </c>
      <c r="E90" s="5" t="s">
        <v>587</v>
      </c>
      <c r="F90" s="7">
        <v>19.772600000000001</v>
      </c>
      <c r="G90" s="7">
        <v>22.028500000000001</v>
      </c>
      <c r="H90" s="7">
        <f t="shared" si="5"/>
        <v>4.77632166743438</v>
      </c>
      <c r="I90" s="7">
        <v>20.785599999999999</v>
      </c>
      <c r="J90" s="7">
        <v>21.361899999999999</v>
      </c>
      <c r="K90" s="7">
        <v>21.288799999999998</v>
      </c>
      <c r="L90" s="7">
        <f t="shared" si="6"/>
        <v>1.0519746940061248</v>
      </c>
      <c r="M90" s="7">
        <v>22.3794</v>
      </c>
      <c r="N90" s="7">
        <v>23.374600000000001</v>
      </c>
      <c r="O90" s="7">
        <v>1.9933568444376499</v>
      </c>
      <c r="Q90" s="5">
        <f t="shared" si="7"/>
        <v>2695086.225420252</v>
      </c>
      <c r="R90" s="5">
        <f t="shared" si="8"/>
        <v>0.1250188786578334</v>
      </c>
      <c r="U90" s="5">
        <f t="shared" si="9"/>
        <v>0.13151669662106313</v>
      </c>
    </row>
    <row r="91" spans="1:21">
      <c r="A91" s="5">
        <v>3967</v>
      </c>
      <c r="B91" s="5" t="s">
        <v>2450</v>
      </c>
      <c r="C91" s="5" t="s">
        <v>585</v>
      </c>
      <c r="D91" s="5" t="s">
        <v>586</v>
      </c>
      <c r="E91" s="5" t="s">
        <v>587</v>
      </c>
      <c r="F91" s="7">
        <v>20.0047</v>
      </c>
      <c r="G91" s="7">
        <v>21.198499999999999</v>
      </c>
      <c r="H91" s="7">
        <f t="shared" si="5"/>
        <v>2.2875448033792694</v>
      </c>
      <c r="I91" s="7">
        <v>20.5747</v>
      </c>
      <c r="J91" s="7">
        <v>17.630800000000001</v>
      </c>
      <c r="K91" s="7">
        <v>20.183299999999999</v>
      </c>
      <c r="L91" s="7">
        <f t="shared" si="6"/>
        <v>0.17045939239790017</v>
      </c>
      <c r="M91" s="7">
        <v>18.654900000000001</v>
      </c>
      <c r="N91" s="7">
        <v>23.004000000000001</v>
      </c>
      <c r="O91" s="7">
        <v>20.380252207702043</v>
      </c>
      <c r="Q91" s="5">
        <f t="shared" si="7"/>
        <v>202954.94975701705</v>
      </c>
      <c r="R91" s="5">
        <f t="shared" si="8"/>
        <v>9.4146153831210638E-3</v>
      </c>
      <c r="U91" s="5">
        <f t="shared" si="9"/>
        <v>1.6048096178667406E-3</v>
      </c>
    </row>
    <row r="92" spans="1:21">
      <c r="A92" s="5">
        <v>5589</v>
      </c>
      <c r="B92" s="5" t="s">
        <v>3257</v>
      </c>
      <c r="C92" s="5" t="s">
        <v>585</v>
      </c>
      <c r="D92" s="5" t="s">
        <v>586</v>
      </c>
      <c r="E92" s="5" t="s">
        <v>587</v>
      </c>
      <c r="F92" s="7">
        <v>18.550899999999999</v>
      </c>
      <c r="G92" s="7">
        <v>19.9373</v>
      </c>
      <c r="H92" s="7">
        <f t="shared" si="5"/>
        <v>2.6142552327710349</v>
      </c>
      <c r="I92" s="7">
        <v>21.2822</v>
      </c>
      <c r="J92" s="7">
        <v>17.8184</v>
      </c>
      <c r="K92" s="7">
        <v>20.773900000000001</v>
      </c>
      <c r="L92" s="7">
        <f t="shared" si="6"/>
        <v>0.12891571088876641</v>
      </c>
      <c r="M92" s="7">
        <v>18.3004</v>
      </c>
      <c r="N92" s="7">
        <v>23.016300000000001</v>
      </c>
      <c r="O92" s="7">
        <v>26.280120761771769</v>
      </c>
      <c r="Q92" s="5">
        <f t="shared" si="7"/>
        <v>231138.8109171731</v>
      </c>
      <c r="R92" s="5">
        <f t="shared" si="8"/>
        <v>1.0722000165565768E-2</v>
      </c>
      <c r="U92" s="5">
        <f t="shared" si="9"/>
        <v>1.3822342734933822E-3</v>
      </c>
    </row>
    <row r="93" spans="1:21">
      <c r="A93" s="5">
        <v>3949</v>
      </c>
      <c r="B93" s="5" t="s">
        <v>2431</v>
      </c>
      <c r="C93" s="5" t="s">
        <v>2432</v>
      </c>
      <c r="D93" s="5" t="s">
        <v>2433</v>
      </c>
      <c r="E93" s="5" t="s">
        <v>2434</v>
      </c>
      <c r="F93" s="7">
        <v>16.762899999999998</v>
      </c>
      <c r="G93" s="7">
        <v>18.1037</v>
      </c>
      <c r="H93" s="7">
        <f t="shared" si="5"/>
        <v>2.5329173462029355</v>
      </c>
      <c r="I93" s="7">
        <v>23.3124</v>
      </c>
      <c r="J93" s="7">
        <v>22.984000000000002</v>
      </c>
      <c r="K93" s="7">
        <v>17.935300000000002</v>
      </c>
      <c r="L93" s="7">
        <f t="shared" si="6"/>
        <v>33.098639224412508</v>
      </c>
      <c r="M93" s="7">
        <v>17.540400000000002</v>
      </c>
      <c r="N93" s="7">
        <v>17.769400000000001</v>
      </c>
      <c r="O93" s="7">
        <v>1.1720222836745131</v>
      </c>
      <c r="Q93" s="5">
        <f t="shared" si="7"/>
        <v>8296089.3409204204</v>
      </c>
      <c r="R93" s="5">
        <f t="shared" si="8"/>
        <v>0.38483658773676033</v>
      </c>
      <c r="U93" s="5">
        <f t="shared" si="9"/>
        <v>12.737567377853001</v>
      </c>
    </row>
    <row r="94" spans="1:21">
      <c r="A94" s="5">
        <v>748</v>
      </c>
      <c r="B94" s="5" t="s">
        <v>572</v>
      </c>
      <c r="C94" s="5" t="s">
        <v>573</v>
      </c>
      <c r="D94" s="5" t="s">
        <v>574</v>
      </c>
      <c r="E94" s="5" t="s">
        <v>575</v>
      </c>
      <c r="F94" s="7">
        <v>18.742699999999999</v>
      </c>
      <c r="G94" s="7">
        <v>19.360199999999999</v>
      </c>
      <c r="H94" s="7">
        <f t="shared" si="5"/>
        <v>1.5342142856972536</v>
      </c>
      <c r="I94" s="7">
        <v>18.332599999999999</v>
      </c>
      <c r="J94" s="7">
        <v>16.592199999999998</v>
      </c>
      <c r="K94" s="7">
        <v>17.025600000000001</v>
      </c>
      <c r="L94" s="7">
        <f t="shared" si="6"/>
        <v>0.74051455631418284</v>
      </c>
      <c r="M94" s="7">
        <v>24.746400000000001</v>
      </c>
      <c r="N94" s="7">
        <v>25.845500000000001</v>
      </c>
      <c r="O94" s="7">
        <v>2.142210127927906</v>
      </c>
      <c r="Q94" s="5">
        <f t="shared" si="7"/>
        <v>98798.396049435178</v>
      </c>
      <c r="R94" s="5">
        <f t="shared" si="8"/>
        <v>4.5830313593647172E-3</v>
      </c>
      <c r="U94" s="5">
        <f t="shared" si="9"/>
        <v>3.3938014336539497E-3</v>
      </c>
    </row>
    <row r="95" spans="1:21">
      <c r="A95" s="5">
        <v>627</v>
      </c>
      <c r="B95" s="5" t="s">
        <v>473</v>
      </c>
      <c r="C95" s="5" t="s">
        <v>474</v>
      </c>
      <c r="D95" s="5" t="s">
        <v>475</v>
      </c>
      <c r="E95" s="5" t="s">
        <v>476</v>
      </c>
      <c r="F95" s="7">
        <v>19.544599999999999</v>
      </c>
      <c r="G95" s="7">
        <v>19.759599999999999</v>
      </c>
      <c r="H95" s="7">
        <f t="shared" si="5"/>
        <v>1.1607039143837199</v>
      </c>
      <c r="I95" s="7">
        <v>17.9681</v>
      </c>
      <c r="J95" s="7">
        <v>20.0275</v>
      </c>
      <c r="K95" s="7">
        <v>18.0578</v>
      </c>
      <c r="L95" s="7">
        <f t="shared" si="6"/>
        <v>3.9168666161421899</v>
      </c>
      <c r="M95" s="7">
        <v>20.1357</v>
      </c>
      <c r="N95" s="7">
        <v>20.311299999999999</v>
      </c>
      <c r="O95" s="7">
        <v>1.1294340255507367</v>
      </c>
      <c r="Q95" s="5">
        <f t="shared" si="7"/>
        <v>1068755.1935297109</v>
      </c>
      <c r="R95" s="5">
        <f t="shared" si="8"/>
        <v>4.9577106140262839E-2</v>
      </c>
      <c r="U95" s="5">
        <f t="shared" si="9"/>
        <v>0.19418691196573348</v>
      </c>
    </row>
    <row r="96" spans="1:21">
      <c r="A96" s="5">
        <v>4168</v>
      </c>
      <c r="B96" s="5" t="s">
        <v>2593</v>
      </c>
      <c r="C96" s="5" t="s">
        <v>2594</v>
      </c>
      <c r="D96" s="5" t="s">
        <v>2595</v>
      </c>
      <c r="E96" s="5" t="s">
        <v>2596</v>
      </c>
      <c r="F96" s="7">
        <v>19.910799999999998</v>
      </c>
      <c r="G96" s="7">
        <v>20.888400000000001</v>
      </c>
      <c r="H96" s="7">
        <f t="shared" si="5"/>
        <v>1.9691868355747391</v>
      </c>
      <c r="I96" s="7">
        <v>21.615400000000001</v>
      </c>
      <c r="J96" s="7">
        <v>17.301300000000001</v>
      </c>
      <c r="K96" s="7">
        <v>21.156600000000001</v>
      </c>
      <c r="L96" s="7">
        <f t="shared" si="6"/>
        <v>6.9093796687468206E-2</v>
      </c>
      <c r="M96" s="7">
        <v>17.403199999999998</v>
      </c>
      <c r="N96" s="7">
        <v>20.758900000000001</v>
      </c>
      <c r="O96" s="7">
        <v>10.236850396217497</v>
      </c>
      <c r="Q96" s="5">
        <f t="shared" si="7"/>
        <v>161514.03389009196</v>
      </c>
      <c r="R96" s="5">
        <f t="shared" si="8"/>
        <v>7.4922661894774659E-3</v>
      </c>
      <c r="U96" s="5">
        <f t="shared" si="9"/>
        <v>5.1766911682414813E-4</v>
      </c>
    </row>
    <row r="97" spans="1:21">
      <c r="A97" s="5">
        <v>892</v>
      </c>
      <c r="B97" s="5" t="s">
        <v>735</v>
      </c>
      <c r="C97" s="5" t="s">
        <v>420</v>
      </c>
      <c r="D97" s="5" t="s">
        <v>421</v>
      </c>
      <c r="E97" s="5" t="s">
        <v>422</v>
      </c>
      <c r="F97" s="7">
        <v>20.554300000000001</v>
      </c>
      <c r="G97" s="7">
        <v>20.99</v>
      </c>
      <c r="H97" s="7">
        <f t="shared" si="5"/>
        <v>1.3525669434162215</v>
      </c>
      <c r="I97" s="7">
        <v>20.438199999999998</v>
      </c>
      <c r="J97" s="7">
        <v>20.7745</v>
      </c>
      <c r="K97" s="7">
        <v>20.4405</v>
      </c>
      <c r="L97" s="7">
        <f t="shared" si="6"/>
        <v>1.2605033915829857</v>
      </c>
      <c r="M97" s="7">
        <v>19.581600000000002</v>
      </c>
      <c r="N97" s="7">
        <v>20.831099999999999</v>
      </c>
      <c r="O97" s="7">
        <v>2.3775900772696077</v>
      </c>
      <c r="Q97" s="5">
        <f t="shared" si="7"/>
        <v>1793691.0656123762</v>
      </c>
      <c r="R97" s="5">
        <f t="shared" si="8"/>
        <v>8.3205221252788078E-2</v>
      </c>
      <c r="U97" s="5">
        <f t="shared" si="9"/>
        <v>0.10488046358655209</v>
      </c>
    </row>
    <row r="98" spans="1:21">
      <c r="A98" s="5">
        <v>4256</v>
      </c>
      <c r="B98" s="5" t="s">
        <v>2677</v>
      </c>
      <c r="C98" s="5" t="s">
        <v>420</v>
      </c>
      <c r="D98" s="5" t="s">
        <v>421</v>
      </c>
      <c r="E98" s="5" t="s">
        <v>422</v>
      </c>
      <c r="F98" s="7">
        <v>17.2148</v>
      </c>
      <c r="G98" s="7">
        <v>20.064299999999999</v>
      </c>
      <c r="H98" s="7">
        <f t="shared" si="5"/>
        <v>7.2075053369765705</v>
      </c>
      <c r="I98" s="7">
        <v>18.2624</v>
      </c>
      <c r="J98" s="7">
        <v>17.346</v>
      </c>
      <c r="K98" s="7">
        <v>17.240200000000002</v>
      </c>
      <c r="L98" s="7">
        <f t="shared" si="6"/>
        <v>1.0760909365633546</v>
      </c>
      <c r="M98" s="7">
        <v>18.164400000000001</v>
      </c>
      <c r="N98" s="7">
        <v>17.875399999999999</v>
      </c>
      <c r="O98" s="7">
        <v>0.81846918159080317</v>
      </c>
      <c r="Q98" s="5">
        <f t="shared" si="7"/>
        <v>166596.6655806723</v>
      </c>
      <c r="R98" s="5">
        <f t="shared" si="8"/>
        <v>7.7280378351464417E-3</v>
      </c>
      <c r="U98" s="5">
        <f t="shared" si="9"/>
        <v>8.3160714718197738E-3</v>
      </c>
    </row>
    <row r="99" spans="1:21">
      <c r="A99" s="5">
        <v>570</v>
      </c>
      <c r="B99" s="5" t="s">
        <v>419</v>
      </c>
      <c r="C99" s="5" t="s">
        <v>420</v>
      </c>
      <c r="D99" s="5" t="s">
        <v>421</v>
      </c>
      <c r="E99" s="5" t="s">
        <v>422</v>
      </c>
      <c r="F99" s="7">
        <v>19.050599999999999</v>
      </c>
      <c r="G99" s="7">
        <v>18.504200000000001</v>
      </c>
      <c r="H99" s="7">
        <f t="shared" si="5"/>
        <v>0.68472661713238592</v>
      </c>
      <c r="I99" s="7">
        <v>19.445399999999999</v>
      </c>
      <c r="J99" s="7">
        <v>18.450299999999999</v>
      </c>
      <c r="K99" s="7">
        <v>18.752400000000002</v>
      </c>
      <c r="L99" s="7">
        <f t="shared" si="6"/>
        <v>0.81107093447544254</v>
      </c>
      <c r="M99" s="7">
        <v>17.8444</v>
      </c>
      <c r="N99" s="7">
        <v>18.290099999999999</v>
      </c>
      <c r="O99" s="7">
        <v>1.3619747904962176</v>
      </c>
      <c r="Q99" s="5">
        <f t="shared" si="7"/>
        <v>358173.72945652326</v>
      </c>
      <c r="R99" s="5">
        <f t="shared" si="8"/>
        <v>1.6614859145876234E-2</v>
      </c>
      <c r="U99" s="5">
        <f t="shared" si="9"/>
        <v>1.3475829333623689E-2</v>
      </c>
    </row>
    <row r="100" spans="1:21">
      <c r="A100" s="5">
        <v>3523</v>
      </c>
      <c r="B100" s="5" t="s">
        <v>2205</v>
      </c>
      <c r="C100" s="5" t="s">
        <v>420</v>
      </c>
      <c r="D100" s="5" t="s">
        <v>421</v>
      </c>
      <c r="E100" s="5" t="s">
        <v>422</v>
      </c>
      <c r="F100" s="7">
        <v>16.905100000000001</v>
      </c>
      <c r="G100" s="7">
        <v>24.091000000000001</v>
      </c>
      <c r="H100" s="7">
        <f t="shared" si="5"/>
        <v>145.60337636091418</v>
      </c>
      <c r="I100" s="7">
        <v>23.005400000000002</v>
      </c>
      <c r="J100" s="7">
        <v>22.138300000000001</v>
      </c>
      <c r="K100" s="7">
        <v>22.882899999999999</v>
      </c>
      <c r="L100" s="7">
        <f t="shared" si="6"/>
        <v>0.59683332591280003</v>
      </c>
      <c r="M100" s="7">
        <v>22.470300000000002</v>
      </c>
      <c r="N100" s="7">
        <v>19.217600000000001</v>
      </c>
      <c r="O100" s="7">
        <v>0.10491551893900575</v>
      </c>
      <c r="Q100" s="5">
        <f t="shared" si="7"/>
        <v>4616282.2318840502</v>
      </c>
      <c r="R100" s="5">
        <f t="shared" si="8"/>
        <v>0.21413876214970901</v>
      </c>
      <c r="U100" s="5">
        <f t="shared" si="9"/>
        <v>0.12780514962066084</v>
      </c>
    </row>
    <row r="101" spans="1:21">
      <c r="A101" s="5">
        <v>3410</v>
      </c>
      <c r="B101" s="5" t="s">
        <v>2140</v>
      </c>
      <c r="C101" s="5" t="s">
        <v>2141</v>
      </c>
      <c r="D101" s="5" t="s">
        <v>2142</v>
      </c>
      <c r="E101" s="5" t="s">
        <v>2143</v>
      </c>
      <c r="F101" s="7">
        <v>19.282</v>
      </c>
      <c r="G101" s="7">
        <v>19.656300000000002</v>
      </c>
      <c r="H101" s="7">
        <f t="shared" si="5"/>
        <v>1.2962104768019294</v>
      </c>
      <c r="I101" s="7">
        <v>19.351700000000001</v>
      </c>
      <c r="J101" s="7">
        <v>18.4878</v>
      </c>
      <c r="K101" s="7">
        <v>18.344899999999999</v>
      </c>
      <c r="L101" s="7">
        <f t="shared" si="6"/>
        <v>1.1041223125838413</v>
      </c>
      <c r="M101" s="7">
        <v>19.798400000000001</v>
      </c>
      <c r="N101" s="7">
        <v>19.573399999999999</v>
      </c>
      <c r="O101" s="7">
        <v>0.85559502568260137</v>
      </c>
      <c r="Q101" s="5">
        <f t="shared" si="7"/>
        <v>367605.79904325888</v>
      </c>
      <c r="R101" s="5">
        <f t="shared" si="8"/>
        <v>1.7052391255993588E-2</v>
      </c>
      <c r="U101" s="5">
        <f t="shared" si="9"/>
        <v>1.8827925668652115E-2</v>
      </c>
    </row>
    <row r="102" spans="1:21">
      <c r="A102" s="5">
        <v>4283</v>
      </c>
      <c r="B102" s="5" t="s">
        <v>2713</v>
      </c>
      <c r="C102" s="5" t="s">
        <v>780</v>
      </c>
      <c r="D102" s="5" t="s">
        <v>781</v>
      </c>
      <c r="E102" s="5" t="s">
        <v>782</v>
      </c>
      <c r="F102" s="7">
        <v>18.7014</v>
      </c>
      <c r="G102" s="7">
        <v>15.549300000000001</v>
      </c>
      <c r="H102" s="7">
        <f t="shared" si="5"/>
        <v>0.11249244357193659</v>
      </c>
      <c r="I102" s="7">
        <v>19.665400000000002</v>
      </c>
      <c r="J102" s="7">
        <v>18.9604</v>
      </c>
      <c r="K102" s="7">
        <v>17.7972</v>
      </c>
      <c r="L102" s="7">
        <f t="shared" si="6"/>
        <v>2.2395362214331662</v>
      </c>
      <c r="M102" s="7">
        <v>20.4315</v>
      </c>
      <c r="N102" s="7">
        <v>19.320799999999998</v>
      </c>
      <c r="O102" s="7">
        <v>0.46306929380524026</v>
      </c>
      <c r="Q102" s="5">
        <f t="shared" si="7"/>
        <v>510092.72519837559</v>
      </c>
      <c r="R102" s="5">
        <f t="shared" si="8"/>
        <v>2.3662033486841504E-2</v>
      </c>
      <c r="U102" s="5">
        <f t="shared" si="9"/>
        <v>5.2991981066546068E-2</v>
      </c>
    </row>
    <row r="103" spans="1:21">
      <c r="A103" s="5">
        <v>948</v>
      </c>
      <c r="B103" s="5" t="s">
        <v>779</v>
      </c>
      <c r="C103" s="5" t="s">
        <v>780</v>
      </c>
      <c r="D103" s="5" t="s">
        <v>781</v>
      </c>
      <c r="E103" s="5" t="s">
        <v>782</v>
      </c>
      <c r="F103" s="7">
        <v>23.630099999999999</v>
      </c>
      <c r="G103" s="7">
        <v>24.486699999999999</v>
      </c>
      <c r="H103" s="7">
        <f t="shared" si="5"/>
        <v>1.8107658455339861</v>
      </c>
      <c r="I103" s="7">
        <v>23.9329</v>
      </c>
      <c r="J103" s="7">
        <v>23.205400000000001</v>
      </c>
      <c r="K103" s="7">
        <v>23.449000000000002</v>
      </c>
      <c r="L103" s="7">
        <f t="shared" si="6"/>
        <v>0.84463503752012914</v>
      </c>
      <c r="M103" s="7">
        <v>21.4664</v>
      </c>
      <c r="N103" s="7">
        <v>27.189</v>
      </c>
      <c r="O103" s="7">
        <v>52.804903487011764</v>
      </c>
      <c r="Q103" s="5">
        <f t="shared" si="7"/>
        <v>9672115.2182797585</v>
      </c>
      <c r="R103" s="5">
        <f t="shared" si="8"/>
        <v>0.44866727729653533</v>
      </c>
      <c r="U103" s="5">
        <f t="shared" si="9"/>
        <v>0.37896010259341328</v>
      </c>
    </row>
    <row r="104" spans="1:21">
      <c r="A104" s="5">
        <v>4436</v>
      </c>
      <c r="B104" s="5" t="s">
        <v>2795</v>
      </c>
      <c r="C104" s="5" t="s">
        <v>780</v>
      </c>
      <c r="D104" s="5" t="s">
        <v>781</v>
      </c>
      <c r="E104" s="5" t="s">
        <v>782</v>
      </c>
      <c r="F104" s="7">
        <v>16.929200000000002</v>
      </c>
      <c r="G104" s="7">
        <v>21.134599999999999</v>
      </c>
      <c r="H104" s="7">
        <f t="shared" si="5"/>
        <v>18.448095737990858</v>
      </c>
      <c r="I104" s="7">
        <v>17.697299999999998</v>
      </c>
      <c r="J104" s="7">
        <v>17.580100000000002</v>
      </c>
      <c r="K104" s="7">
        <v>17.965699999999998</v>
      </c>
      <c r="L104" s="7">
        <f t="shared" si="6"/>
        <v>0.76546058623149715</v>
      </c>
      <c r="M104" s="7">
        <v>22.5502</v>
      </c>
      <c r="N104" s="7">
        <v>24.271799999999999</v>
      </c>
      <c r="O104" s="7">
        <v>3.2980196624529432</v>
      </c>
      <c r="Q104" s="5">
        <f t="shared" si="7"/>
        <v>195946.46222015723</v>
      </c>
      <c r="R104" s="5">
        <f t="shared" si="8"/>
        <v>9.0895076946614899E-3</v>
      </c>
      <c r="U104" s="5">
        <f t="shared" si="9"/>
        <v>6.9576598885112886E-3</v>
      </c>
    </row>
    <row r="105" spans="1:21">
      <c r="A105" s="5">
        <v>1161</v>
      </c>
      <c r="B105" s="5" t="s">
        <v>905</v>
      </c>
      <c r="C105" s="5" t="s">
        <v>780</v>
      </c>
      <c r="D105" s="5" t="s">
        <v>781</v>
      </c>
      <c r="E105" s="5" t="s">
        <v>782</v>
      </c>
      <c r="F105" s="7">
        <v>17.638000000000002</v>
      </c>
      <c r="G105" s="7">
        <v>22.668900000000001</v>
      </c>
      <c r="H105" s="7">
        <f t="shared" si="5"/>
        <v>32.692776477735073</v>
      </c>
      <c r="I105" s="7">
        <v>22.1996</v>
      </c>
      <c r="J105" s="7">
        <v>17.7654</v>
      </c>
      <c r="K105" s="7">
        <v>21.676100000000002</v>
      </c>
      <c r="L105" s="7">
        <f t="shared" si="6"/>
        <v>6.6490867005464707E-2</v>
      </c>
      <c r="M105" s="7">
        <v>17.6648</v>
      </c>
      <c r="N105" s="7">
        <v>24.056699999999999</v>
      </c>
      <c r="O105" s="7">
        <v>83.975699340225631</v>
      </c>
      <c r="Q105" s="5">
        <f t="shared" si="7"/>
        <v>222801.58956879145</v>
      </c>
      <c r="R105" s="5">
        <f t="shared" si="8"/>
        <v>1.033525555818895E-2</v>
      </c>
      <c r="U105" s="5">
        <f t="shared" si="9"/>
        <v>6.8720010278703139E-4</v>
      </c>
    </row>
    <row r="106" spans="1:21">
      <c r="A106" s="5">
        <v>6085</v>
      </c>
      <c r="B106" s="5" t="s">
        <v>3453</v>
      </c>
      <c r="C106" s="5" t="s">
        <v>3454</v>
      </c>
      <c r="D106" s="5" t="s">
        <v>3455</v>
      </c>
      <c r="E106" s="5" t="s">
        <v>3456</v>
      </c>
      <c r="F106" s="7">
        <v>19.098800000000001</v>
      </c>
      <c r="G106" s="7">
        <v>17.1798</v>
      </c>
      <c r="H106" s="7">
        <f t="shared" si="5"/>
        <v>0.26443774090460676</v>
      </c>
      <c r="I106" s="7">
        <v>17.7804</v>
      </c>
      <c r="J106" s="7">
        <v>18.502700000000001</v>
      </c>
      <c r="K106" s="7">
        <v>22.486499999999999</v>
      </c>
      <c r="L106" s="7">
        <f t="shared" si="6"/>
        <v>6.3205766625673065E-2</v>
      </c>
      <c r="M106" s="7">
        <v>18.23</v>
      </c>
      <c r="N106" s="7">
        <v>23.6614</v>
      </c>
      <c r="O106" s="7">
        <v>43.153330400806915</v>
      </c>
      <c r="Q106" s="5">
        <f t="shared" si="7"/>
        <v>371422.0654721614</v>
      </c>
      <c r="R106" s="5">
        <f t="shared" si="8"/>
        <v>1.7229419116958047E-2</v>
      </c>
      <c r="U106" s="5">
        <f t="shared" si="9"/>
        <v>1.0889986438023605E-3</v>
      </c>
    </row>
    <row r="107" spans="1:21">
      <c r="A107" s="5">
        <v>5349</v>
      </c>
      <c r="B107" s="5" t="s">
        <v>3188</v>
      </c>
      <c r="C107" s="5" t="s">
        <v>3189</v>
      </c>
      <c r="D107" s="5" t="s">
        <v>3190</v>
      </c>
      <c r="E107" s="5" t="s">
        <v>3191</v>
      </c>
      <c r="F107" s="7">
        <v>26.308900000000001</v>
      </c>
      <c r="G107" s="7">
        <v>26.917300000000001</v>
      </c>
      <c r="H107" s="7">
        <f t="shared" si="5"/>
        <v>1.5245674716043476</v>
      </c>
      <c r="I107" s="7">
        <v>23.683199999999999</v>
      </c>
      <c r="J107" s="7">
        <v>23.566199999999998</v>
      </c>
      <c r="K107" s="7">
        <v>23.324200000000001</v>
      </c>
      <c r="L107" s="7">
        <f t="shared" si="6"/>
        <v>1.1826310002441405</v>
      </c>
      <c r="M107" s="7">
        <v>27.194600000000001</v>
      </c>
      <c r="N107" s="7">
        <v>28.268699999999999</v>
      </c>
      <c r="O107" s="7">
        <v>2.1054082401398002</v>
      </c>
      <c r="Q107" s="5">
        <f t="shared" si="7"/>
        <v>12420328.538709037</v>
      </c>
      <c r="R107" s="5">
        <f t="shared" si="8"/>
        <v>0.57615060023883347</v>
      </c>
      <c r="U107" s="5">
        <f t="shared" si="9"/>
        <v>0.68137356065171351</v>
      </c>
    </row>
    <row r="108" spans="1:21">
      <c r="A108" s="5">
        <v>5793</v>
      </c>
      <c r="B108" s="5" t="s">
        <v>3332</v>
      </c>
      <c r="C108" s="5" t="s">
        <v>3189</v>
      </c>
      <c r="D108" s="5" t="s">
        <v>3190</v>
      </c>
      <c r="E108" s="5" t="s">
        <v>3191</v>
      </c>
      <c r="F108" s="7">
        <v>28.184999999999999</v>
      </c>
      <c r="G108" s="7">
        <v>28.407299999999999</v>
      </c>
      <c r="H108" s="7">
        <f t="shared" si="5"/>
        <v>1.1665919305403041</v>
      </c>
      <c r="I108" s="7">
        <v>25.606100000000001</v>
      </c>
      <c r="J108" s="7">
        <v>25</v>
      </c>
      <c r="K108" s="7">
        <v>24.994700000000002</v>
      </c>
      <c r="L108" s="7">
        <f t="shared" si="6"/>
        <v>1.0036804362904264</v>
      </c>
      <c r="M108" s="7">
        <v>29.383800000000001</v>
      </c>
      <c r="N108" s="7">
        <v>25.410900000000002</v>
      </c>
      <c r="O108" s="7">
        <v>6.3685113951278127E-2</v>
      </c>
      <c r="Q108" s="5">
        <f t="shared" si="7"/>
        <v>33554432</v>
      </c>
      <c r="R108" s="5">
        <f t="shared" si="8"/>
        <v>1.5565132659109613</v>
      </c>
      <c r="U108" s="5">
        <f t="shared" si="9"/>
        <v>1.5622419138213501</v>
      </c>
    </row>
    <row r="109" spans="1:21">
      <c r="A109" s="5">
        <v>6118</v>
      </c>
      <c r="B109" s="5" t="s">
        <v>3467</v>
      </c>
      <c r="C109" s="5" t="s">
        <v>3468</v>
      </c>
      <c r="D109" s="5" t="s">
        <v>3469</v>
      </c>
      <c r="E109" s="5" t="s">
        <v>3470</v>
      </c>
      <c r="F109" s="7">
        <v>18.105399999999999</v>
      </c>
      <c r="G109" s="7">
        <v>18.039899999999999</v>
      </c>
      <c r="H109" s="7">
        <f t="shared" si="5"/>
        <v>0.95561406959713158</v>
      </c>
      <c r="I109" s="7">
        <v>18.195399999999999</v>
      </c>
      <c r="J109" s="7">
        <v>17.729399999999998</v>
      </c>
      <c r="K109" s="7">
        <v>16.249700000000001</v>
      </c>
      <c r="L109" s="7">
        <f t="shared" si="6"/>
        <v>2.7889073354224587</v>
      </c>
      <c r="M109" s="7">
        <v>17.0002</v>
      </c>
      <c r="N109" s="7">
        <v>22.5243</v>
      </c>
      <c r="O109" s="7">
        <v>46.017158606934366</v>
      </c>
      <c r="Q109" s="5">
        <f t="shared" si="7"/>
        <v>217310.74722296084</v>
      </c>
      <c r="R109" s="5">
        <f t="shared" si="8"/>
        <v>1.008054795496351E-2</v>
      </c>
      <c r="U109" s="5">
        <f t="shared" si="9"/>
        <v>2.8113714136675596E-2</v>
      </c>
    </row>
    <row r="110" spans="1:21">
      <c r="A110" s="5">
        <v>716</v>
      </c>
      <c r="B110" s="5" t="s">
        <v>550</v>
      </c>
      <c r="C110" s="5" t="s">
        <v>551</v>
      </c>
      <c r="D110" s="5" t="s">
        <v>552</v>
      </c>
      <c r="E110" s="5" t="s">
        <v>553</v>
      </c>
      <c r="F110" s="7">
        <v>18.182099999999998</v>
      </c>
      <c r="G110" s="7">
        <v>18.341000000000001</v>
      </c>
      <c r="H110" s="7">
        <f t="shared" si="5"/>
        <v>1.116435573883507</v>
      </c>
      <c r="I110" s="7">
        <v>17.897200000000002</v>
      </c>
      <c r="J110" s="7">
        <v>19.035699999999999</v>
      </c>
      <c r="K110" s="7">
        <v>17.759799999999998</v>
      </c>
      <c r="L110" s="7">
        <f t="shared" si="6"/>
        <v>2.4214983166108022</v>
      </c>
      <c r="M110" s="7">
        <v>17.184200000000001</v>
      </c>
      <c r="N110" s="7">
        <v>19.720800000000001</v>
      </c>
      <c r="O110" s="7">
        <v>5.8021998969015147</v>
      </c>
      <c r="Q110" s="5">
        <f t="shared" si="7"/>
        <v>537423.54391375533</v>
      </c>
      <c r="R110" s="5">
        <f t="shared" si="8"/>
        <v>2.4929847583611081E-2</v>
      </c>
      <c r="U110" s="5">
        <f t="shared" si="9"/>
        <v>6.0367583957078107E-2</v>
      </c>
    </row>
    <row r="111" spans="1:21">
      <c r="A111" s="5">
        <v>3354</v>
      </c>
      <c r="B111" s="5" t="s">
        <v>2100</v>
      </c>
      <c r="C111" s="5" t="s">
        <v>1712</v>
      </c>
      <c r="D111" s="5" t="s">
        <v>1713</v>
      </c>
      <c r="E111" s="5" t="s">
        <v>1714</v>
      </c>
      <c r="F111" s="7">
        <v>16.2699</v>
      </c>
      <c r="G111" s="7">
        <v>18.407900000000001</v>
      </c>
      <c r="H111" s="7">
        <f t="shared" si="5"/>
        <v>4.4015144374645541</v>
      </c>
      <c r="I111" s="7">
        <v>20.621400000000001</v>
      </c>
      <c r="J111" s="7">
        <v>20.728999999999999</v>
      </c>
      <c r="K111" s="7">
        <v>20.446899999999999</v>
      </c>
      <c r="L111" s="7">
        <f t="shared" si="6"/>
        <v>1.2159635644337339</v>
      </c>
      <c r="M111" s="7">
        <v>16.767800000000001</v>
      </c>
      <c r="N111" s="7">
        <v>19.426100000000002</v>
      </c>
      <c r="O111" s="7">
        <v>6.3128873183558998</v>
      </c>
      <c r="Q111" s="5">
        <f t="shared" si="7"/>
        <v>1738004.0339368011</v>
      </c>
      <c r="R111" s="5">
        <f t="shared" si="8"/>
        <v>8.0622027368229501E-2</v>
      </c>
      <c r="U111" s="5">
        <f t="shared" si="9"/>
        <v>9.8033447770546386E-2</v>
      </c>
    </row>
    <row r="112" spans="1:21">
      <c r="A112" s="5">
        <v>2416</v>
      </c>
      <c r="B112" s="5" t="s">
        <v>1711</v>
      </c>
      <c r="C112" s="5" t="s">
        <v>1712</v>
      </c>
      <c r="D112" s="5" t="s">
        <v>1713</v>
      </c>
      <c r="E112" s="5" t="s">
        <v>1714</v>
      </c>
      <c r="F112" s="7">
        <v>17.0748</v>
      </c>
      <c r="G112" s="7">
        <v>17.662500000000001</v>
      </c>
      <c r="H112" s="7">
        <f t="shared" si="5"/>
        <v>1.5028489369201086</v>
      </c>
      <c r="I112" s="7">
        <v>20.0395</v>
      </c>
      <c r="J112" s="7">
        <v>20.0547</v>
      </c>
      <c r="K112" s="7">
        <v>20.138200000000001</v>
      </c>
      <c r="L112" s="7">
        <f t="shared" si="6"/>
        <v>0.9437652783434437</v>
      </c>
      <c r="M112" s="7">
        <v>18.7987</v>
      </c>
      <c r="N112" s="7">
        <v>18.2455</v>
      </c>
      <c r="O112" s="7">
        <v>0.68150682018612196</v>
      </c>
      <c r="Q112" s="5">
        <f t="shared" si="7"/>
        <v>1089096.2283571251</v>
      </c>
      <c r="R112" s="5">
        <f t="shared" si="8"/>
        <v>5.0520680168016523E-2</v>
      </c>
      <c r="U112" s="5">
        <f t="shared" si="9"/>
        <v>4.7679663780868208E-2</v>
      </c>
    </row>
    <row r="113" spans="1:21">
      <c r="A113" s="5">
        <v>1256</v>
      </c>
      <c r="B113" s="5" t="s">
        <v>1003</v>
      </c>
      <c r="C113" s="5" t="s">
        <v>1004</v>
      </c>
      <c r="D113" s="5" t="s">
        <v>1005</v>
      </c>
      <c r="E113" s="5" t="s">
        <v>1006</v>
      </c>
      <c r="F113" s="7">
        <v>19.093299999999999</v>
      </c>
      <c r="G113" s="7">
        <v>19.1755</v>
      </c>
      <c r="H113" s="7">
        <f t="shared" si="5"/>
        <v>1.0586311421414383</v>
      </c>
      <c r="I113" s="7">
        <v>16.900400000000001</v>
      </c>
      <c r="J113" s="7">
        <v>19.583500000000001</v>
      </c>
      <c r="K113" s="7">
        <v>17.1739</v>
      </c>
      <c r="L113" s="7">
        <f t="shared" si="6"/>
        <v>5.3132699009245048</v>
      </c>
      <c r="M113" s="7">
        <v>18.243400000000001</v>
      </c>
      <c r="N113" s="7">
        <v>18.779699999999998</v>
      </c>
      <c r="O113" s="7">
        <v>1.4502483721971831</v>
      </c>
      <c r="Q113" s="5">
        <f t="shared" si="7"/>
        <v>785635.17561370076</v>
      </c>
      <c r="R113" s="5">
        <f t="shared" si="8"/>
        <v>3.6443816811114936E-2</v>
      </c>
      <c r="U113" s="5">
        <f t="shared" si="9"/>
        <v>0.19363583493730346</v>
      </c>
    </row>
    <row r="114" spans="1:21">
      <c r="A114" s="5">
        <v>5074</v>
      </c>
      <c r="B114" s="5" t="s">
        <v>3106</v>
      </c>
      <c r="C114" s="5" t="s">
        <v>3107</v>
      </c>
      <c r="D114" s="5" t="s">
        <v>3108</v>
      </c>
      <c r="E114" s="5" t="s">
        <v>3109</v>
      </c>
      <c r="F114" s="7">
        <v>24.2</v>
      </c>
      <c r="G114" s="7">
        <v>18.9191</v>
      </c>
      <c r="H114" s="7">
        <f t="shared" si="5"/>
        <v>2.5721168583720457E-2</v>
      </c>
      <c r="I114" s="7">
        <v>22.2362</v>
      </c>
      <c r="J114" s="7">
        <v>22.7715</v>
      </c>
      <c r="K114" s="7">
        <v>22.334399999999999</v>
      </c>
      <c r="L114" s="7">
        <f t="shared" si="6"/>
        <v>1.3538801196189298</v>
      </c>
      <c r="M114" s="7">
        <v>25.181100000000001</v>
      </c>
      <c r="N114" s="7">
        <v>25.671199999999999</v>
      </c>
      <c r="O114" s="7">
        <v>1.4045422278125093</v>
      </c>
      <c r="Q114" s="5">
        <f t="shared" si="7"/>
        <v>7159860.2609608294</v>
      </c>
      <c r="R114" s="5">
        <f t="shared" si="8"/>
        <v>0.33212952250999955</v>
      </c>
      <c r="U114" s="5">
        <f t="shared" si="9"/>
        <v>0.44966355766481625</v>
      </c>
    </row>
    <row r="115" spans="1:21">
      <c r="A115" s="5">
        <v>2483</v>
      </c>
      <c r="B115" s="5" t="s">
        <v>1739</v>
      </c>
      <c r="C115" s="5" t="s">
        <v>1740</v>
      </c>
      <c r="D115" s="5" t="s">
        <v>1741</v>
      </c>
      <c r="E115" s="5" t="s">
        <v>1742</v>
      </c>
      <c r="F115" s="7">
        <v>23.3445</v>
      </c>
      <c r="G115" s="7">
        <v>28.3857</v>
      </c>
      <c r="H115" s="7">
        <f t="shared" si="5"/>
        <v>32.927018990286797</v>
      </c>
      <c r="I115" s="7">
        <v>25.914200000000001</v>
      </c>
      <c r="J115" s="7">
        <v>25.5318</v>
      </c>
      <c r="K115" s="7">
        <v>25.589500000000001</v>
      </c>
      <c r="L115" s="7">
        <f t="shared" si="6"/>
        <v>0.96079463480983107</v>
      </c>
      <c r="M115" s="7">
        <v>28.552199999999999</v>
      </c>
      <c r="N115" s="7">
        <v>29.293199999999999</v>
      </c>
      <c r="O115" s="7">
        <v>1.6713339178437068</v>
      </c>
      <c r="Q115" s="5">
        <f t="shared" si="7"/>
        <v>48510711.375212029</v>
      </c>
      <c r="R115" s="5">
        <f t="shared" si="8"/>
        <v>2.2503008185117035</v>
      </c>
      <c r="U115" s="5">
        <f t="shared" si="9"/>
        <v>2.1620769531342163</v>
      </c>
    </row>
    <row r="116" spans="1:21">
      <c r="A116" s="5">
        <v>1776</v>
      </c>
      <c r="B116" s="5" t="s">
        <v>1329</v>
      </c>
      <c r="C116" s="5" t="s">
        <v>1330</v>
      </c>
      <c r="D116" s="5" t="s">
        <v>1331</v>
      </c>
      <c r="E116" s="5" t="s">
        <v>1332</v>
      </c>
      <c r="F116" s="7">
        <v>17.162500000000001</v>
      </c>
      <c r="G116" s="7">
        <v>21.8566</v>
      </c>
      <c r="H116" s="7">
        <f t="shared" si="5"/>
        <v>25.885997366001057</v>
      </c>
      <c r="I116" s="7">
        <v>16.837900000000001</v>
      </c>
      <c r="J116" s="7">
        <v>23.811699999999998</v>
      </c>
      <c r="K116" s="7">
        <v>23.657599999999999</v>
      </c>
      <c r="L116" s="7">
        <f t="shared" si="6"/>
        <v>1.1127272462871785</v>
      </c>
      <c r="M116" s="7">
        <v>24.614000000000001</v>
      </c>
      <c r="N116" s="7">
        <v>27.5609</v>
      </c>
      <c r="O116" s="7">
        <v>7.710903964266838</v>
      </c>
      <c r="Q116" s="5">
        <f t="shared" si="7"/>
        <v>14724343.748428667</v>
      </c>
      <c r="R116" s="5">
        <f t="shared" si="8"/>
        <v>0.68302858997173166</v>
      </c>
      <c r="U116" s="5">
        <f t="shared" si="9"/>
        <v>0.76002452205465931</v>
      </c>
    </row>
    <row r="117" spans="1:21">
      <c r="A117" s="5">
        <v>4233</v>
      </c>
      <c r="B117" s="5" t="s">
        <v>2652</v>
      </c>
      <c r="C117" s="5" t="s">
        <v>1330</v>
      </c>
      <c r="D117" s="5" t="s">
        <v>1331</v>
      </c>
      <c r="E117" s="5" t="s">
        <v>1332</v>
      </c>
      <c r="F117" s="7">
        <v>24.36</v>
      </c>
      <c r="G117" s="7">
        <v>24.546900000000001</v>
      </c>
      <c r="H117" s="7">
        <f t="shared" si="5"/>
        <v>1.1383151243483778</v>
      </c>
      <c r="I117" s="7">
        <v>28.286300000000001</v>
      </c>
      <c r="J117" s="7">
        <v>28.019500000000001</v>
      </c>
      <c r="K117" s="7">
        <v>28.116599999999998</v>
      </c>
      <c r="L117" s="7">
        <f t="shared" si="6"/>
        <v>0.93491039245524266</v>
      </c>
      <c r="M117" s="7">
        <v>28.4131</v>
      </c>
      <c r="N117" s="7">
        <v>29.672599999999999</v>
      </c>
      <c r="O117" s="7">
        <v>2.394127524066417</v>
      </c>
      <c r="Q117" s="5">
        <f t="shared" si="7"/>
        <v>272088360.34044558</v>
      </c>
      <c r="R117" s="5">
        <f t="shared" si="8"/>
        <v>12.621555995043083</v>
      </c>
      <c r="U117" s="5">
        <f t="shared" si="9"/>
        <v>11.800023868721549</v>
      </c>
    </row>
    <row r="118" spans="1:21">
      <c r="A118" s="5">
        <v>1556</v>
      </c>
      <c r="B118" s="5" t="s">
        <v>1139</v>
      </c>
      <c r="C118" s="5" t="s">
        <v>771</v>
      </c>
      <c r="D118" s="5" t="s">
        <v>772</v>
      </c>
      <c r="E118" s="5" t="s">
        <v>773</v>
      </c>
      <c r="F118" s="7">
        <v>22.405100000000001</v>
      </c>
      <c r="G118" s="7">
        <v>22.9178</v>
      </c>
      <c r="H118" s="7">
        <f t="shared" si="5"/>
        <v>1.426717797243966</v>
      </c>
      <c r="I118" s="7">
        <v>21.5428</v>
      </c>
      <c r="J118" s="7">
        <v>21.2163</v>
      </c>
      <c r="K118" s="7">
        <v>17.636600000000001</v>
      </c>
      <c r="L118" s="7">
        <f t="shared" si="6"/>
        <v>11.956307486314374</v>
      </c>
      <c r="M118" s="7">
        <v>21.110499999999998</v>
      </c>
      <c r="N118" s="7">
        <v>22.422000000000001</v>
      </c>
      <c r="O118" s="7">
        <v>2.481994640181278</v>
      </c>
      <c r="Q118" s="5">
        <f t="shared" si="7"/>
        <v>2436366.9357656492</v>
      </c>
      <c r="R118" s="5">
        <f t="shared" si="8"/>
        <v>0.11301748323875881</v>
      </c>
      <c r="U118" s="5">
        <f t="shared" si="9"/>
        <v>1.3512717809319812</v>
      </c>
    </row>
    <row r="119" spans="1:21">
      <c r="A119" s="5">
        <v>937</v>
      </c>
      <c r="B119" s="5" t="s">
        <v>770</v>
      </c>
      <c r="C119" s="5" t="s">
        <v>771</v>
      </c>
      <c r="D119" s="5" t="s">
        <v>772</v>
      </c>
      <c r="E119" s="5" t="s">
        <v>773</v>
      </c>
      <c r="F119" s="7">
        <v>23.799299999999999</v>
      </c>
      <c r="G119" s="7">
        <v>25.318300000000001</v>
      </c>
      <c r="H119" s="7">
        <f t="shared" si="5"/>
        <v>2.8659233007462031</v>
      </c>
      <c r="I119" s="7">
        <v>23.5091</v>
      </c>
      <c r="J119" s="7">
        <v>22.8339</v>
      </c>
      <c r="K119" s="7">
        <v>23.035399999999999</v>
      </c>
      <c r="L119" s="7">
        <f t="shared" si="6"/>
        <v>0.86964590417133691</v>
      </c>
      <c r="M119" s="7">
        <v>23.145499999999998</v>
      </c>
      <c r="N119" s="7">
        <v>24.502600000000001</v>
      </c>
      <c r="O119" s="7">
        <v>2.5616972798305078</v>
      </c>
      <c r="Q119" s="5">
        <f t="shared" si="7"/>
        <v>7476336.1182746105</v>
      </c>
      <c r="R119" s="5">
        <f t="shared" si="8"/>
        <v>0.34681011284898799</v>
      </c>
      <c r="U119" s="5">
        <f t="shared" si="9"/>
        <v>0.30160199416432154</v>
      </c>
    </row>
    <row r="120" spans="1:21">
      <c r="A120" s="5">
        <v>4099</v>
      </c>
      <c r="B120" s="5" t="s">
        <v>2549</v>
      </c>
      <c r="C120" s="5" t="s">
        <v>1514</v>
      </c>
      <c r="D120" s="5" t="s">
        <v>1515</v>
      </c>
      <c r="E120" s="5" t="s">
        <v>1516</v>
      </c>
      <c r="F120" s="7">
        <v>22.671399999999998</v>
      </c>
      <c r="G120" s="7">
        <v>23.240200000000002</v>
      </c>
      <c r="H120" s="7">
        <f t="shared" si="5"/>
        <v>1.483289292029305</v>
      </c>
      <c r="I120" s="7">
        <v>23.892199999999999</v>
      </c>
      <c r="J120" s="7">
        <v>24.2029</v>
      </c>
      <c r="K120" s="7">
        <v>24.283799999999999</v>
      </c>
      <c r="L120" s="7">
        <f t="shared" si="6"/>
        <v>0.94546764930307503</v>
      </c>
      <c r="M120" s="7">
        <v>21.300999999999998</v>
      </c>
      <c r="N120" s="7">
        <v>22.964700000000001</v>
      </c>
      <c r="O120" s="7">
        <v>3.1682803498181804</v>
      </c>
      <c r="Q120" s="5">
        <f t="shared" si="7"/>
        <v>19310738.466553163</v>
      </c>
      <c r="R120" s="5">
        <f t="shared" si="8"/>
        <v>0.89578093879601639</v>
      </c>
      <c r="U120" s="5">
        <f t="shared" si="9"/>
        <v>0.84693189849397132</v>
      </c>
    </row>
    <row r="121" spans="1:21">
      <c r="A121" s="5">
        <v>2010</v>
      </c>
      <c r="B121" s="5" t="s">
        <v>1513</v>
      </c>
      <c r="C121" s="5" t="s">
        <v>1514</v>
      </c>
      <c r="D121" s="5" t="s">
        <v>1515</v>
      </c>
      <c r="E121" s="5" t="s">
        <v>1516</v>
      </c>
      <c r="F121" s="7">
        <v>23.380299999999998</v>
      </c>
      <c r="G121" s="7">
        <v>24.300999999999998</v>
      </c>
      <c r="H121" s="7">
        <f t="shared" si="5"/>
        <v>1.8930335762766444</v>
      </c>
      <c r="I121" s="7">
        <v>25.851500000000001</v>
      </c>
      <c r="J121" s="7">
        <v>25.4255</v>
      </c>
      <c r="K121" s="7">
        <v>26.013100000000001</v>
      </c>
      <c r="L121" s="7">
        <f t="shared" si="6"/>
        <v>0.66544899660366819</v>
      </c>
      <c r="M121" s="7">
        <v>22.496300000000002</v>
      </c>
      <c r="N121" s="7">
        <v>23.811499999999999</v>
      </c>
      <c r="O121" s="7">
        <v>2.4883682437736305</v>
      </c>
      <c r="Q121" s="5">
        <f t="shared" si="7"/>
        <v>45064873.338426828</v>
      </c>
      <c r="R121" s="5">
        <f t="shared" si="8"/>
        <v>2.090456282432632</v>
      </c>
      <c r="U121" s="5">
        <f t="shared" si="9"/>
        <v>1.3910920355886294</v>
      </c>
    </row>
    <row r="122" spans="1:21">
      <c r="A122" s="5">
        <v>114</v>
      </c>
      <c r="B122" s="5" t="s">
        <v>61</v>
      </c>
      <c r="C122" s="5" t="s">
        <v>62</v>
      </c>
      <c r="D122" s="5" t="s">
        <v>63</v>
      </c>
      <c r="E122" s="5" t="s">
        <v>64</v>
      </c>
      <c r="F122" s="7">
        <v>20.616199999999999</v>
      </c>
      <c r="G122" s="7">
        <v>21.11</v>
      </c>
      <c r="H122" s="7">
        <f t="shared" si="5"/>
        <v>1.4081490024782919</v>
      </c>
      <c r="I122" s="7">
        <v>16.555099999999999</v>
      </c>
      <c r="J122" s="7">
        <v>17.074200000000001</v>
      </c>
      <c r="K122" s="7">
        <v>17.671199999999999</v>
      </c>
      <c r="L122" s="7">
        <f t="shared" si="6"/>
        <v>0.6611273025712886</v>
      </c>
      <c r="M122" s="7">
        <v>17.678699999999999</v>
      </c>
      <c r="N122" s="7">
        <v>18.1754</v>
      </c>
      <c r="O122" s="7">
        <v>1.4109824073573507</v>
      </c>
      <c r="Q122" s="5">
        <f t="shared" si="7"/>
        <v>137989.59880445802</v>
      </c>
      <c r="R122" s="5">
        <f t="shared" si="8"/>
        <v>6.4010215132495833E-3</v>
      </c>
      <c r="U122" s="5">
        <f t="shared" si="9"/>
        <v>4.231890086755485E-3</v>
      </c>
    </row>
    <row r="123" spans="1:21">
      <c r="A123" s="5">
        <v>5287</v>
      </c>
      <c r="B123" s="5" t="s">
        <v>3161</v>
      </c>
      <c r="C123" s="5" t="s">
        <v>3162</v>
      </c>
      <c r="D123" s="5" t="s">
        <v>3163</v>
      </c>
      <c r="E123" s="5" t="s">
        <v>3164</v>
      </c>
      <c r="F123" s="7">
        <v>17.966799999999999</v>
      </c>
      <c r="G123" s="7">
        <v>18.899999999999999</v>
      </c>
      <c r="H123" s="7">
        <f t="shared" si="5"/>
        <v>1.909506723772084</v>
      </c>
      <c r="I123" s="7">
        <v>20.2668</v>
      </c>
      <c r="J123" s="7">
        <v>20.683399999999999</v>
      </c>
      <c r="K123" s="7">
        <v>20.625399999999999</v>
      </c>
      <c r="L123" s="7">
        <f t="shared" si="6"/>
        <v>1.0410215976841108</v>
      </c>
      <c r="M123" s="7">
        <v>18.5946</v>
      </c>
      <c r="N123" s="7">
        <v>18.279599999999999</v>
      </c>
      <c r="O123" s="7">
        <v>0.8038509907431507</v>
      </c>
      <c r="Q123" s="5">
        <f t="shared" si="7"/>
        <v>1683929.1397967166</v>
      </c>
      <c r="R123" s="5">
        <f t="shared" si="8"/>
        <v>7.811361685239146E-2</v>
      </c>
      <c r="U123" s="5">
        <f t="shared" si="9"/>
        <v>8.1317962216561041E-2</v>
      </c>
    </row>
    <row r="124" spans="1:21">
      <c r="A124" s="5">
        <v>6335</v>
      </c>
      <c r="B124" s="5" t="s">
        <v>3575</v>
      </c>
      <c r="C124" s="5" t="s">
        <v>1901</v>
      </c>
      <c r="D124" s="5" t="s">
        <v>1902</v>
      </c>
      <c r="E124" s="5" t="s">
        <v>1903</v>
      </c>
      <c r="F124" s="7">
        <v>26.575700000000001</v>
      </c>
      <c r="G124" s="7">
        <v>26.655899999999999</v>
      </c>
      <c r="H124" s="7">
        <f t="shared" si="5"/>
        <v>1.0571645845337214</v>
      </c>
      <c r="I124" s="7">
        <v>20.798100000000002</v>
      </c>
      <c r="J124" s="7">
        <v>20.099599999999999</v>
      </c>
      <c r="K124" s="7">
        <v>16.430099999999999</v>
      </c>
      <c r="L124" s="7">
        <f t="shared" si="6"/>
        <v>12.724173113460218</v>
      </c>
      <c r="M124" s="7">
        <v>27.140599999999999</v>
      </c>
      <c r="N124" s="7">
        <v>26.229800000000001</v>
      </c>
      <c r="O124" s="7">
        <v>0.53189006695592111</v>
      </c>
      <c r="Q124" s="5">
        <f t="shared" si="7"/>
        <v>1123524.3799619058</v>
      </c>
      <c r="R124" s="5">
        <f t="shared" si="8"/>
        <v>5.211772328570765E-2</v>
      </c>
      <c r="U124" s="5">
        <f t="shared" si="9"/>
        <v>0.66315493336676079</v>
      </c>
    </row>
    <row r="125" spans="1:21">
      <c r="A125" s="5">
        <v>2837</v>
      </c>
      <c r="B125" s="5" t="s">
        <v>1900</v>
      </c>
      <c r="C125" s="5" t="s">
        <v>1901</v>
      </c>
      <c r="D125" s="5" t="s">
        <v>1902</v>
      </c>
      <c r="E125" s="5" t="s">
        <v>1903</v>
      </c>
      <c r="F125" s="7">
        <v>27.823699999999999</v>
      </c>
      <c r="G125" s="7">
        <v>27.348199999999999</v>
      </c>
      <c r="H125" s="7">
        <f t="shared" si="5"/>
        <v>0.71921748502066774</v>
      </c>
      <c r="I125" s="7">
        <v>23.343399999999999</v>
      </c>
      <c r="J125" s="7">
        <v>21.7516</v>
      </c>
      <c r="K125" s="7">
        <v>18.8203</v>
      </c>
      <c r="L125" s="7">
        <f t="shared" si="6"/>
        <v>7.6279743900795172</v>
      </c>
      <c r="M125" s="7">
        <v>28.656199999999998</v>
      </c>
      <c r="N125" s="7">
        <v>29.386600000000001</v>
      </c>
      <c r="O125" s="7">
        <v>1.6590990277906028</v>
      </c>
      <c r="Q125" s="5">
        <f t="shared" si="7"/>
        <v>3530888.9085682104</v>
      </c>
      <c r="R125" s="5">
        <f t="shared" si="8"/>
        <v>0.16378985126746581</v>
      </c>
      <c r="U125" s="5">
        <f t="shared" si="9"/>
        <v>1.2493847908231623</v>
      </c>
    </row>
    <row r="126" spans="1:21">
      <c r="A126" s="5">
        <v>2613</v>
      </c>
      <c r="B126" s="5" t="s">
        <v>1811</v>
      </c>
      <c r="C126" s="5" t="s">
        <v>1812</v>
      </c>
      <c r="D126" s="5" t="s">
        <v>1813</v>
      </c>
      <c r="E126" s="5" t="s">
        <v>1814</v>
      </c>
      <c r="F126" s="7">
        <v>16.029599999999999</v>
      </c>
      <c r="G126" s="7">
        <v>17.866</v>
      </c>
      <c r="H126" s="7">
        <f t="shared" si="5"/>
        <v>3.5711778893960648</v>
      </c>
      <c r="I126" s="7">
        <v>21.241</v>
      </c>
      <c r="J126" s="7">
        <v>18.241399999999999</v>
      </c>
      <c r="K126" s="7">
        <v>17.796700000000001</v>
      </c>
      <c r="L126" s="7">
        <f t="shared" si="6"/>
        <v>1.3610310686170548</v>
      </c>
      <c r="M126" s="7">
        <v>20.331900000000001</v>
      </c>
      <c r="N126" s="7">
        <v>19.3963</v>
      </c>
      <c r="O126" s="7">
        <v>0.5228249878755209</v>
      </c>
      <c r="Q126" s="5">
        <f t="shared" si="7"/>
        <v>309890.71419955994</v>
      </c>
      <c r="R126" s="5">
        <f t="shared" si="8"/>
        <v>1.4375120628900449E-2</v>
      </c>
      <c r="U126" s="5">
        <f t="shared" si="9"/>
        <v>1.9564985791051447E-2</v>
      </c>
    </row>
    <row r="127" spans="1:21">
      <c r="A127" s="5">
        <v>4714</v>
      </c>
      <c r="B127" s="5" t="s">
        <v>2927</v>
      </c>
      <c r="C127" s="5" t="s">
        <v>1812</v>
      </c>
      <c r="D127" s="5" t="s">
        <v>1813</v>
      </c>
      <c r="E127" s="5" t="s">
        <v>1814</v>
      </c>
      <c r="F127" s="7">
        <v>17.2761</v>
      </c>
      <c r="G127" s="7">
        <v>17.166599999999999</v>
      </c>
      <c r="H127" s="7">
        <f t="shared" si="5"/>
        <v>0.92690924849587308</v>
      </c>
      <c r="I127" s="7">
        <v>21.575299999999999</v>
      </c>
      <c r="J127" s="7">
        <v>21.3522</v>
      </c>
      <c r="K127" s="7">
        <v>20.990300000000001</v>
      </c>
      <c r="L127" s="7">
        <f t="shared" si="6"/>
        <v>1.2851172568417819</v>
      </c>
      <c r="M127" s="7">
        <v>19.9221</v>
      </c>
      <c r="N127" s="7">
        <v>21.094000000000001</v>
      </c>
      <c r="O127" s="7">
        <v>2.2530822798189512</v>
      </c>
      <c r="Q127" s="5">
        <f t="shared" si="7"/>
        <v>2677026.5191614642</v>
      </c>
      <c r="R127" s="5">
        <f t="shared" si="8"/>
        <v>0.12418113023848126</v>
      </c>
      <c r="U127" s="5">
        <f t="shared" si="9"/>
        <v>0.15958731344358909</v>
      </c>
    </row>
    <row r="128" spans="1:21">
      <c r="A128" s="5">
        <v>889</v>
      </c>
      <c r="B128" s="5" t="s">
        <v>730</v>
      </c>
      <c r="C128" s="5" t="s">
        <v>727</v>
      </c>
      <c r="D128" s="5" t="s">
        <v>728</v>
      </c>
      <c r="E128" s="5" t="s">
        <v>729</v>
      </c>
      <c r="F128" s="7">
        <v>16.559699999999999</v>
      </c>
      <c r="G128" s="7">
        <v>19.584599999999998</v>
      </c>
      <c r="H128" s="7">
        <f t="shared" si="5"/>
        <v>8.1392733458311941</v>
      </c>
      <c r="I128" s="7">
        <v>18.9696</v>
      </c>
      <c r="J128" s="7">
        <v>18.205300000000001</v>
      </c>
      <c r="K128" s="7">
        <v>17.185700000000001</v>
      </c>
      <c r="L128" s="7">
        <f t="shared" si="6"/>
        <v>2.0273567789947444</v>
      </c>
      <c r="M128" s="7">
        <v>17.7822</v>
      </c>
      <c r="N128" s="7">
        <v>25.558199999999999</v>
      </c>
      <c r="O128" s="7">
        <v>219.18420084389294</v>
      </c>
      <c r="Q128" s="5">
        <f t="shared" si="7"/>
        <v>302232.65067421441</v>
      </c>
      <c r="R128" s="5">
        <f t="shared" si="8"/>
        <v>1.401988059776569E-2</v>
      </c>
      <c r="U128" s="5">
        <f t="shared" si="9"/>
        <v>2.8423299970577159E-2</v>
      </c>
    </row>
    <row r="129" spans="1:21">
      <c r="A129" s="5">
        <v>888</v>
      </c>
      <c r="B129" s="5" t="s">
        <v>726</v>
      </c>
      <c r="C129" s="5" t="s">
        <v>727</v>
      </c>
      <c r="D129" s="5" t="s">
        <v>728</v>
      </c>
      <c r="E129" s="5" t="s">
        <v>729</v>
      </c>
      <c r="F129" s="7">
        <v>23.2117</v>
      </c>
      <c r="G129" s="7">
        <v>24.572800000000001</v>
      </c>
      <c r="H129" s="7">
        <f t="shared" si="5"/>
        <v>2.5688096681259185</v>
      </c>
      <c r="I129" s="7">
        <v>16.1675</v>
      </c>
      <c r="J129" s="7">
        <v>18.386500000000002</v>
      </c>
      <c r="K129" s="7">
        <v>17.859400000000001</v>
      </c>
      <c r="L129" s="7">
        <f t="shared" si="6"/>
        <v>1.4410296299387766</v>
      </c>
      <c r="M129" s="7">
        <v>23.6252</v>
      </c>
      <c r="N129" s="7">
        <v>25.042300000000001</v>
      </c>
      <c r="O129" s="7">
        <v>2.670481703863139</v>
      </c>
      <c r="Q129" s="5">
        <f t="shared" si="7"/>
        <v>342679.4137735265</v>
      </c>
      <c r="R129" s="5">
        <f t="shared" si="8"/>
        <v>1.5896113320979042E-2</v>
      </c>
      <c r="U129" s="5">
        <f t="shared" si="9"/>
        <v>2.2906770296395287E-2</v>
      </c>
    </row>
    <row r="130" spans="1:21">
      <c r="A130" s="5">
        <v>1594</v>
      </c>
      <c r="B130" s="5" t="s">
        <v>1189</v>
      </c>
      <c r="C130" s="5" t="s">
        <v>727</v>
      </c>
      <c r="D130" s="5" t="s">
        <v>728</v>
      </c>
      <c r="E130" s="5" t="s">
        <v>729</v>
      </c>
      <c r="F130" s="7">
        <v>16.3127</v>
      </c>
      <c r="G130" s="7">
        <v>26.282499999999999</v>
      </c>
      <c r="H130" s="7">
        <f t="shared" ref="H130:H193" si="10">2^(G130-F130)</f>
        <v>1002.7873592465704</v>
      </c>
      <c r="I130" s="7">
        <v>19.020099999999999</v>
      </c>
      <c r="J130" s="7">
        <v>18.453399999999998</v>
      </c>
      <c r="K130" s="7">
        <v>18.368400000000001</v>
      </c>
      <c r="L130" s="7">
        <f t="shared" ref="L130:L193" si="11">(POWER(2,J130))/(POWER(2,K130))</f>
        <v>1.0606877413682143</v>
      </c>
      <c r="M130" s="7">
        <v>27.234000000000002</v>
      </c>
      <c r="N130" s="7">
        <v>17.783799999999999</v>
      </c>
      <c r="O130" s="7">
        <v>1.4295729928115359E-3</v>
      </c>
      <c r="Q130" s="5">
        <f t="shared" si="7"/>
        <v>358944.18496387044</v>
      </c>
      <c r="R130" s="5">
        <f t="shared" si="8"/>
        <v>1.6650598812635607E-2</v>
      </c>
      <c r="U130" s="5">
        <f t="shared" si="9"/>
        <v>1.7661086047002734E-2</v>
      </c>
    </row>
    <row r="131" spans="1:21">
      <c r="A131" s="5">
        <v>5916</v>
      </c>
      <c r="B131" s="5" t="s">
        <v>3381</v>
      </c>
      <c r="C131" s="5" t="s">
        <v>727</v>
      </c>
      <c r="D131" s="5" t="s">
        <v>728</v>
      </c>
      <c r="E131" s="5" t="s">
        <v>729</v>
      </c>
      <c r="F131" s="7">
        <v>25.531199999999998</v>
      </c>
      <c r="G131" s="7">
        <v>26.5503</v>
      </c>
      <c r="H131" s="7">
        <f t="shared" si="10"/>
        <v>2.0266542724192149</v>
      </c>
      <c r="I131" s="7">
        <v>19.1112</v>
      </c>
      <c r="J131" s="7">
        <v>18.8886</v>
      </c>
      <c r="K131" s="7">
        <v>18.818000000000001</v>
      </c>
      <c r="L131" s="7">
        <f t="shared" si="11"/>
        <v>1.0501533393125562</v>
      </c>
      <c r="M131" s="7">
        <v>27.3492</v>
      </c>
      <c r="N131" s="7">
        <v>28.7181</v>
      </c>
      <c r="O131" s="7">
        <v>2.5827356728051374</v>
      </c>
      <c r="Q131" s="5">
        <f t="shared" ref="Q131:Q194" si="12">POWER(2,J131)</f>
        <v>485327.8081621551</v>
      </c>
      <c r="R131" s="5">
        <f t="shared" ref="R131:R194" si="13">Q131/21557434</f>
        <v>2.2513245693441767E-2</v>
      </c>
      <c r="U131" s="5">
        <f t="shared" ref="U131:U194" si="14">R131*L131</f>
        <v>2.3642360143731896E-2</v>
      </c>
    </row>
    <row r="132" spans="1:21">
      <c r="A132" s="5">
        <v>83</v>
      </c>
      <c r="B132" s="5" t="s">
        <v>33</v>
      </c>
      <c r="C132" s="5" t="s">
        <v>34</v>
      </c>
      <c r="D132" s="5" t="s">
        <v>35</v>
      </c>
      <c r="E132" s="5" t="s">
        <v>36</v>
      </c>
      <c r="F132" s="7">
        <v>24.7593</v>
      </c>
      <c r="G132" s="7">
        <v>25.284199999999998</v>
      </c>
      <c r="H132" s="7">
        <f t="shared" si="10"/>
        <v>1.4388338441920392</v>
      </c>
      <c r="I132" s="7">
        <v>18.1632</v>
      </c>
      <c r="J132" s="7">
        <v>22.036000000000001</v>
      </c>
      <c r="K132" s="7">
        <v>22.050899999999999</v>
      </c>
      <c r="L132" s="7">
        <f t="shared" si="11"/>
        <v>0.98972525656479293</v>
      </c>
      <c r="M132" s="7">
        <v>18.777999999999999</v>
      </c>
      <c r="N132" s="7">
        <v>25.077500000000001</v>
      </c>
      <c r="O132" s="7">
        <v>78.765939528657327</v>
      </c>
      <c r="Q132" s="5">
        <f t="shared" si="12"/>
        <v>4300282.4769450808</v>
      </c>
      <c r="R132" s="5">
        <f t="shared" si="13"/>
        <v>0.19948025710968573</v>
      </c>
      <c r="U132" s="5">
        <f t="shared" si="14"/>
        <v>0.19743064864749457</v>
      </c>
    </row>
    <row r="133" spans="1:21">
      <c r="A133" s="5">
        <v>4458</v>
      </c>
      <c r="B133" s="5" t="s">
        <v>2811</v>
      </c>
      <c r="C133" s="5" t="s">
        <v>34</v>
      </c>
      <c r="D133" s="5" t="s">
        <v>35</v>
      </c>
      <c r="E133" s="5" t="s">
        <v>36</v>
      </c>
      <c r="F133" s="7">
        <v>23.112300000000001</v>
      </c>
      <c r="G133" s="7">
        <v>23.659400000000002</v>
      </c>
      <c r="H133" s="7">
        <f t="shared" si="10"/>
        <v>1.4611456539347394</v>
      </c>
      <c r="I133" s="7">
        <v>20.971399999999999</v>
      </c>
      <c r="J133" s="7">
        <v>21.095199999999998</v>
      </c>
      <c r="K133" s="7">
        <v>21.246500000000001</v>
      </c>
      <c r="L133" s="7">
        <f t="shared" si="11"/>
        <v>0.9004387194108574</v>
      </c>
      <c r="M133" s="7">
        <v>22.181699999999999</v>
      </c>
      <c r="N133" s="7">
        <v>23.4114</v>
      </c>
      <c r="O133" s="7">
        <v>2.3451821808315385</v>
      </c>
      <c r="Q133" s="5">
        <f t="shared" si="12"/>
        <v>2240206.0435936823</v>
      </c>
      <c r="R133" s="5">
        <f t="shared" si="13"/>
        <v>0.103918028629645</v>
      </c>
      <c r="U133" s="5">
        <f t="shared" si="14"/>
        <v>9.3571816622978365E-2</v>
      </c>
    </row>
    <row r="134" spans="1:21">
      <c r="A134" s="5">
        <v>3872</v>
      </c>
      <c r="B134" s="5" t="s">
        <v>2363</v>
      </c>
      <c r="C134" s="5" t="s">
        <v>2364</v>
      </c>
      <c r="D134" s="5" t="s">
        <v>2365</v>
      </c>
      <c r="E134" s="5" t="s">
        <v>2366</v>
      </c>
      <c r="F134" s="7">
        <v>27.0151</v>
      </c>
      <c r="G134" s="7">
        <v>27.520600000000002</v>
      </c>
      <c r="H134" s="7">
        <f t="shared" si="10"/>
        <v>1.4196152721146007</v>
      </c>
      <c r="I134" s="7">
        <v>28.448599999999999</v>
      </c>
      <c r="J134" s="7">
        <v>28.393999999999998</v>
      </c>
      <c r="K134" s="7">
        <v>28.107299999999999</v>
      </c>
      <c r="L134" s="7">
        <f t="shared" si="11"/>
        <v>1.219846823880832</v>
      </c>
      <c r="M134" s="7">
        <v>26.831299999999999</v>
      </c>
      <c r="N134" s="7">
        <v>28.389399999999998</v>
      </c>
      <c r="O134" s="7">
        <v>2.944657825389609</v>
      </c>
      <c r="Q134" s="5">
        <f t="shared" si="12"/>
        <v>352732679.03226304</v>
      </c>
      <c r="R134" s="5">
        <f t="shared" si="13"/>
        <v>16.36246127587648</v>
      </c>
      <c r="U134" s="5">
        <f t="shared" si="14"/>
        <v>19.959696418251031</v>
      </c>
    </row>
    <row r="135" spans="1:21">
      <c r="A135" s="5">
        <v>3806</v>
      </c>
      <c r="B135" s="5" t="s">
        <v>2303</v>
      </c>
      <c r="C135" s="5" t="s">
        <v>2304</v>
      </c>
      <c r="D135" s="5" t="s">
        <v>2305</v>
      </c>
      <c r="E135" s="5" t="s">
        <v>2306</v>
      </c>
      <c r="F135" s="7">
        <v>17.004000000000001</v>
      </c>
      <c r="G135" s="7">
        <v>20.454499999999999</v>
      </c>
      <c r="H135" s="7">
        <f t="shared" si="10"/>
        <v>10.932110178239139</v>
      </c>
      <c r="I135" s="7">
        <v>19.117699999999999</v>
      </c>
      <c r="J135" s="7">
        <v>18.633299999999998</v>
      </c>
      <c r="K135" s="7">
        <v>18.515699999999999</v>
      </c>
      <c r="L135" s="7">
        <f t="shared" si="11"/>
        <v>1.0849285241183371</v>
      </c>
      <c r="M135" s="7">
        <v>18.338999999999999</v>
      </c>
      <c r="N135" s="7">
        <v>22.300899999999999</v>
      </c>
      <c r="O135" s="7">
        <v>15.582988128827902</v>
      </c>
      <c r="Q135" s="5">
        <f t="shared" si="12"/>
        <v>406613.89756171906</v>
      </c>
      <c r="R135" s="5">
        <f t="shared" si="13"/>
        <v>1.8861887623625291E-2</v>
      </c>
      <c r="U135" s="5">
        <f t="shared" si="14"/>
        <v>2.0463799901585714E-2</v>
      </c>
    </row>
    <row r="136" spans="1:21">
      <c r="A136" s="5">
        <v>1175</v>
      </c>
      <c r="B136" s="5" t="s">
        <v>926</v>
      </c>
      <c r="C136" s="5" t="s">
        <v>927</v>
      </c>
      <c r="D136" s="5" t="s">
        <v>928</v>
      </c>
      <c r="E136" s="5" t="s">
        <v>929</v>
      </c>
      <c r="F136" s="7">
        <v>18.14</v>
      </c>
      <c r="G136" s="7">
        <v>18.497699999999998</v>
      </c>
      <c r="H136" s="7">
        <f t="shared" si="10"/>
        <v>1.2813814406744619</v>
      </c>
      <c r="I136" s="7">
        <v>17.630500000000001</v>
      </c>
      <c r="J136" s="7">
        <v>19.198</v>
      </c>
      <c r="K136" s="7">
        <v>16.4983</v>
      </c>
      <c r="L136" s="7">
        <f t="shared" si="11"/>
        <v>6.4966680862295743</v>
      </c>
      <c r="M136" s="7">
        <v>17.0427</v>
      </c>
      <c r="N136" s="7">
        <v>17.805499999999999</v>
      </c>
      <c r="O136" s="7">
        <v>1.6967805633738644</v>
      </c>
      <c r="Q136" s="5">
        <f t="shared" si="12"/>
        <v>601414.44751748734</v>
      </c>
      <c r="R136" s="5">
        <f t="shared" si="13"/>
        <v>2.789823907230737E-2</v>
      </c>
      <c r="U136" s="5">
        <f t="shared" si="14"/>
        <v>0.18124559944306226</v>
      </c>
    </row>
    <row r="137" spans="1:21">
      <c r="A137" s="5">
        <v>5341</v>
      </c>
      <c r="B137" s="5" t="s">
        <v>3187</v>
      </c>
      <c r="C137" s="5" t="s">
        <v>1781</v>
      </c>
      <c r="D137" s="5" t="s">
        <v>1782</v>
      </c>
      <c r="E137" s="5" t="s">
        <v>1783</v>
      </c>
      <c r="F137" s="7">
        <v>21.146699999999999</v>
      </c>
      <c r="G137" s="7">
        <v>22.5886</v>
      </c>
      <c r="H137" s="7">
        <f t="shared" si="10"/>
        <v>2.7167842494370351</v>
      </c>
      <c r="I137" s="7">
        <v>17.6187</v>
      </c>
      <c r="J137" s="7">
        <v>19.318000000000001</v>
      </c>
      <c r="K137" s="7">
        <v>16.418399999999998</v>
      </c>
      <c r="L137" s="7">
        <f t="shared" si="11"/>
        <v>7.4621946857663684</v>
      </c>
      <c r="M137" s="7">
        <v>18.7913</v>
      </c>
      <c r="N137" s="7">
        <v>19.3492</v>
      </c>
      <c r="O137" s="7">
        <v>1.4721248187149101</v>
      </c>
      <c r="Q137" s="5">
        <f t="shared" si="12"/>
        <v>653578.04694410274</v>
      </c>
      <c r="R137" s="5">
        <f t="shared" si="13"/>
        <v>3.0317989002963095E-2</v>
      </c>
      <c r="U137" s="5">
        <f t="shared" si="14"/>
        <v>0.2262387364210344</v>
      </c>
    </row>
    <row r="138" spans="1:21">
      <c r="A138" s="5">
        <v>2562</v>
      </c>
      <c r="B138" s="5" t="s">
        <v>1780</v>
      </c>
      <c r="C138" s="5" t="s">
        <v>1781</v>
      </c>
      <c r="D138" s="5" t="s">
        <v>1782</v>
      </c>
      <c r="E138" s="5" t="s">
        <v>1783</v>
      </c>
      <c r="F138" s="7">
        <v>21.5566</v>
      </c>
      <c r="G138" s="7">
        <v>23.298200000000001</v>
      </c>
      <c r="H138" s="7">
        <f t="shared" si="10"/>
        <v>3.3440583012780807</v>
      </c>
      <c r="I138" s="7">
        <v>17.924600000000002</v>
      </c>
      <c r="J138" s="7">
        <v>16.2258</v>
      </c>
      <c r="K138" s="7">
        <v>17.692599999999999</v>
      </c>
      <c r="L138" s="7">
        <f t="shared" si="11"/>
        <v>0.36178387188554317</v>
      </c>
      <c r="M138" s="7">
        <v>19.291799999999999</v>
      </c>
      <c r="N138" s="7">
        <v>19.712</v>
      </c>
      <c r="O138" s="7">
        <v>1.3381130437854125</v>
      </c>
      <c r="Q138" s="5">
        <f t="shared" si="12"/>
        <v>76639.471928063664</v>
      </c>
      <c r="R138" s="5">
        <f t="shared" si="13"/>
        <v>3.5551296099556036E-3</v>
      </c>
      <c r="U138" s="5">
        <f t="shared" si="14"/>
        <v>1.2861885553446791E-3</v>
      </c>
    </row>
    <row r="139" spans="1:21">
      <c r="A139" s="5">
        <v>6223</v>
      </c>
      <c r="B139" s="5" t="s">
        <v>3508</v>
      </c>
      <c r="C139" s="5" t="s">
        <v>3509</v>
      </c>
      <c r="D139" s="5" t="s">
        <v>3510</v>
      </c>
      <c r="E139" s="5" t="s">
        <v>3511</v>
      </c>
      <c r="F139" s="7">
        <v>26.5017</v>
      </c>
      <c r="G139" s="7">
        <v>27.793600000000001</v>
      </c>
      <c r="H139" s="7">
        <f t="shared" si="10"/>
        <v>2.4485030616189474</v>
      </c>
      <c r="I139" s="7">
        <v>28.7028</v>
      </c>
      <c r="J139" s="7">
        <v>27.254100000000001</v>
      </c>
      <c r="K139" s="7">
        <v>27.468900000000001</v>
      </c>
      <c r="L139" s="7">
        <f t="shared" si="11"/>
        <v>0.86166560364935407</v>
      </c>
      <c r="M139" s="7">
        <v>26.613900000000001</v>
      </c>
      <c r="N139" s="7">
        <v>28.1294</v>
      </c>
      <c r="O139" s="7">
        <v>2.8589789544021489</v>
      </c>
      <c r="Q139" s="5">
        <f t="shared" si="12"/>
        <v>160066926.07339609</v>
      </c>
      <c r="R139" s="5">
        <f t="shared" si="13"/>
        <v>7.4251381715187481</v>
      </c>
      <c r="U139" s="5">
        <f t="shared" si="14"/>
        <v>6.397986164741563</v>
      </c>
    </row>
    <row r="140" spans="1:21">
      <c r="A140" s="5">
        <v>4199</v>
      </c>
      <c r="B140" s="5" t="s">
        <v>2633</v>
      </c>
      <c r="C140" s="5" t="s">
        <v>2634</v>
      </c>
      <c r="D140" s="5" t="s">
        <v>2635</v>
      </c>
      <c r="E140" s="5" t="s">
        <v>2636</v>
      </c>
      <c r="F140" s="7">
        <v>17.781700000000001</v>
      </c>
      <c r="G140" s="7">
        <v>24.053799999999999</v>
      </c>
      <c r="H140" s="7">
        <f t="shared" si="10"/>
        <v>77.284114596096444</v>
      </c>
      <c r="I140" s="7">
        <v>18.444700000000001</v>
      </c>
      <c r="J140" s="7">
        <v>21.991099999999999</v>
      </c>
      <c r="K140" s="7">
        <v>19.1206</v>
      </c>
      <c r="L140" s="7">
        <f t="shared" si="11"/>
        <v>7.3131857197119325</v>
      </c>
      <c r="M140" s="7">
        <v>23.658000000000001</v>
      </c>
      <c r="N140" s="7">
        <v>18.622</v>
      </c>
      <c r="O140" s="7">
        <v>3.047985817273878E-2</v>
      </c>
      <c r="Q140" s="5">
        <f t="shared" si="12"/>
        <v>4168508.9438556833</v>
      </c>
      <c r="R140" s="5">
        <f t="shared" si="13"/>
        <v>0.19336758465110845</v>
      </c>
      <c r="U140" s="5">
        <f t="shared" si="14"/>
        <v>1.4141330587256746</v>
      </c>
    </row>
    <row r="141" spans="1:21">
      <c r="A141" s="5">
        <v>1537</v>
      </c>
      <c r="B141" s="5" t="s">
        <v>1126</v>
      </c>
      <c r="C141" s="5" t="s">
        <v>1127</v>
      </c>
      <c r="D141" s="5" t="s">
        <v>1128</v>
      </c>
      <c r="E141" s="5" t="s">
        <v>1129</v>
      </c>
      <c r="F141" s="7">
        <v>16.748799999999999</v>
      </c>
      <c r="G141" s="7">
        <v>19.164400000000001</v>
      </c>
      <c r="H141" s="7">
        <f t="shared" si="10"/>
        <v>5.3354131829769385</v>
      </c>
      <c r="I141" s="7">
        <v>21.975100000000001</v>
      </c>
      <c r="J141" s="7">
        <v>22.2258</v>
      </c>
      <c r="K141" s="7">
        <v>22.033799999999999</v>
      </c>
      <c r="L141" s="7">
        <f t="shared" si="11"/>
        <v>1.1423462468485448</v>
      </c>
      <c r="M141" s="7">
        <v>18.311699999999998</v>
      </c>
      <c r="N141" s="7">
        <v>17.514399999999998</v>
      </c>
      <c r="O141" s="7">
        <v>0.57542507694119538</v>
      </c>
      <c r="Q141" s="5">
        <f t="shared" si="12"/>
        <v>4904926.2033960773</v>
      </c>
      <c r="R141" s="5">
        <f t="shared" si="13"/>
        <v>0.22752829503715874</v>
      </c>
      <c r="U141" s="5">
        <f t="shared" si="14"/>
        <v>0.25991609388754666</v>
      </c>
    </row>
    <row r="142" spans="1:21">
      <c r="A142" s="5">
        <v>3887</v>
      </c>
      <c r="B142" s="5" t="s">
        <v>2374</v>
      </c>
      <c r="C142" s="5" t="s">
        <v>1127</v>
      </c>
      <c r="D142" s="5" t="s">
        <v>1128</v>
      </c>
      <c r="E142" s="5" t="s">
        <v>1129</v>
      </c>
      <c r="F142" s="7">
        <v>18.889800000000001</v>
      </c>
      <c r="G142" s="7">
        <v>19.8123</v>
      </c>
      <c r="H142" s="7">
        <f t="shared" si="10"/>
        <v>1.8953969218967657</v>
      </c>
      <c r="I142" s="7">
        <v>23.127199999999998</v>
      </c>
      <c r="J142" s="7">
        <v>22.807700000000001</v>
      </c>
      <c r="K142" s="7">
        <v>22.887899999999998</v>
      </c>
      <c r="L142" s="7">
        <f t="shared" si="11"/>
        <v>0.94592650437780723</v>
      </c>
      <c r="M142" s="7">
        <v>19.103899999999999</v>
      </c>
      <c r="N142" s="7">
        <v>18.8628</v>
      </c>
      <c r="O142" s="7">
        <v>0.84609994738838634</v>
      </c>
      <c r="Q142" s="5">
        <f t="shared" si="12"/>
        <v>7341787.8707917742</v>
      </c>
      <c r="R142" s="5">
        <f t="shared" si="13"/>
        <v>0.34056872774337493</v>
      </c>
      <c r="U142" s="5">
        <f t="shared" si="14"/>
        <v>0.32215298613468779</v>
      </c>
    </row>
    <row r="143" spans="1:21">
      <c r="A143" s="5">
        <v>2943</v>
      </c>
      <c r="B143" s="5" t="s">
        <v>1957</v>
      </c>
      <c r="C143" s="5" t="s">
        <v>636</v>
      </c>
      <c r="D143" s="5" t="s">
        <v>637</v>
      </c>
      <c r="E143" s="5" t="s">
        <v>638</v>
      </c>
      <c r="F143" s="7">
        <v>18.402899999999999</v>
      </c>
      <c r="G143" s="7">
        <v>17.219000000000001</v>
      </c>
      <c r="H143" s="7">
        <f t="shared" si="10"/>
        <v>0.440160015291579</v>
      </c>
      <c r="I143" s="7">
        <v>21.640599999999999</v>
      </c>
      <c r="J143" s="7">
        <v>17.9542</v>
      </c>
      <c r="K143" s="7">
        <v>16.819299999999998</v>
      </c>
      <c r="L143" s="7">
        <f t="shared" si="11"/>
        <v>2.1960334048622272</v>
      </c>
      <c r="M143" s="7">
        <v>16.9084</v>
      </c>
      <c r="N143" s="7">
        <v>18.6496</v>
      </c>
      <c r="O143" s="7">
        <v>3.3431312599659644</v>
      </c>
      <c r="Q143" s="5">
        <f t="shared" si="12"/>
        <v>253952.64946908667</v>
      </c>
      <c r="R143" s="5">
        <f t="shared" si="13"/>
        <v>1.1780281895752837E-2</v>
      </c>
      <c r="U143" s="5">
        <f t="shared" si="14"/>
        <v>2.5869892561766954E-2</v>
      </c>
    </row>
    <row r="144" spans="1:21">
      <c r="A144" s="5">
        <v>821</v>
      </c>
      <c r="B144" s="5" t="s">
        <v>635</v>
      </c>
      <c r="C144" s="5" t="s">
        <v>636</v>
      </c>
      <c r="D144" s="5" t="s">
        <v>637</v>
      </c>
      <c r="E144" s="5" t="s">
        <v>638</v>
      </c>
      <c r="F144" s="7">
        <v>16.709900000000001</v>
      </c>
      <c r="G144" s="7">
        <v>18.654399999999999</v>
      </c>
      <c r="H144" s="7">
        <f t="shared" si="10"/>
        <v>3.8490435643724719</v>
      </c>
      <c r="I144" s="7">
        <v>21.489000000000001</v>
      </c>
      <c r="J144" s="7">
        <v>22.7087</v>
      </c>
      <c r="K144" s="7">
        <v>22.0185</v>
      </c>
      <c r="L144" s="7">
        <f t="shared" si="11"/>
        <v>1.6135071825315577</v>
      </c>
      <c r="M144" s="7">
        <v>17.593900000000001</v>
      </c>
      <c r="N144" s="7">
        <v>18.843399999999999</v>
      </c>
      <c r="O144" s="7">
        <v>2.3775900772696077</v>
      </c>
      <c r="Q144" s="5">
        <f t="shared" si="12"/>
        <v>6854880.0947807794</v>
      </c>
      <c r="R144" s="5">
        <f t="shared" si="13"/>
        <v>0.31798219095931268</v>
      </c>
      <c r="U144" s="5">
        <f t="shared" si="14"/>
        <v>0.5130665490299724</v>
      </c>
    </row>
    <row r="145" spans="1:21">
      <c r="A145" s="5">
        <v>3033</v>
      </c>
      <c r="B145" s="5" t="s">
        <v>2000</v>
      </c>
      <c r="C145" s="5" t="s">
        <v>636</v>
      </c>
      <c r="D145" s="5" t="s">
        <v>637</v>
      </c>
      <c r="E145" s="5" t="s">
        <v>638</v>
      </c>
      <c r="F145" s="7">
        <v>16.483899999999998</v>
      </c>
      <c r="G145" s="7">
        <v>17.304500000000001</v>
      </c>
      <c r="H145" s="7">
        <f t="shared" si="10"/>
        <v>1.7661403569892944</v>
      </c>
      <c r="I145" s="7">
        <v>25.1968</v>
      </c>
      <c r="J145" s="7">
        <v>25.421600000000002</v>
      </c>
      <c r="K145" s="7">
        <v>24.988099999999999</v>
      </c>
      <c r="L145" s="7">
        <f t="shared" si="11"/>
        <v>1.3505059537223629</v>
      </c>
      <c r="M145" s="7">
        <v>19.0185</v>
      </c>
      <c r="N145" s="7">
        <v>20.066700000000001</v>
      </c>
      <c r="O145" s="7">
        <v>2.067948131109135</v>
      </c>
      <c r="Q145" s="5">
        <f t="shared" si="12"/>
        <v>44943215.149625681</v>
      </c>
      <c r="R145" s="5">
        <f t="shared" si="13"/>
        <v>2.0848128376329798</v>
      </c>
      <c r="U145" s="5">
        <f t="shared" si="14"/>
        <v>2.815552149620153</v>
      </c>
    </row>
    <row r="146" spans="1:21">
      <c r="A146" s="5">
        <v>4546</v>
      </c>
      <c r="B146" s="5" t="s">
        <v>2840</v>
      </c>
      <c r="C146" s="5" t="s">
        <v>636</v>
      </c>
      <c r="D146" s="5" t="s">
        <v>637</v>
      </c>
      <c r="E146" s="5" t="s">
        <v>638</v>
      </c>
      <c r="F146" s="7">
        <v>18.148299999999999</v>
      </c>
      <c r="G146" s="7">
        <v>16.9618</v>
      </c>
      <c r="H146" s="7">
        <f t="shared" si="10"/>
        <v>0.43936748090060851</v>
      </c>
      <c r="I146" s="7">
        <v>22.916799999999999</v>
      </c>
      <c r="J146" s="7">
        <v>22.372299999999999</v>
      </c>
      <c r="K146" s="7">
        <v>22.9191</v>
      </c>
      <c r="L146" s="7">
        <f t="shared" si="11"/>
        <v>0.68453679691862146</v>
      </c>
      <c r="M146" s="7">
        <v>18.289200000000001</v>
      </c>
      <c r="N146" s="7">
        <v>18.924600000000002</v>
      </c>
      <c r="O146" s="7">
        <v>1.5533683754658862</v>
      </c>
      <c r="Q146" s="5">
        <f t="shared" si="12"/>
        <v>5429169.1417924743</v>
      </c>
      <c r="R146" s="5">
        <f t="shared" si="13"/>
        <v>0.25184672451241064</v>
      </c>
      <c r="U146" s="5">
        <f t="shared" si="14"/>
        <v>0.17239835011217206</v>
      </c>
    </row>
    <row r="147" spans="1:21">
      <c r="A147" s="5">
        <v>2560</v>
      </c>
      <c r="B147" s="5" t="s">
        <v>1778</v>
      </c>
      <c r="C147" s="5" t="s">
        <v>636</v>
      </c>
      <c r="D147" s="5" t="s">
        <v>637</v>
      </c>
      <c r="E147" s="5" t="s">
        <v>638</v>
      </c>
      <c r="F147" s="7">
        <v>18.918800000000001</v>
      </c>
      <c r="G147" s="7">
        <v>18.1431</v>
      </c>
      <c r="H147" s="7">
        <f t="shared" si="10"/>
        <v>0.58410514592937102</v>
      </c>
      <c r="I147" s="7">
        <v>19.373999999999999</v>
      </c>
      <c r="J147" s="7">
        <v>22.145399999999999</v>
      </c>
      <c r="K147" s="7">
        <v>24.879100000000001</v>
      </c>
      <c r="L147" s="7">
        <f t="shared" si="11"/>
        <v>0.15033991516858786</v>
      </c>
      <c r="M147" s="7">
        <v>18.9786</v>
      </c>
      <c r="N147" s="7">
        <v>18.9099</v>
      </c>
      <c r="O147" s="7">
        <v>0.95349679875993942</v>
      </c>
      <c r="Q147" s="5">
        <f t="shared" si="12"/>
        <v>4639056.5434378106</v>
      </c>
      <c r="R147" s="5">
        <f t="shared" si="13"/>
        <v>0.2151952103129626</v>
      </c>
      <c r="U147" s="5">
        <f t="shared" si="14"/>
        <v>3.2352429663137221E-2</v>
      </c>
    </row>
    <row r="148" spans="1:21">
      <c r="A148" s="5">
        <v>2090</v>
      </c>
      <c r="B148" s="5" t="s">
        <v>1578</v>
      </c>
      <c r="C148" s="5" t="s">
        <v>1579</v>
      </c>
      <c r="D148" s="5" t="s">
        <v>1580</v>
      </c>
      <c r="E148" s="5" t="s">
        <v>1581</v>
      </c>
      <c r="F148" s="7">
        <v>26.681799999999999</v>
      </c>
      <c r="G148" s="7">
        <v>27.7392</v>
      </c>
      <c r="H148" s="7">
        <f t="shared" si="10"/>
        <v>2.081177477979169</v>
      </c>
      <c r="I148" s="7">
        <v>17.618300000000001</v>
      </c>
      <c r="J148" s="7">
        <v>23.345199999999998</v>
      </c>
      <c r="K148" s="7">
        <v>17.428100000000001</v>
      </c>
      <c r="L148" s="7">
        <f t="shared" si="11"/>
        <v>60.426103098759135</v>
      </c>
      <c r="M148" s="7">
        <v>20.964300000000001</v>
      </c>
      <c r="N148" s="7">
        <v>25.711099999999998</v>
      </c>
      <c r="O148" s="7">
        <v>26.849066058515231</v>
      </c>
      <c r="Q148" s="5">
        <f t="shared" si="12"/>
        <v>10656275.8644548</v>
      </c>
      <c r="R148" s="5">
        <f t="shared" si="13"/>
        <v>0.49432023609372061</v>
      </c>
      <c r="U148" s="5">
        <f t="shared" si="14"/>
        <v>29.869845550002118</v>
      </c>
    </row>
    <row r="149" spans="1:21">
      <c r="A149" s="5">
        <v>6009</v>
      </c>
      <c r="B149" s="5" t="s">
        <v>3405</v>
      </c>
      <c r="C149" s="5" t="s">
        <v>1579</v>
      </c>
      <c r="D149" s="5" t="s">
        <v>1580</v>
      </c>
      <c r="E149" s="5" t="s">
        <v>1581</v>
      </c>
      <c r="F149" s="7">
        <v>29.793099999999999</v>
      </c>
      <c r="G149" s="7">
        <v>25.394300000000001</v>
      </c>
      <c r="H149" s="7">
        <f t="shared" si="10"/>
        <v>4.7405557143104911E-2</v>
      </c>
      <c r="I149" s="7">
        <v>26.2044</v>
      </c>
      <c r="J149" s="7">
        <v>26.401499999999999</v>
      </c>
      <c r="K149" s="7">
        <v>25.9864</v>
      </c>
      <c r="L149" s="7">
        <f t="shared" si="11"/>
        <v>1.3333910975160963</v>
      </c>
      <c r="M149" s="7">
        <v>27.532</v>
      </c>
      <c r="N149" s="7">
        <v>28.261299999999999</v>
      </c>
      <c r="O149" s="7">
        <v>1.6578345101304051</v>
      </c>
      <c r="Q149" s="5">
        <f t="shared" si="12"/>
        <v>88642792.788146093</v>
      </c>
      <c r="R149" s="5">
        <f t="shared" si="13"/>
        <v>4.1119361788673965</v>
      </c>
      <c r="U149" s="5">
        <f t="shared" si="14"/>
        <v>5.4828190944561408</v>
      </c>
    </row>
    <row r="150" spans="1:21">
      <c r="A150" s="5">
        <v>5046</v>
      </c>
      <c r="B150" s="5" t="s">
        <v>3079</v>
      </c>
      <c r="C150" s="5" t="s">
        <v>1579</v>
      </c>
      <c r="D150" s="5" t="s">
        <v>1580</v>
      </c>
      <c r="E150" s="5" t="s">
        <v>1581</v>
      </c>
      <c r="F150" s="7">
        <v>29.067</v>
      </c>
      <c r="G150" s="7">
        <v>29.769400000000001</v>
      </c>
      <c r="H150" s="7">
        <f t="shared" si="10"/>
        <v>1.6272094919948388</v>
      </c>
      <c r="I150" s="7">
        <v>25.791499999999999</v>
      </c>
      <c r="J150" s="7">
        <v>25.547999999999998</v>
      </c>
      <c r="K150" s="7">
        <v>25.643000000000001</v>
      </c>
      <c r="L150" s="7">
        <f t="shared" si="11"/>
        <v>0.93627224743448867</v>
      </c>
      <c r="M150" s="7">
        <v>27.148</v>
      </c>
      <c r="N150" s="7">
        <v>27.983000000000001</v>
      </c>
      <c r="O150" s="7">
        <v>1.7838570388401864</v>
      </c>
      <c r="Q150" s="5">
        <f t="shared" si="12"/>
        <v>49058507.232432313</v>
      </c>
      <c r="R150" s="5">
        <f t="shared" si="13"/>
        <v>2.2757118139585777</v>
      </c>
      <c r="U150" s="5">
        <f t="shared" si="14"/>
        <v>2.1306858145682144</v>
      </c>
    </row>
    <row r="151" spans="1:21">
      <c r="A151" s="5">
        <v>3891</v>
      </c>
      <c r="B151" s="5" t="s">
        <v>2384</v>
      </c>
      <c r="C151" s="5" t="s">
        <v>2385</v>
      </c>
      <c r="D151" s="5" t="s">
        <v>2386</v>
      </c>
      <c r="E151" s="5" t="s">
        <v>2387</v>
      </c>
      <c r="F151" s="7">
        <v>24.249099999999999</v>
      </c>
      <c r="G151" s="7">
        <v>24.808900000000001</v>
      </c>
      <c r="H151" s="7">
        <f t="shared" si="10"/>
        <v>1.4740648543465209</v>
      </c>
      <c r="I151" s="7">
        <v>20.406600000000001</v>
      </c>
      <c r="J151" s="7">
        <v>16.347200000000001</v>
      </c>
      <c r="K151" s="7">
        <v>16.255500000000001</v>
      </c>
      <c r="L151" s="7">
        <f t="shared" si="11"/>
        <v>1.065625122512359</v>
      </c>
      <c r="M151" s="7">
        <v>22.950500000000002</v>
      </c>
      <c r="N151" s="7">
        <v>23.632200000000001</v>
      </c>
      <c r="O151" s="7">
        <v>1.6040287496212466</v>
      </c>
      <c r="Q151" s="5">
        <f t="shared" si="12"/>
        <v>83367.647218823113</v>
      </c>
      <c r="R151" s="5">
        <f t="shared" si="13"/>
        <v>3.8672342551911844E-3</v>
      </c>
      <c r="U151" s="5">
        <f t="shared" si="14"/>
        <v>4.1210219769720969E-3</v>
      </c>
    </row>
    <row r="152" spans="1:21">
      <c r="A152" s="5">
        <v>4566</v>
      </c>
      <c r="B152" s="5" t="s">
        <v>2853</v>
      </c>
      <c r="C152" s="5" t="s">
        <v>2385</v>
      </c>
      <c r="D152" s="5" t="s">
        <v>2386</v>
      </c>
      <c r="E152" s="5" t="s">
        <v>2387</v>
      </c>
      <c r="F152" s="7">
        <v>22.495899999999999</v>
      </c>
      <c r="G152" s="7">
        <v>23.665700000000001</v>
      </c>
      <c r="H152" s="7">
        <f t="shared" si="10"/>
        <v>2.2498050585514817</v>
      </c>
      <c r="I152" s="7">
        <v>18.694199999999999</v>
      </c>
      <c r="J152" s="7">
        <v>16.0001</v>
      </c>
      <c r="K152" s="7">
        <v>18.610800000000001</v>
      </c>
      <c r="L152" s="7">
        <f t="shared" si="11"/>
        <v>0.16371971890447554</v>
      </c>
      <c r="M152" s="7">
        <v>21.411899999999999</v>
      </c>
      <c r="N152" s="7">
        <v>22.3567</v>
      </c>
      <c r="O152" s="7">
        <v>1.9249220168522014</v>
      </c>
      <c r="Q152" s="5">
        <f t="shared" si="12"/>
        <v>65540.542766800965</v>
      </c>
      <c r="R152" s="5">
        <f t="shared" si="13"/>
        <v>3.0402757010319949E-3</v>
      </c>
      <c r="U152" s="5">
        <f t="shared" si="14"/>
        <v>4.9775308316506552E-4</v>
      </c>
    </row>
    <row r="153" spans="1:21">
      <c r="A153" s="5">
        <v>135</v>
      </c>
      <c r="B153" s="5" t="s">
        <v>65</v>
      </c>
      <c r="C153" s="5" t="s">
        <v>66</v>
      </c>
      <c r="D153" s="5" t="s">
        <v>67</v>
      </c>
      <c r="E153" s="5" t="s">
        <v>68</v>
      </c>
      <c r="F153" s="7">
        <v>26.442599999999999</v>
      </c>
      <c r="G153" s="7">
        <v>27.050799999999999</v>
      </c>
      <c r="H153" s="7">
        <f t="shared" si="10"/>
        <v>1.5243561363244287</v>
      </c>
      <c r="I153" s="7">
        <v>28.287099999999999</v>
      </c>
      <c r="J153" s="7">
        <v>28.5305</v>
      </c>
      <c r="K153" s="7">
        <v>28.405899999999999</v>
      </c>
      <c r="L153" s="7">
        <f t="shared" si="11"/>
        <v>1.0902054216322925</v>
      </c>
      <c r="M153" s="7">
        <v>21.440100000000001</v>
      </c>
      <c r="N153" s="7">
        <v>24.413799999999998</v>
      </c>
      <c r="O153" s="7">
        <v>7.8554830904699413</v>
      </c>
      <c r="Q153" s="5">
        <f t="shared" si="12"/>
        <v>387736147.85720247</v>
      </c>
      <c r="R153" s="5">
        <f t="shared" si="13"/>
        <v>17.986192042021443</v>
      </c>
      <c r="U153" s="5">
        <f t="shared" si="14"/>
        <v>19.60864407873137</v>
      </c>
    </row>
    <row r="154" spans="1:21">
      <c r="A154" s="5">
        <v>1787</v>
      </c>
      <c r="B154" s="5" t="s">
        <v>1337</v>
      </c>
      <c r="C154" s="5" t="s">
        <v>1338</v>
      </c>
      <c r="D154" s="5" t="s">
        <v>1339</v>
      </c>
      <c r="E154" s="5" t="s">
        <v>1340</v>
      </c>
      <c r="F154" s="7">
        <v>16.9178</v>
      </c>
      <c r="G154" s="7">
        <v>16.096399999999999</v>
      </c>
      <c r="H154" s="7">
        <f t="shared" si="10"/>
        <v>0.5658925305777166</v>
      </c>
      <c r="I154" s="7">
        <v>17.061699999999998</v>
      </c>
      <c r="J154" s="7">
        <v>17.348199999999999</v>
      </c>
      <c r="K154" s="7">
        <v>17.149699999999999</v>
      </c>
      <c r="L154" s="7">
        <f t="shared" si="11"/>
        <v>1.1475046501253234</v>
      </c>
      <c r="M154" s="7">
        <v>25.918900000000001</v>
      </c>
      <c r="N154" s="7">
        <v>26.801100000000002</v>
      </c>
      <c r="O154" s="7">
        <v>1.8431838742280975</v>
      </c>
      <c r="Q154" s="5">
        <f t="shared" si="12"/>
        <v>166850.9066003786</v>
      </c>
      <c r="R154" s="5">
        <f t="shared" si="13"/>
        <v>7.7398314938771744E-3</v>
      </c>
      <c r="U154" s="5">
        <f t="shared" si="14"/>
        <v>8.8814926304104872E-3</v>
      </c>
    </row>
    <row r="155" spans="1:21">
      <c r="A155" s="5">
        <v>3970</v>
      </c>
      <c r="B155" s="5" t="s">
        <v>2453</v>
      </c>
      <c r="C155" s="5" t="s">
        <v>1338</v>
      </c>
      <c r="D155" s="5" t="s">
        <v>1339</v>
      </c>
      <c r="E155" s="5" t="s">
        <v>1340</v>
      </c>
      <c r="F155" s="7">
        <v>23.912400000000002</v>
      </c>
      <c r="G155" s="7">
        <v>24.584299999999999</v>
      </c>
      <c r="H155" s="7">
        <f t="shared" si="10"/>
        <v>1.593169758631223</v>
      </c>
      <c r="I155" s="7">
        <v>24.0413</v>
      </c>
      <c r="J155" s="7">
        <v>23.555700000000002</v>
      </c>
      <c r="K155" s="7">
        <v>23.521799999999999</v>
      </c>
      <c r="L155" s="7">
        <f t="shared" si="11"/>
        <v>1.0237759352287044</v>
      </c>
      <c r="M155" s="7">
        <v>24.810700000000001</v>
      </c>
      <c r="N155" s="7">
        <v>24.6755</v>
      </c>
      <c r="O155" s="7">
        <v>0.91054359669673968</v>
      </c>
      <c r="Q155" s="5">
        <f t="shared" si="12"/>
        <v>12330260.979238346</v>
      </c>
      <c r="R155" s="5">
        <f t="shared" si="13"/>
        <v>0.57197257239606281</v>
      </c>
      <c r="U155" s="5">
        <f t="shared" si="14"/>
        <v>0.58557175522994698</v>
      </c>
    </row>
    <row r="156" spans="1:21">
      <c r="A156" s="5">
        <v>2081</v>
      </c>
      <c r="B156" s="5" t="s">
        <v>1572</v>
      </c>
      <c r="C156" s="5" t="s">
        <v>1338</v>
      </c>
      <c r="D156" s="5" t="s">
        <v>1339</v>
      </c>
      <c r="E156" s="5" t="s">
        <v>1340</v>
      </c>
      <c r="F156" s="7">
        <v>24.533200000000001</v>
      </c>
      <c r="G156" s="7">
        <v>24.501999999999999</v>
      </c>
      <c r="H156" s="7">
        <f t="shared" si="10"/>
        <v>0.97860597739869359</v>
      </c>
      <c r="I156" s="7">
        <v>25.5379</v>
      </c>
      <c r="J156" s="7">
        <v>17.404599999999999</v>
      </c>
      <c r="K156" s="7">
        <v>22.9438</v>
      </c>
      <c r="L156" s="7">
        <f t="shared" si="11"/>
        <v>2.1504762375122728E-2</v>
      </c>
      <c r="M156" s="7">
        <v>25.791699999999999</v>
      </c>
      <c r="N156" s="7">
        <v>27.7744</v>
      </c>
      <c r="O156" s="7">
        <v>3.9523206585699668</v>
      </c>
      <c r="Q156" s="5">
        <f t="shared" si="12"/>
        <v>173502.86978392687</v>
      </c>
      <c r="R156" s="5">
        <f t="shared" si="13"/>
        <v>8.0484008339734153E-3</v>
      </c>
      <c r="U156" s="5">
        <f t="shared" si="14"/>
        <v>1.7307894743433789E-4</v>
      </c>
    </row>
    <row r="157" spans="1:21">
      <c r="A157" s="5">
        <v>4639</v>
      </c>
      <c r="B157" s="5" t="s">
        <v>2889</v>
      </c>
      <c r="C157" s="5" t="s">
        <v>2890</v>
      </c>
      <c r="D157" s="5" t="s">
        <v>2891</v>
      </c>
      <c r="E157" s="5" t="s">
        <v>2892</v>
      </c>
      <c r="F157" s="7">
        <v>17.566600000000001</v>
      </c>
      <c r="G157" s="7">
        <v>18.2835</v>
      </c>
      <c r="H157" s="7">
        <f t="shared" si="10"/>
        <v>1.6436464417514407</v>
      </c>
      <c r="I157" s="7">
        <v>28.593800000000002</v>
      </c>
      <c r="J157" s="7">
        <v>27.714500000000001</v>
      </c>
      <c r="K157" s="7">
        <v>27.660399999999999</v>
      </c>
      <c r="L157" s="7">
        <f t="shared" si="11"/>
        <v>1.0382112313678427</v>
      </c>
      <c r="M157" s="7">
        <v>24.513000000000002</v>
      </c>
      <c r="N157" s="7">
        <v>26.055299999999999</v>
      </c>
      <c r="O157" s="7">
        <v>2.9125846899911307</v>
      </c>
      <c r="Q157" s="5">
        <f t="shared" si="12"/>
        <v>220239805.49072033</v>
      </c>
      <c r="R157" s="5">
        <f t="shared" si="13"/>
        <v>10.216420260904908</v>
      </c>
      <c r="U157" s="5">
        <f t="shared" si="14"/>
        <v>10.606802259245461</v>
      </c>
    </row>
    <row r="158" spans="1:21">
      <c r="A158" s="5">
        <v>4973</v>
      </c>
      <c r="B158" s="5" t="s">
        <v>3046</v>
      </c>
      <c r="C158" s="5" t="s">
        <v>2890</v>
      </c>
      <c r="D158" s="5" t="s">
        <v>2891</v>
      </c>
      <c r="E158" s="5" t="s">
        <v>2892</v>
      </c>
      <c r="F158" s="7">
        <v>22.673500000000001</v>
      </c>
      <c r="G158" s="7">
        <v>24.769600000000001</v>
      </c>
      <c r="H158" s="7">
        <f t="shared" si="10"/>
        <v>4.2755203110582389</v>
      </c>
      <c r="I158" s="7">
        <v>18.354399999999998</v>
      </c>
      <c r="J158" s="7">
        <v>17.147600000000001</v>
      </c>
      <c r="K158" s="7">
        <v>22.170300000000001</v>
      </c>
      <c r="L158" s="7">
        <f t="shared" si="11"/>
        <v>3.0762146832116293E-2</v>
      </c>
      <c r="M158" s="7">
        <v>19.5169</v>
      </c>
      <c r="N158" s="7">
        <v>17.985800000000001</v>
      </c>
      <c r="O158" s="7">
        <v>0.34601344435729592</v>
      </c>
      <c r="Q158" s="5">
        <f t="shared" si="12"/>
        <v>145191.75461606952</v>
      </c>
      <c r="R158" s="5">
        <f t="shared" si="13"/>
        <v>6.7351130295038603E-3</v>
      </c>
      <c r="U158" s="5">
        <f t="shared" si="14"/>
        <v>2.0718653594449735E-4</v>
      </c>
    </row>
    <row r="159" spans="1:21">
      <c r="A159" s="5">
        <v>4173</v>
      </c>
      <c r="B159" s="5" t="s">
        <v>2609</v>
      </c>
      <c r="C159" s="5" t="s">
        <v>2610</v>
      </c>
      <c r="D159" s="5" t="s">
        <v>2611</v>
      </c>
      <c r="E159" s="5" t="s">
        <v>2612</v>
      </c>
      <c r="F159" s="7">
        <v>21.445599999999999</v>
      </c>
      <c r="G159" s="7">
        <v>22.434999999999999</v>
      </c>
      <c r="H159" s="7">
        <f t="shared" si="10"/>
        <v>1.9853591315027066</v>
      </c>
      <c r="I159" s="7">
        <v>21.747399999999999</v>
      </c>
      <c r="J159" s="7">
        <v>21.561599999999999</v>
      </c>
      <c r="K159" s="7">
        <v>21.557600000000001</v>
      </c>
      <c r="L159" s="7">
        <f t="shared" si="11"/>
        <v>1.0027764359010753</v>
      </c>
      <c r="M159" s="7">
        <v>20.091200000000001</v>
      </c>
      <c r="N159" s="7">
        <v>20.187999999999999</v>
      </c>
      <c r="O159" s="7">
        <v>1.0693988274524222</v>
      </c>
      <c r="Q159" s="5">
        <f t="shared" si="12"/>
        <v>3095197.418582222</v>
      </c>
      <c r="R159" s="5">
        <f t="shared" si="13"/>
        <v>0.14357912071456289</v>
      </c>
      <c r="U159" s="5">
        <f t="shared" si="14"/>
        <v>0.14397775893995962</v>
      </c>
    </row>
    <row r="160" spans="1:21">
      <c r="A160" s="5">
        <v>5062</v>
      </c>
      <c r="B160" s="5" t="s">
        <v>3094</v>
      </c>
      <c r="C160" s="5" t="s">
        <v>3095</v>
      </c>
      <c r="D160" s="5" t="s">
        <v>3096</v>
      </c>
      <c r="E160" s="5" t="s">
        <v>3097</v>
      </c>
      <c r="F160" s="7">
        <v>28.909500000000001</v>
      </c>
      <c r="G160" s="7">
        <v>30.003599999999999</v>
      </c>
      <c r="H160" s="7">
        <f t="shared" si="10"/>
        <v>2.1347986439177919</v>
      </c>
      <c r="I160" s="7">
        <v>30.499199999999998</v>
      </c>
      <c r="J160" s="7">
        <v>30.5259</v>
      </c>
      <c r="K160" s="7">
        <v>30.2103</v>
      </c>
      <c r="L160" s="7">
        <f t="shared" si="11"/>
        <v>1.2445291307994726</v>
      </c>
      <c r="M160" s="7">
        <v>29.040700000000001</v>
      </c>
      <c r="N160" s="7">
        <v>30.158300000000001</v>
      </c>
      <c r="O160" s="7">
        <v>2.169857048236675</v>
      </c>
      <c r="Q160" s="5">
        <f t="shared" si="12"/>
        <v>1546007315.601486</v>
      </c>
      <c r="R160" s="5">
        <f t="shared" si="13"/>
        <v>71.715739248070335</v>
      </c>
      <c r="U160" s="5">
        <f t="shared" si="14"/>
        <v>89.252326631042592</v>
      </c>
    </row>
    <row r="161" spans="1:21">
      <c r="A161" s="5">
        <v>521</v>
      </c>
      <c r="B161" s="5" t="s">
        <v>350</v>
      </c>
      <c r="C161" s="5" t="s">
        <v>351</v>
      </c>
      <c r="D161" s="5" t="s">
        <v>352</v>
      </c>
      <c r="E161" s="5" t="s">
        <v>353</v>
      </c>
      <c r="F161" s="7">
        <v>28.436499999999999</v>
      </c>
      <c r="G161" s="7">
        <v>28.677099999999999</v>
      </c>
      <c r="H161" s="7">
        <f t="shared" si="10"/>
        <v>1.1814839246178772</v>
      </c>
      <c r="I161" s="7">
        <v>26.946300000000001</v>
      </c>
      <c r="J161" s="7">
        <v>26.222200000000001</v>
      </c>
      <c r="K161" s="7">
        <v>25.796800000000001</v>
      </c>
      <c r="L161" s="7">
        <f t="shared" si="11"/>
        <v>1.3429447945264767</v>
      </c>
      <c r="M161" s="7">
        <v>27.157599999999999</v>
      </c>
      <c r="N161" s="7">
        <v>27.7287</v>
      </c>
      <c r="O161" s="7">
        <v>1.4856558949114573</v>
      </c>
      <c r="Q161" s="5">
        <f t="shared" si="12"/>
        <v>78283232.841852427</v>
      </c>
      <c r="R161" s="5">
        <f t="shared" si="13"/>
        <v>3.631379914782642</v>
      </c>
      <c r="U161" s="5">
        <f t="shared" si="14"/>
        <v>4.8767427535053498</v>
      </c>
    </row>
    <row r="162" spans="1:21">
      <c r="A162" s="5">
        <v>5866</v>
      </c>
      <c r="B162" s="5" t="s">
        <v>3363</v>
      </c>
      <c r="C162" s="5" t="s">
        <v>351</v>
      </c>
      <c r="D162" s="5" t="s">
        <v>352</v>
      </c>
      <c r="E162" s="5" t="s">
        <v>353</v>
      </c>
      <c r="F162" s="7">
        <v>27.692799999999998</v>
      </c>
      <c r="G162" s="7">
        <v>28.325099999999999</v>
      </c>
      <c r="H162" s="7">
        <f t="shared" si="10"/>
        <v>1.5500341489483651</v>
      </c>
      <c r="I162" s="7">
        <v>25.8672</v>
      </c>
      <c r="J162" s="7">
        <v>24.823899999999998</v>
      </c>
      <c r="K162" s="7">
        <v>24.984500000000001</v>
      </c>
      <c r="L162" s="7">
        <f t="shared" si="11"/>
        <v>0.89465291785772194</v>
      </c>
      <c r="M162" s="7">
        <v>26.280200000000001</v>
      </c>
      <c r="N162" s="7">
        <v>25.299499999999998</v>
      </c>
      <c r="O162" s="7">
        <v>0.50673381145833296</v>
      </c>
      <c r="Q162" s="5">
        <f t="shared" si="12"/>
        <v>29698773.169693422</v>
      </c>
      <c r="R162" s="5">
        <f t="shared" si="13"/>
        <v>1.3776580816480024</v>
      </c>
      <c r="U162" s="5">
        <f t="shared" si="14"/>
        <v>1.2325258225566571</v>
      </c>
    </row>
    <row r="163" spans="1:21">
      <c r="A163" s="5">
        <v>800</v>
      </c>
      <c r="B163" s="5" t="s">
        <v>621</v>
      </c>
      <c r="C163" s="5" t="s">
        <v>622</v>
      </c>
      <c r="D163" s="5" t="s">
        <v>623</v>
      </c>
      <c r="E163" s="5" t="s">
        <v>624</v>
      </c>
      <c r="F163" s="7">
        <v>17.6998</v>
      </c>
      <c r="G163" s="7">
        <v>16.288499999999999</v>
      </c>
      <c r="H163" s="7">
        <f t="shared" si="10"/>
        <v>0.37597274838277978</v>
      </c>
      <c r="I163" s="7">
        <v>27.177499999999998</v>
      </c>
      <c r="J163" s="7">
        <v>25.249500000000001</v>
      </c>
      <c r="K163" s="7">
        <v>25.143699999999999</v>
      </c>
      <c r="L163" s="7">
        <f t="shared" si="11"/>
        <v>1.0760909365633569</v>
      </c>
      <c r="M163" s="7">
        <v>16.787299999999998</v>
      </c>
      <c r="N163" s="7">
        <v>22.9893</v>
      </c>
      <c r="O163" s="7">
        <v>73.618681174438819</v>
      </c>
      <c r="Q163" s="5">
        <f t="shared" si="12"/>
        <v>39889342.285808943</v>
      </c>
      <c r="R163" s="5">
        <f t="shared" si="13"/>
        <v>1.8503752480842082</v>
      </c>
      <c r="U163" s="5">
        <f t="shared" si="14"/>
        <v>1.9911720337045893</v>
      </c>
    </row>
    <row r="164" spans="1:21">
      <c r="A164" s="5">
        <v>1286</v>
      </c>
      <c r="B164" s="5" t="s">
        <v>1022</v>
      </c>
      <c r="C164" s="5" t="s">
        <v>622</v>
      </c>
      <c r="D164" s="5" t="s">
        <v>623</v>
      </c>
      <c r="E164" s="5" t="s">
        <v>624</v>
      </c>
      <c r="F164" s="7">
        <v>18.035499999999999</v>
      </c>
      <c r="G164" s="7">
        <v>16.782699999999998</v>
      </c>
      <c r="H164" s="7">
        <f t="shared" si="10"/>
        <v>0.4196329880056795</v>
      </c>
      <c r="I164" s="7">
        <v>22.547899999999998</v>
      </c>
      <c r="J164" s="7">
        <v>17.761099999999999</v>
      </c>
      <c r="K164" s="7">
        <v>18.286799999999999</v>
      </c>
      <c r="L164" s="7">
        <f t="shared" si="11"/>
        <v>0.69462199544890968</v>
      </c>
      <c r="M164" s="7">
        <v>17.682300000000001</v>
      </c>
      <c r="N164" s="7">
        <v>18.542100000000001</v>
      </c>
      <c r="O164" s="7">
        <v>1.8147867103368032</v>
      </c>
      <c r="Q164" s="5">
        <f t="shared" si="12"/>
        <v>222138.51076113433</v>
      </c>
      <c r="R164" s="5">
        <f t="shared" si="13"/>
        <v>1.0304496850651813E-2</v>
      </c>
      <c r="U164" s="5">
        <f t="shared" si="14"/>
        <v>7.1577301644967679E-3</v>
      </c>
    </row>
    <row r="165" spans="1:21">
      <c r="A165" s="5">
        <v>3735</v>
      </c>
      <c r="B165" s="5" t="s">
        <v>2277</v>
      </c>
      <c r="C165" s="5" t="s">
        <v>1354</v>
      </c>
      <c r="D165" s="5" t="s">
        <v>1355</v>
      </c>
      <c r="E165" s="5" t="s">
        <v>1356</v>
      </c>
      <c r="F165" s="7">
        <v>16.694800000000001</v>
      </c>
      <c r="G165" s="7">
        <v>16.974599999999999</v>
      </c>
      <c r="H165" s="7">
        <f t="shared" si="10"/>
        <v>1.2140265729096242</v>
      </c>
      <c r="I165" s="7">
        <v>18.921099999999999</v>
      </c>
      <c r="J165" s="7">
        <v>24.168900000000001</v>
      </c>
      <c r="K165" s="7">
        <v>23.872299999999999</v>
      </c>
      <c r="L165" s="7">
        <f t="shared" si="11"/>
        <v>1.2282463910229253</v>
      </c>
      <c r="M165" s="7">
        <v>17.3703</v>
      </c>
      <c r="N165" s="7">
        <v>17.811699999999998</v>
      </c>
      <c r="O165" s="7">
        <v>1.3579214234538686</v>
      </c>
      <c r="Q165" s="5">
        <f t="shared" si="12"/>
        <v>18860962.960841417</v>
      </c>
      <c r="R165" s="5">
        <f t="shared" si="13"/>
        <v>0.87491688300385928</v>
      </c>
      <c r="U165" s="5">
        <f t="shared" si="14"/>
        <v>1.074613503994517</v>
      </c>
    </row>
    <row r="166" spans="1:21">
      <c r="A166" s="5">
        <v>1810</v>
      </c>
      <c r="B166" s="5" t="s">
        <v>1353</v>
      </c>
      <c r="C166" s="5" t="s">
        <v>1354</v>
      </c>
      <c r="D166" s="5" t="s">
        <v>1355</v>
      </c>
      <c r="E166" s="5" t="s">
        <v>1356</v>
      </c>
      <c r="F166" s="7">
        <v>16.7623</v>
      </c>
      <c r="G166" s="7">
        <v>17.207999999999998</v>
      </c>
      <c r="H166" s="7">
        <f t="shared" si="10"/>
        <v>1.3619747904962176</v>
      </c>
      <c r="I166" s="7">
        <v>23.512</v>
      </c>
      <c r="J166" s="7">
        <v>22.670400000000001</v>
      </c>
      <c r="K166" s="7">
        <v>23.544499999999999</v>
      </c>
      <c r="L166" s="7">
        <f t="shared" si="11"/>
        <v>0.54559411951420922</v>
      </c>
      <c r="M166" s="7">
        <v>19.285599999999999</v>
      </c>
      <c r="N166" s="7">
        <v>19.498899999999999</v>
      </c>
      <c r="O166" s="7">
        <v>1.1593370041936131</v>
      </c>
      <c r="Q166" s="5">
        <f t="shared" si="12"/>
        <v>6675294.2399215912</v>
      </c>
      <c r="R166" s="5">
        <f t="shared" si="13"/>
        <v>0.30965161437681271</v>
      </c>
      <c r="U166" s="5">
        <f t="shared" si="14"/>
        <v>0.16894409990207057</v>
      </c>
    </row>
    <row r="167" spans="1:21">
      <c r="A167" s="5">
        <v>6209</v>
      </c>
      <c r="B167" s="5" t="s">
        <v>3504</v>
      </c>
      <c r="C167" s="5" t="s">
        <v>1354</v>
      </c>
      <c r="D167" s="5" t="s">
        <v>1355</v>
      </c>
      <c r="E167" s="5" t="s">
        <v>1356</v>
      </c>
      <c r="F167" s="7">
        <v>17.448799999999999</v>
      </c>
      <c r="G167" s="7">
        <v>17.871300000000002</v>
      </c>
      <c r="H167" s="7">
        <f t="shared" si="10"/>
        <v>1.3402480165133153</v>
      </c>
      <c r="I167" s="7">
        <v>26.248100000000001</v>
      </c>
      <c r="J167" s="7">
        <v>25.355399999999999</v>
      </c>
      <c r="K167" s="7">
        <v>26.988600000000002</v>
      </c>
      <c r="L167" s="7">
        <f t="shared" si="11"/>
        <v>0.32237236926636276</v>
      </c>
      <c r="M167" s="7">
        <v>22.022099999999998</v>
      </c>
      <c r="N167" s="7">
        <v>22.9849</v>
      </c>
      <c r="O167" s="7">
        <v>1.9490890419385043</v>
      </c>
      <c r="Q167" s="5">
        <f t="shared" si="12"/>
        <v>42927535.106104158</v>
      </c>
      <c r="R167" s="5">
        <f t="shared" si="13"/>
        <v>1.9913100560161361</v>
      </c>
      <c r="U167" s="5">
        <f t="shared" si="14"/>
        <v>0.64194334070185533</v>
      </c>
    </row>
    <row r="168" spans="1:21">
      <c r="A168" s="5">
        <v>524</v>
      </c>
      <c r="B168" s="5" t="s">
        <v>362</v>
      </c>
      <c r="C168" s="5" t="s">
        <v>363</v>
      </c>
      <c r="D168" s="5" t="s">
        <v>364</v>
      </c>
      <c r="E168" s="5" t="s">
        <v>365</v>
      </c>
      <c r="F168" s="7">
        <v>16.837900000000001</v>
      </c>
      <c r="G168" s="7">
        <v>16.5946</v>
      </c>
      <c r="H168" s="7">
        <f t="shared" si="10"/>
        <v>0.84481069270118792</v>
      </c>
      <c r="I168" s="7">
        <v>18.484400000000001</v>
      </c>
      <c r="J168" s="7">
        <v>21.233699999999999</v>
      </c>
      <c r="K168" s="7">
        <v>20.955300000000001</v>
      </c>
      <c r="L168" s="7">
        <f t="shared" si="11"/>
        <v>1.2128490456072492</v>
      </c>
      <c r="M168" s="7">
        <v>22.669599999999999</v>
      </c>
      <c r="N168" s="7">
        <v>24.419599999999999</v>
      </c>
      <c r="O168" s="7">
        <v>3.363585661014858</v>
      </c>
      <c r="Q168" s="5">
        <f t="shared" si="12"/>
        <v>2465929.2888319544</v>
      </c>
      <c r="R168" s="5">
        <f t="shared" si="13"/>
        <v>0.11438881310419201</v>
      </c>
      <c r="U168" s="5">
        <f t="shared" si="14"/>
        <v>0.13873636280156526</v>
      </c>
    </row>
    <row r="169" spans="1:21">
      <c r="A169" s="5">
        <v>966</v>
      </c>
      <c r="B169" s="5" t="s">
        <v>784</v>
      </c>
      <c r="C169" s="5" t="s">
        <v>363</v>
      </c>
      <c r="D169" s="5" t="s">
        <v>364</v>
      </c>
      <c r="E169" s="5" t="s">
        <v>365</v>
      </c>
      <c r="F169" s="7">
        <v>20.8245</v>
      </c>
      <c r="G169" s="7">
        <v>17.639800000000001</v>
      </c>
      <c r="H169" s="7">
        <f t="shared" si="10"/>
        <v>0.10997900160314548</v>
      </c>
      <c r="I169" s="7">
        <v>27.891999999999999</v>
      </c>
      <c r="J169" s="7">
        <v>27.214600000000001</v>
      </c>
      <c r="K169" s="7">
        <v>27.406300000000002</v>
      </c>
      <c r="L169" s="7">
        <f t="shared" si="11"/>
        <v>0.87557338113149208</v>
      </c>
      <c r="M169" s="7">
        <v>26.9636</v>
      </c>
      <c r="N169" s="7">
        <v>25.625299999999999</v>
      </c>
      <c r="O169" s="7">
        <v>0.395486402956016</v>
      </c>
      <c r="Q169" s="5">
        <f t="shared" si="12"/>
        <v>155743854.91695783</v>
      </c>
      <c r="R169" s="5">
        <f t="shared" si="13"/>
        <v>7.2246007997499992</v>
      </c>
      <c r="U169" s="5">
        <f t="shared" si="14"/>
        <v>6.3256681495623885</v>
      </c>
    </row>
    <row r="170" spans="1:21">
      <c r="A170" s="5">
        <v>6083</v>
      </c>
      <c r="B170" s="5" t="s">
        <v>3449</v>
      </c>
      <c r="C170" s="5" t="s">
        <v>3450</v>
      </c>
      <c r="D170" s="5" t="s">
        <v>3451</v>
      </c>
      <c r="E170" s="5" t="s">
        <v>3452</v>
      </c>
      <c r="F170" s="7">
        <v>22.578700000000001</v>
      </c>
      <c r="G170" s="7">
        <v>22.526900000000001</v>
      </c>
      <c r="H170" s="7">
        <f t="shared" si="10"/>
        <v>0.96473191555585225</v>
      </c>
      <c r="I170" s="7">
        <v>25.213999999999999</v>
      </c>
      <c r="J170" s="7">
        <v>24.872599999999998</v>
      </c>
      <c r="K170" s="7">
        <v>24.639199999999999</v>
      </c>
      <c r="L170" s="7">
        <f t="shared" si="11"/>
        <v>1.1756022293865191</v>
      </c>
      <c r="M170" s="7">
        <v>19.008299999999998</v>
      </c>
      <c r="N170" s="7">
        <v>17.788599999999999</v>
      </c>
      <c r="O170" s="7">
        <v>0.42937199433251727</v>
      </c>
      <c r="Q170" s="5">
        <f t="shared" si="12"/>
        <v>30718405.579729557</v>
      </c>
      <c r="R170" s="5">
        <f t="shared" si="13"/>
        <v>1.4249564943457351</v>
      </c>
      <c r="U170" s="5">
        <f t="shared" si="14"/>
        <v>1.675182031531645</v>
      </c>
    </row>
    <row r="171" spans="1:21">
      <c r="A171" s="5">
        <v>349</v>
      </c>
      <c r="B171" s="5" t="s">
        <v>224</v>
      </c>
      <c r="C171" s="5" t="s">
        <v>225</v>
      </c>
      <c r="D171" s="5" t="s">
        <v>226</v>
      </c>
      <c r="E171" s="5" t="s">
        <v>227</v>
      </c>
      <c r="F171" s="7">
        <v>18.392399999999999</v>
      </c>
      <c r="G171" s="7">
        <v>18.094200000000001</v>
      </c>
      <c r="H171" s="7">
        <f t="shared" si="10"/>
        <v>0.8132664476479935</v>
      </c>
      <c r="I171" s="7">
        <v>22.289000000000001</v>
      </c>
      <c r="J171" s="7">
        <v>21.52</v>
      </c>
      <c r="K171" s="7">
        <v>20.957799999999999</v>
      </c>
      <c r="L171" s="7">
        <f t="shared" si="11"/>
        <v>1.4765190805030683</v>
      </c>
      <c r="M171" s="7">
        <v>17.833500000000001</v>
      </c>
      <c r="N171" s="7">
        <v>20.232199999999999</v>
      </c>
      <c r="O171" s="7">
        <v>5.2732777966601363</v>
      </c>
      <c r="Q171" s="5">
        <f t="shared" si="12"/>
        <v>3007222.1162868878</v>
      </c>
      <c r="R171" s="5">
        <f t="shared" si="13"/>
        <v>0.13949814789120485</v>
      </c>
      <c r="U171" s="5">
        <f t="shared" si="14"/>
        <v>0.20597167705620284</v>
      </c>
    </row>
    <row r="172" spans="1:21">
      <c r="A172" s="5">
        <v>4421</v>
      </c>
      <c r="B172" s="5" t="s">
        <v>2789</v>
      </c>
      <c r="C172" s="5" t="s">
        <v>1010</v>
      </c>
      <c r="D172" s="5" t="s">
        <v>1011</v>
      </c>
      <c r="E172" s="5" t="s">
        <v>1012</v>
      </c>
      <c r="F172" s="7">
        <v>17.0017</v>
      </c>
      <c r="G172" s="7">
        <v>17.476400000000002</v>
      </c>
      <c r="H172" s="7">
        <f t="shared" si="10"/>
        <v>1.3896292245222364</v>
      </c>
      <c r="I172" s="7">
        <v>24.3675</v>
      </c>
      <c r="J172" s="7">
        <v>24.813600000000001</v>
      </c>
      <c r="K172" s="7">
        <v>24.382999999999999</v>
      </c>
      <c r="L172" s="7">
        <f t="shared" si="11"/>
        <v>1.3477939920859019</v>
      </c>
      <c r="M172" s="7">
        <v>22.3535</v>
      </c>
      <c r="N172" s="7">
        <v>19.066700000000001</v>
      </c>
      <c r="O172" s="7">
        <v>0.10246477960476287</v>
      </c>
      <c r="Q172" s="5">
        <f t="shared" si="12"/>
        <v>29487496.368443351</v>
      </c>
      <c r="R172" s="5">
        <f t="shared" si="13"/>
        <v>1.3678574346298984</v>
      </c>
      <c r="U172" s="5">
        <f t="shared" si="14"/>
        <v>1.8435900324242114</v>
      </c>
    </row>
    <row r="173" spans="1:21">
      <c r="A173" s="5">
        <v>2377</v>
      </c>
      <c r="B173" s="5" t="s">
        <v>1701</v>
      </c>
      <c r="C173" s="5" t="s">
        <v>1010</v>
      </c>
      <c r="D173" s="5" t="s">
        <v>1011</v>
      </c>
      <c r="E173" s="5" t="s">
        <v>1012</v>
      </c>
      <c r="F173" s="7">
        <v>17.251799999999999</v>
      </c>
      <c r="G173" s="7">
        <v>17.421800000000001</v>
      </c>
      <c r="H173" s="7">
        <f t="shared" si="10"/>
        <v>1.1250584846888108</v>
      </c>
      <c r="I173" s="7">
        <v>25.368200000000002</v>
      </c>
      <c r="J173" s="7">
        <v>25.3125</v>
      </c>
      <c r="K173" s="7">
        <v>24.923400000000001</v>
      </c>
      <c r="L173" s="7">
        <f t="shared" si="11"/>
        <v>1.3095761928422698</v>
      </c>
      <c r="M173" s="7">
        <v>23.454999999999998</v>
      </c>
      <c r="N173" s="7">
        <v>24.149100000000001</v>
      </c>
      <c r="O173" s="7">
        <v>1.6178748353750703</v>
      </c>
      <c r="Q173" s="5">
        <f t="shared" si="12"/>
        <v>41669833.508888543</v>
      </c>
      <c r="R173" s="5">
        <f t="shared" si="13"/>
        <v>1.9329681588675416</v>
      </c>
      <c r="U173" s="5">
        <f t="shared" si="14"/>
        <v>2.531369082375087</v>
      </c>
    </row>
    <row r="174" spans="1:21">
      <c r="A174" s="5">
        <v>1270</v>
      </c>
      <c r="B174" s="5" t="s">
        <v>1009</v>
      </c>
      <c r="C174" s="5" t="s">
        <v>1010</v>
      </c>
      <c r="D174" s="5" t="s">
        <v>1011</v>
      </c>
      <c r="E174" s="5" t="s">
        <v>1012</v>
      </c>
      <c r="F174" s="7">
        <v>18.2746</v>
      </c>
      <c r="G174" s="7">
        <v>17.605699999999999</v>
      </c>
      <c r="H174" s="7">
        <f t="shared" si="10"/>
        <v>0.62898608240001508</v>
      </c>
      <c r="I174" s="7">
        <v>25.314800000000002</v>
      </c>
      <c r="J174" s="7">
        <v>25.443999999999999</v>
      </c>
      <c r="K174" s="7">
        <v>25.425000000000001</v>
      </c>
      <c r="L174" s="7">
        <f t="shared" si="11"/>
        <v>1.0132569001590848</v>
      </c>
      <c r="M174" s="7">
        <v>23.832599999999999</v>
      </c>
      <c r="N174" s="7">
        <v>24.0684</v>
      </c>
      <c r="O174" s="7">
        <v>1.1775595338650511</v>
      </c>
      <c r="Q174" s="5">
        <f t="shared" si="12"/>
        <v>45646471.261837609</v>
      </c>
      <c r="R174" s="5">
        <f t="shared" si="13"/>
        <v>2.1174352783284696</v>
      </c>
      <c r="U174" s="5">
        <f t="shared" si="14"/>
        <v>2.1455059064065938</v>
      </c>
    </row>
    <row r="175" spans="1:21">
      <c r="A175" s="5">
        <v>4228</v>
      </c>
      <c r="B175" s="5" t="s">
        <v>2646</v>
      </c>
      <c r="C175" s="5" t="s">
        <v>1010</v>
      </c>
      <c r="D175" s="5" t="s">
        <v>1011</v>
      </c>
      <c r="E175" s="5" t="s">
        <v>1012</v>
      </c>
      <c r="F175" s="7">
        <v>17.297999999999998</v>
      </c>
      <c r="G175" s="7">
        <v>18.525700000000001</v>
      </c>
      <c r="H175" s="7">
        <f t="shared" si="10"/>
        <v>2.3419333204571715</v>
      </c>
      <c r="I175" s="7">
        <v>24.597799999999999</v>
      </c>
      <c r="J175" s="7">
        <v>24.354099999999999</v>
      </c>
      <c r="K175" s="7">
        <v>24.4481</v>
      </c>
      <c r="L175" s="7">
        <f t="shared" si="11"/>
        <v>0.93692144687242473</v>
      </c>
      <c r="M175" s="7">
        <v>22.687999999999999</v>
      </c>
      <c r="N175" s="7">
        <v>23.9788</v>
      </c>
      <c r="O175" s="7">
        <v>2.4466368828613243</v>
      </c>
      <c r="Q175" s="5">
        <f t="shared" si="12"/>
        <v>21444435.449403048</v>
      </c>
      <c r="R175" s="5">
        <f t="shared" si="13"/>
        <v>0.99475825598737988</v>
      </c>
      <c r="U175" s="5">
        <f t="shared" si="14"/>
        <v>0.93201034448798581</v>
      </c>
    </row>
    <row r="176" spans="1:21">
      <c r="A176" s="5">
        <v>1888</v>
      </c>
      <c r="B176" s="5" t="s">
        <v>1393</v>
      </c>
      <c r="C176" s="5" t="s">
        <v>1010</v>
      </c>
      <c r="D176" s="5" t="s">
        <v>1011</v>
      </c>
      <c r="E176" s="5" t="s">
        <v>1012</v>
      </c>
      <c r="F176" s="7">
        <v>17.5596</v>
      </c>
      <c r="G176" s="7">
        <v>16.998699999999999</v>
      </c>
      <c r="H176" s="7">
        <f t="shared" si="10"/>
        <v>0.67787914877366595</v>
      </c>
      <c r="I176" s="7">
        <v>26.260899999999999</v>
      </c>
      <c r="J176" s="7">
        <v>25.736799999999999</v>
      </c>
      <c r="K176" s="7">
        <v>25.864100000000001</v>
      </c>
      <c r="L176" s="7">
        <f t="shared" si="11"/>
        <v>0.91554328474840352</v>
      </c>
      <c r="M176" s="7">
        <v>24.297699999999999</v>
      </c>
      <c r="N176" s="7">
        <v>24.712</v>
      </c>
      <c r="O176" s="7">
        <v>1.3326519134565153</v>
      </c>
      <c r="Q176" s="5">
        <f t="shared" si="12"/>
        <v>55917634.675707199</v>
      </c>
      <c r="R176" s="5">
        <f t="shared" si="13"/>
        <v>2.5938910296887467</v>
      </c>
      <c r="U176" s="5">
        <f t="shared" si="14"/>
        <v>2.374819513600654</v>
      </c>
    </row>
    <row r="177" spans="1:21">
      <c r="A177" s="5">
        <v>3436</v>
      </c>
      <c r="B177" s="5" t="s">
        <v>2159</v>
      </c>
      <c r="C177" s="5" t="s">
        <v>1010</v>
      </c>
      <c r="D177" s="5" t="s">
        <v>1011</v>
      </c>
      <c r="E177" s="5" t="s">
        <v>1012</v>
      </c>
      <c r="F177" s="7">
        <v>17.251799999999999</v>
      </c>
      <c r="G177" s="7">
        <v>18.694600000000001</v>
      </c>
      <c r="H177" s="7">
        <f t="shared" si="10"/>
        <v>2.7184795963967092</v>
      </c>
      <c r="I177" s="7">
        <v>27.082899999999999</v>
      </c>
      <c r="J177" s="7">
        <v>25.947600000000001</v>
      </c>
      <c r="K177" s="7">
        <v>26.3279</v>
      </c>
      <c r="L177" s="7">
        <f t="shared" si="11"/>
        <v>0.76827781515195492</v>
      </c>
      <c r="M177" s="7">
        <v>25.071000000000002</v>
      </c>
      <c r="N177" s="7">
        <v>25.837499999999999</v>
      </c>
      <c r="O177" s="7">
        <v>1.7011377874061346</v>
      </c>
      <c r="Q177" s="5">
        <f t="shared" si="12"/>
        <v>64715143.048689693</v>
      </c>
      <c r="R177" s="5">
        <f t="shared" si="13"/>
        <v>3.0019872981491997</v>
      </c>
      <c r="U177" s="5">
        <f t="shared" si="14"/>
        <v>2.3063602425359875</v>
      </c>
    </row>
    <row r="178" spans="1:21">
      <c r="A178" s="5">
        <v>3466</v>
      </c>
      <c r="B178" s="5" t="s">
        <v>2177</v>
      </c>
      <c r="C178" s="5" t="s">
        <v>1010</v>
      </c>
      <c r="D178" s="5" t="s">
        <v>1011</v>
      </c>
      <c r="E178" s="5" t="s">
        <v>1012</v>
      </c>
      <c r="F178" s="7">
        <v>16.305800000000001</v>
      </c>
      <c r="G178" s="7">
        <v>18.383099999999999</v>
      </c>
      <c r="H178" s="7">
        <f t="shared" si="10"/>
        <v>4.2201667360393031</v>
      </c>
      <c r="I178" s="7">
        <v>25.5702</v>
      </c>
      <c r="J178" s="7">
        <v>23.559899999999999</v>
      </c>
      <c r="K178" s="7">
        <v>24.0246</v>
      </c>
      <c r="L178" s="7">
        <f t="shared" si="11"/>
        <v>0.72462174246725375</v>
      </c>
      <c r="M178" s="7">
        <v>22.831</v>
      </c>
      <c r="N178" s="7">
        <v>24.5078</v>
      </c>
      <c r="O178" s="7">
        <v>3.1971800674166788</v>
      </c>
      <c r="Q178" s="5">
        <f t="shared" si="12"/>
        <v>12366209.360299032</v>
      </c>
      <c r="R178" s="5">
        <f t="shared" si="13"/>
        <v>0.57364013547711812</v>
      </c>
      <c r="U178" s="5">
        <f t="shared" si="14"/>
        <v>0.41567211451858083</v>
      </c>
    </row>
    <row r="179" spans="1:21">
      <c r="A179" s="5">
        <v>241</v>
      </c>
      <c r="B179" s="5" t="s">
        <v>126</v>
      </c>
      <c r="C179" s="5" t="s">
        <v>127</v>
      </c>
      <c r="D179" s="5" t="s">
        <v>128</v>
      </c>
      <c r="E179" s="5" t="s">
        <v>129</v>
      </c>
      <c r="F179" s="7">
        <v>17.640899999999998</v>
      </c>
      <c r="G179" s="7">
        <v>21.128399999999999</v>
      </c>
      <c r="H179" s="7">
        <f t="shared" si="10"/>
        <v>11.216106125291084</v>
      </c>
      <c r="I179" s="7">
        <v>19.780100000000001</v>
      </c>
      <c r="J179" s="7">
        <v>19.408100000000001</v>
      </c>
      <c r="K179" s="7">
        <v>18.020199999999999</v>
      </c>
      <c r="L179" s="7">
        <f t="shared" si="11"/>
        <v>2.6169747417568288</v>
      </c>
      <c r="M179" s="7">
        <v>19.383199999999999</v>
      </c>
      <c r="N179" s="7">
        <v>19.7027</v>
      </c>
      <c r="O179" s="7">
        <v>1.2478979854632859</v>
      </c>
      <c r="Q179" s="5">
        <f t="shared" si="12"/>
        <v>695697.20545784314</v>
      </c>
      <c r="R179" s="5">
        <f t="shared" si="13"/>
        <v>3.2271800319919483E-2</v>
      </c>
      <c r="U179" s="5">
        <f t="shared" si="14"/>
        <v>8.4454486308249227E-2</v>
      </c>
    </row>
    <row r="180" spans="1:21">
      <c r="A180" s="5">
        <v>4477</v>
      </c>
      <c r="B180" s="5" t="s">
        <v>2818</v>
      </c>
      <c r="C180" s="5" t="s">
        <v>2819</v>
      </c>
      <c r="D180" s="5" t="s">
        <v>2820</v>
      </c>
      <c r="E180" s="5" t="s">
        <v>2821</v>
      </c>
      <c r="F180" s="7">
        <v>21.977499999999999</v>
      </c>
      <c r="G180" s="7">
        <v>21.952300000000001</v>
      </c>
      <c r="H180" s="7">
        <f t="shared" si="10"/>
        <v>0.98268436012342275</v>
      </c>
      <c r="I180" s="7">
        <v>17.296900000000001</v>
      </c>
      <c r="J180" s="7">
        <v>18.3765</v>
      </c>
      <c r="K180" s="7">
        <v>17.0244</v>
      </c>
      <c r="L180" s="7">
        <f t="shared" si="11"/>
        <v>2.5528344805277245</v>
      </c>
      <c r="M180" s="7">
        <v>22.215399999999999</v>
      </c>
      <c r="N180" s="7">
        <v>21.7136</v>
      </c>
      <c r="O180" s="7">
        <v>0.7062250989937735</v>
      </c>
      <c r="Q180" s="5">
        <f t="shared" si="12"/>
        <v>340312.35415925161</v>
      </c>
      <c r="R180" s="5">
        <f t="shared" si="13"/>
        <v>1.5786310845680968E-2</v>
      </c>
      <c r="U180" s="5">
        <f t="shared" si="14"/>
        <v>4.0299838647183159E-2</v>
      </c>
    </row>
    <row r="181" spans="1:21">
      <c r="A181" s="5">
        <v>5572</v>
      </c>
      <c r="B181" s="5" t="s">
        <v>3244</v>
      </c>
      <c r="C181" s="5" t="s">
        <v>3245</v>
      </c>
      <c r="D181" s="5" t="s">
        <v>3246</v>
      </c>
      <c r="E181" s="5" t="s">
        <v>3247</v>
      </c>
      <c r="F181" s="7">
        <v>19.026399999999999</v>
      </c>
      <c r="G181" s="7">
        <v>17.363700000000001</v>
      </c>
      <c r="H181" s="7">
        <f t="shared" si="10"/>
        <v>0.31584748727176598</v>
      </c>
      <c r="I181" s="7">
        <v>22.677299999999999</v>
      </c>
      <c r="J181" s="7">
        <v>22.8858</v>
      </c>
      <c r="K181" s="7">
        <v>22.479500000000002</v>
      </c>
      <c r="L181" s="7">
        <f t="shared" si="11"/>
        <v>1.3252825731577793</v>
      </c>
      <c r="M181" s="7">
        <v>18.9099</v>
      </c>
      <c r="N181" s="7">
        <v>18.776800000000001</v>
      </c>
      <c r="O181" s="7">
        <v>0.91186995732017029</v>
      </c>
      <c r="Q181" s="5">
        <f t="shared" si="12"/>
        <v>7750188.6646481799</v>
      </c>
      <c r="R181" s="5">
        <f t="shared" si="13"/>
        <v>0.35951350539438875</v>
      </c>
      <c r="U181" s="5">
        <f t="shared" si="14"/>
        <v>0.47645698351404869</v>
      </c>
    </row>
    <row r="182" spans="1:21">
      <c r="A182" s="5">
        <v>5401</v>
      </c>
      <c r="B182" s="5" t="s">
        <v>3203</v>
      </c>
      <c r="C182" s="5" t="s">
        <v>3204</v>
      </c>
      <c r="D182" s="5" t="s">
        <v>3205</v>
      </c>
      <c r="E182" s="5" t="s">
        <v>3206</v>
      </c>
      <c r="F182" s="7">
        <v>17.886299999999999</v>
      </c>
      <c r="G182" s="7">
        <v>21.721599999999999</v>
      </c>
      <c r="H182" s="7">
        <f t="shared" si="10"/>
        <v>14.273824160429076</v>
      </c>
      <c r="I182" s="7">
        <v>19.532299999999999</v>
      </c>
      <c r="J182" s="7">
        <v>17.141999999999999</v>
      </c>
      <c r="K182" s="7">
        <v>17.469200000000001</v>
      </c>
      <c r="L182" s="7">
        <f t="shared" si="11"/>
        <v>0.79708196985695667</v>
      </c>
      <c r="M182" s="7">
        <v>18.184200000000001</v>
      </c>
      <c r="N182" s="7">
        <v>20.200600000000001</v>
      </c>
      <c r="O182" s="7">
        <v>4.0457298824214636</v>
      </c>
      <c r="Q182" s="5">
        <f t="shared" si="12"/>
        <v>144629.2671747795</v>
      </c>
      <c r="R182" s="5">
        <f t="shared" si="13"/>
        <v>6.7090205251134939E-3</v>
      </c>
      <c r="U182" s="5">
        <f t="shared" si="14"/>
        <v>5.3476392959682173E-3</v>
      </c>
    </row>
    <row r="183" spans="1:21">
      <c r="A183" s="5">
        <v>5274</v>
      </c>
      <c r="B183" s="5" t="s">
        <v>3155</v>
      </c>
      <c r="C183" s="5" t="s">
        <v>470</v>
      </c>
      <c r="D183" s="5" t="s">
        <v>471</v>
      </c>
      <c r="E183" s="5" t="s">
        <v>472</v>
      </c>
      <c r="F183" s="7">
        <v>24.1264</v>
      </c>
      <c r="G183" s="7">
        <v>25.251100000000001</v>
      </c>
      <c r="H183" s="7">
        <f t="shared" si="10"/>
        <v>2.1805619830654779</v>
      </c>
      <c r="I183" s="7">
        <v>19.557700000000001</v>
      </c>
      <c r="J183" s="7">
        <v>17.232900000000001</v>
      </c>
      <c r="K183" s="7">
        <v>17.330200000000001</v>
      </c>
      <c r="L183" s="7">
        <f t="shared" si="11"/>
        <v>0.93478079533791358</v>
      </c>
      <c r="M183" s="7">
        <v>18.603400000000001</v>
      </c>
      <c r="N183" s="7">
        <v>18.8017</v>
      </c>
      <c r="O183" s="7">
        <v>1.1473455832286732</v>
      </c>
      <c r="Q183" s="5">
        <f t="shared" si="12"/>
        <v>154035.14164618045</v>
      </c>
      <c r="R183" s="5">
        <f t="shared" si="13"/>
        <v>7.1453375038133225E-3</v>
      </c>
      <c r="U183" s="5">
        <f t="shared" si="14"/>
        <v>6.6793242747724395E-3</v>
      </c>
    </row>
    <row r="184" spans="1:21">
      <c r="A184" s="5">
        <v>622</v>
      </c>
      <c r="B184" s="5" t="s">
        <v>469</v>
      </c>
      <c r="C184" s="5" t="s">
        <v>470</v>
      </c>
      <c r="D184" s="5" t="s">
        <v>471</v>
      </c>
      <c r="E184" s="5" t="s">
        <v>472</v>
      </c>
      <c r="F184" s="7">
        <v>24.200800000000001</v>
      </c>
      <c r="G184" s="7">
        <v>25.563700000000001</v>
      </c>
      <c r="H184" s="7">
        <f t="shared" si="10"/>
        <v>2.5720166820712445</v>
      </c>
      <c r="I184" s="7">
        <v>17.1128</v>
      </c>
      <c r="J184" s="7">
        <v>17.6508</v>
      </c>
      <c r="K184" s="7">
        <v>17.7773</v>
      </c>
      <c r="L184" s="7">
        <f t="shared" si="11"/>
        <v>0.91605111053179922</v>
      </c>
      <c r="M184" s="7">
        <v>19.743300000000001</v>
      </c>
      <c r="N184" s="7">
        <v>19.197199999999999</v>
      </c>
      <c r="O184" s="7">
        <v>0.68486901683469947</v>
      </c>
      <c r="Q184" s="5">
        <f t="shared" si="12"/>
        <v>205788.09527643659</v>
      </c>
      <c r="R184" s="5">
        <f t="shared" si="13"/>
        <v>9.5460385162926438E-3</v>
      </c>
      <c r="U184" s="5">
        <f t="shared" si="14"/>
        <v>8.7446591840292052E-3</v>
      </c>
    </row>
    <row r="185" spans="1:21">
      <c r="A185" s="5">
        <v>6070</v>
      </c>
      <c r="B185" s="5" t="s">
        <v>3446</v>
      </c>
      <c r="C185" s="5" t="s">
        <v>470</v>
      </c>
      <c r="D185" s="5" t="s">
        <v>471</v>
      </c>
      <c r="E185" s="5" t="s">
        <v>472</v>
      </c>
      <c r="F185" s="7">
        <v>24.944400000000002</v>
      </c>
      <c r="G185" s="7">
        <v>25.836500000000001</v>
      </c>
      <c r="H185" s="7">
        <f t="shared" si="10"/>
        <v>1.85587558797749</v>
      </c>
      <c r="I185" s="7">
        <v>18.222100000000001</v>
      </c>
      <c r="J185" s="7">
        <v>17.482199999999999</v>
      </c>
      <c r="K185" s="7">
        <v>18.037199999999999</v>
      </c>
      <c r="L185" s="7">
        <f t="shared" si="11"/>
        <v>0.68065705824973655</v>
      </c>
      <c r="M185" s="7">
        <v>18.759</v>
      </c>
      <c r="N185" s="7">
        <v>18.284500000000001</v>
      </c>
      <c r="O185" s="7">
        <v>0.71971618140765037</v>
      </c>
      <c r="Q185" s="5">
        <f t="shared" si="12"/>
        <v>183090.82862664681</v>
      </c>
      <c r="R185" s="5">
        <f t="shared" si="13"/>
        <v>8.4931642897130896E-3</v>
      </c>
      <c r="U185" s="5">
        <f t="shared" si="14"/>
        <v>5.7809322206678251E-3</v>
      </c>
    </row>
    <row r="186" spans="1:21">
      <c r="A186" s="5">
        <v>5273</v>
      </c>
      <c r="B186" s="5" t="s">
        <v>3154</v>
      </c>
      <c r="C186" s="5" t="s">
        <v>470</v>
      </c>
      <c r="D186" s="5" t="s">
        <v>471</v>
      </c>
      <c r="E186" s="5" t="s">
        <v>472</v>
      </c>
      <c r="F186" s="7">
        <v>27.540500000000002</v>
      </c>
      <c r="G186" s="7">
        <v>28.5871</v>
      </c>
      <c r="H186" s="7">
        <f t="shared" si="10"/>
        <v>2.0656559745189749</v>
      </c>
      <c r="I186" s="7">
        <v>17.574999999999999</v>
      </c>
      <c r="J186" s="7">
        <v>17.6538</v>
      </c>
      <c r="K186" s="7">
        <v>18.266400000000001</v>
      </c>
      <c r="L186" s="7">
        <f t="shared" si="11"/>
        <v>0.65401698114335549</v>
      </c>
      <c r="M186" s="7">
        <v>21.222200000000001</v>
      </c>
      <c r="N186" s="7">
        <v>21.164100000000001</v>
      </c>
      <c r="O186" s="7">
        <v>0.96052828289886616</v>
      </c>
      <c r="Q186" s="5">
        <f t="shared" si="12"/>
        <v>206216.464820892</v>
      </c>
      <c r="R186" s="5">
        <f t="shared" si="13"/>
        <v>9.56590959855853E-3</v>
      </c>
      <c r="U186" s="5">
        <f t="shared" si="14"/>
        <v>6.2562673175394976E-3</v>
      </c>
    </row>
    <row r="187" spans="1:21">
      <c r="A187" s="5">
        <v>5209</v>
      </c>
      <c r="B187" s="5" t="s">
        <v>3140</v>
      </c>
      <c r="C187" s="5" t="s">
        <v>470</v>
      </c>
      <c r="D187" s="5" t="s">
        <v>471</v>
      </c>
      <c r="E187" s="5" t="s">
        <v>472</v>
      </c>
      <c r="F187" s="7">
        <v>26.3918</v>
      </c>
      <c r="G187" s="7">
        <v>27.0166</v>
      </c>
      <c r="H187" s="7">
        <f t="shared" si="10"/>
        <v>1.5419970444093611</v>
      </c>
      <c r="I187" s="7">
        <v>17.794</v>
      </c>
      <c r="J187" s="7">
        <v>17.075299999999999</v>
      </c>
      <c r="K187" s="7">
        <v>17.857099999999999</v>
      </c>
      <c r="L187" s="7">
        <f t="shared" si="11"/>
        <v>0.58164064770017398</v>
      </c>
      <c r="M187" s="7">
        <v>19.935500000000001</v>
      </c>
      <c r="N187" s="7">
        <v>19.641100000000002</v>
      </c>
      <c r="O187" s="7">
        <v>0.81541138195460539</v>
      </c>
      <c r="Q187" s="5">
        <f t="shared" si="12"/>
        <v>138094.85073614644</v>
      </c>
      <c r="R187" s="5">
        <f t="shared" si="13"/>
        <v>6.4059039093496209E-3</v>
      </c>
      <c r="U187" s="5">
        <f t="shared" si="14"/>
        <v>3.7259340989391899E-3</v>
      </c>
    </row>
    <row r="188" spans="1:21">
      <c r="A188" s="5">
        <v>5747</v>
      </c>
      <c r="B188" s="5" t="s">
        <v>3308</v>
      </c>
      <c r="C188" s="5" t="s">
        <v>556</v>
      </c>
      <c r="D188" s="5" t="s">
        <v>557</v>
      </c>
      <c r="E188" s="5" t="s">
        <v>558</v>
      </c>
      <c r="F188" s="7">
        <v>19.234400000000001</v>
      </c>
      <c r="G188" s="7">
        <v>21.657</v>
      </c>
      <c r="H188" s="7">
        <f t="shared" si="10"/>
        <v>5.3613636745856272</v>
      </c>
      <c r="I188" s="7">
        <v>19.3856</v>
      </c>
      <c r="J188" s="7">
        <v>17.952000000000002</v>
      </c>
      <c r="K188" s="7">
        <v>17.775600000000001</v>
      </c>
      <c r="L188" s="7">
        <f t="shared" si="11"/>
        <v>1.130060490435983</v>
      </c>
      <c r="M188" s="7">
        <v>21.620899999999999</v>
      </c>
      <c r="N188" s="7">
        <v>22.314</v>
      </c>
      <c r="O188" s="7">
        <v>1.6167537985610672</v>
      </c>
      <c r="Q188" s="5">
        <f t="shared" si="12"/>
        <v>253565.68615031458</v>
      </c>
      <c r="R188" s="5">
        <f t="shared" si="13"/>
        <v>1.1762331553482412E-2</v>
      </c>
      <c r="U188" s="5">
        <f t="shared" si="14"/>
        <v>1.3292146163998972E-2</v>
      </c>
    </row>
    <row r="189" spans="1:21">
      <c r="A189" s="5">
        <v>726</v>
      </c>
      <c r="B189" s="5" t="s">
        <v>555</v>
      </c>
      <c r="C189" s="5" t="s">
        <v>556</v>
      </c>
      <c r="D189" s="5" t="s">
        <v>557</v>
      </c>
      <c r="E189" s="5" t="s">
        <v>558</v>
      </c>
      <c r="F189" s="7">
        <v>19.293700000000001</v>
      </c>
      <c r="G189" s="7">
        <v>19.6035</v>
      </c>
      <c r="H189" s="7">
        <f t="shared" si="10"/>
        <v>1.2395358518714752</v>
      </c>
      <c r="I189" s="7">
        <v>18.583400000000001</v>
      </c>
      <c r="J189" s="7">
        <v>17.215299999999999</v>
      </c>
      <c r="K189" s="7">
        <v>17.1355</v>
      </c>
      <c r="L189" s="7">
        <f t="shared" si="11"/>
        <v>1.0568715169029383</v>
      </c>
      <c r="M189" s="7">
        <v>17.3994</v>
      </c>
      <c r="N189" s="7">
        <v>21.636600000000001</v>
      </c>
      <c r="O189" s="7">
        <v>18.859244790246454</v>
      </c>
      <c r="Q189" s="5">
        <f t="shared" si="12"/>
        <v>152167.42250237675</v>
      </c>
      <c r="R189" s="5">
        <f t="shared" si="13"/>
        <v>7.0586982895263304E-3</v>
      </c>
      <c r="U189" s="5">
        <f t="shared" si="14"/>
        <v>7.4601371686118688E-3</v>
      </c>
    </row>
    <row r="190" spans="1:21">
      <c r="A190" s="5">
        <v>3118</v>
      </c>
      <c r="B190" s="5" t="s">
        <v>2024</v>
      </c>
      <c r="C190" s="5" t="s">
        <v>2025</v>
      </c>
      <c r="D190" s="5" t="s">
        <v>2026</v>
      </c>
      <c r="E190" s="5" t="s">
        <v>2027</v>
      </c>
      <c r="F190" s="7">
        <v>23.4496</v>
      </c>
      <c r="G190" s="7">
        <v>23.850999999999999</v>
      </c>
      <c r="H190" s="7">
        <f t="shared" si="10"/>
        <v>1.3207889907195391</v>
      </c>
      <c r="I190" s="7">
        <v>19.020299999999999</v>
      </c>
      <c r="J190" s="7">
        <v>18.3062</v>
      </c>
      <c r="K190" s="7">
        <v>18.5061</v>
      </c>
      <c r="L190" s="7">
        <f t="shared" si="11"/>
        <v>0.87061090735431546</v>
      </c>
      <c r="M190" s="7">
        <v>21.252300000000002</v>
      </c>
      <c r="N190" s="7">
        <v>22.464500000000001</v>
      </c>
      <c r="O190" s="7">
        <v>2.3169067816076754</v>
      </c>
      <c r="Q190" s="5">
        <f t="shared" si="12"/>
        <v>324127.07243773009</v>
      </c>
      <c r="R190" s="5">
        <f t="shared" si="13"/>
        <v>1.5035512688464226E-2</v>
      </c>
      <c r="U190" s="5">
        <f t="shared" si="14"/>
        <v>1.3090081344241163E-2</v>
      </c>
    </row>
    <row r="191" spans="1:21">
      <c r="A191" s="5">
        <v>5991</v>
      </c>
      <c r="B191" s="5" t="s">
        <v>3396</v>
      </c>
      <c r="C191" s="5" t="s">
        <v>3397</v>
      </c>
      <c r="D191" s="5" t="s">
        <v>3398</v>
      </c>
      <c r="E191" s="5" t="s">
        <v>3399</v>
      </c>
      <c r="F191" s="7">
        <v>18.3309</v>
      </c>
      <c r="G191" s="7">
        <v>17.664400000000001</v>
      </c>
      <c r="H191" s="7">
        <f t="shared" si="10"/>
        <v>0.63003330504492117</v>
      </c>
      <c r="I191" s="7">
        <v>18.0121</v>
      </c>
      <c r="J191" s="7">
        <v>17.178899999999999</v>
      </c>
      <c r="K191" s="7">
        <v>18.349699999999999</v>
      </c>
      <c r="L191" s="7">
        <f t="shared" si="11"/>
        <v>0.44417496937883583</v>
      </c>
      <c r="M191" s="7">
        <v>16.597200000000001</v>
      </c>
      <c r="N191" s="7">
        <v>20.3279</v>
      </c>
      <c r="O191" s="7">
        <v>13.275552508859677</v>
      </c>
      <c r="Q191" s="5">
        <f t="shared" si="12"/>
        <v>148376.1822877613</v>
      </c>
      <c r="R191" s="5">
        <f t="shared" si="13"/>
        <v>6.882831337336406E-3</v>
      </c>
      <c r="U191" s="5">
        <f t="shared" si="14"/>
        <v>3.0571813985010897E-3</v>
      </c>
    </row>
    <row r="192" spans="1:21">
      <c r="A192" s="5">
        <v>3690</v>
      </c>
      <c r="B192" s="5" t="s">
        <v>2264</v>
      </c>
      <c r="C192" s="5" t="s">
        <v>2265</v>
      </c>
      <c r="D192" s="5" t="s">
        <v>2266</v>
      </c>
      <c r="E192" s="5" t="s">
        <v>2267</v>
      </c>
      <c r="F192" s="7">
        <v>23.1919</v>
      </c>
      <c r="G192" s="7">
        <v>26.036100000000001</v>
      </c>
      <c r="H192" s="7">
        <f t="shared" si="10"/>
        <v>7.1810758448329386</v>
      </c>
      <c r="I192" s="7">
        <v>18.777799999999999</v>
      </c>
      <c r="J192" s="7">
        <v>23.227900000000002</v>
      </c>
      <c r="K192" s="7">
        <v>23.168600000000001</v>
      </c>
      <c r="L192" s="7">
        <f t="shared" si="11"/>
        <v>1.0419600759888845</v>
      </c>
      <c r="M192" s="7">
        <v>16.8005</v>
      </c>
      <c r="N192" s="7">
        <v>24.845500000000001</v>
      </c>
      <c r="O192" s="7">
        <v>264.11089390114802</v>
      </c>
      <c r="Q192" s="5">
        <f t="shared" si="12"/>
        <v>9824142.1146120168</v>
      </c>
      <c r="R192" s="5">
        <f t="shared" si="13"/>
        <v>0.45571945689881349</v>
      </c>
      <c r="U192" s="5">
        <f t="shared" si="14"/>
        <v>0.47484147993990089</v>
      </c>
    </row>
    <row r="193" spans="1:21">
      <c r="A193" s="5">
        <v>3691</v>
      </c>
      <c r="B193" s="5" t="s">
        <v>2268</v>
      </c>
      <c r="C193" s="5" t="s">
        <v>2265</v>
      </c>
      <c r="D193" s="5" t="s">
        <v>2266</v>
      </c>
      <c r="E193" s="5" t="s">
        <v>2267</v>
      </c>
      <c r="F193" s="7">
        <v>25.493600000000001</v>
      </c>
      <c r="G193" s="7">
        <v>26.439599999999999</v>
      </c>
      <c r="H193" s="7">
        <f t="shared" si="10"/>
        <v>1.926523788040293</v>
      </c>
      <c r="I193" s="7">
        <v>26.155799999999999</v>
      </c>
      <c r="J193" s="7">
        <v>25.202000000000002</v>
      </c>
      <c r="K193" s="7">
        <v>25.214600000000001</v>
      </c>
      <c r="L193" s="7">
        <f t="shared" si="11"/>
        <v>0.9913043730981026</v>
      </c>
      <c r="M193" s="7">
        <v>26.145199999999999</v>
      </c>
      <c r="N193" s="7">
        <v>28.076499999999999</v>
      </c>
      <c r="O193" s="7">
        <v>3.8139871950397581</v>
      </c>
      <c r="Q193" s="5">
        <f t="shared" si="12"/>
        <v>38597391.115584172</v>
      </c>
      <c r="R193" s="5">
        <f t="shared" si="13"/>
        <v>1.7904445916700555</v>
      </c>
      <c r="U193" s="5">
        <f t="shared" si="14"/>
        <v>1.7748755535123728</v>
      </c>
    </row>
    <row r="194" spans="1:21">
      <c r="A194" s="5">
        <v>1679</v>
      </c>
      <c r="B194" s="5" t="s">
        <v>1258</v>
      </c>
      <c r="C194" s="5" t="s">
        <v>1255</v>
      </c>
      <c r="D194" s="5" t="s">
        <v>1256</v>
      </c>
      <c r="E194" s="5" t="s">
        <v>1257</v>
      </c>
      <c r="F194" s="7">
        <v>18.952100000000002</v>
      </c>
      <c r="G194" s="7">
        <v>18.616299999999999</v>
      </c>
      <c r="H194" s="7">
        <f t="shared" ref="H194:H257" si="15">2^(G194-F194)</f>
        <v>0.79234464560305851</v>
      </c>
      <c r="I194" s="7">
        <v>18.015899999999998</v>
      </c>
      <c r="J194" s="7">
        <v>17.705200000000001</v>
      </c>
      <c r="K194" s="7">
        <v>15.714600000000001</v>
      </c>
      <c r="L194" s="7">
        <f t="shared" ref="L194:L257" si="16">(POWER(2,J194))/(POWER(2,K194))</f>
        <v>3.974022387564252</v>
      </c>
      <c r="M194" s="7">
        <v>19.147500000000001</v>
      </c>
      <c r="N194" s="7">
        <v>21.977499999999999</v>
      </c>
      <c r="O194" s="7">
        <v>7.1107414493325534</v>
      </c>
      <c r="Q194" s="5">
        <f t="shared" si="12"/>
        <v>213695.94400024792</v>
      </c>
      <c r="R194" s="5">
        <f t="shared" si="13"/>
        <v>9.9128655108139466E-3</v>
      </c>
      <c r="U194" s="5">
        <f t="shared" si="14"/>
        <v>3.9393949464888167E-2</v>
      </c>
    </row>
    <row r="195" spans="1:21">
      <c r="A195" s="5">
        <v>1678</v>
      </c>
      <c r="B195" s="5" t="s">
        <v>1254</v>
      </c>
      <c r="C195" s="5" t="s">
        <v>1255</v>
      </c>
      <c r="D195" s="5" t="s">
        <v>1256</v>
      </c>
      <c r="E195" s="5" t="s">
        <v>1257</v>
      </c>
      <c r="F195" s="7">
        <v>21.502800000000001</v>
      </c>
      <c r="G195" s="7">
        <v>22.0276</v>
      </c>
      <c r="H195" s="7">
        <f t="shared" si="15"/>
        <v>1.4387341152861801</v>
      </c>
      <c r="I195" s="7">
        <v>20.124400000000001</v>
      </c>
      <c r="J195" s="7">
        <v>19.504200000000001</v>
      </c>
      <c r="K195" s="7">
        <v>19.5656</v>
      </c>
      <c r="L195" s="7">
        <f t="shared" si="16"/>
        <v>0.95833369513530053</v>
      </c>
      <c r="M195" s="7">
        <v>21.895299999999999</v>
      </c>
      <c r="N195" s="7">
        <v>22.002199999999998</v>
      </c>
      <c r="O195" s="7">
        <v>1.076911727773179</v>
      </c>
      <c r="Q195" s="5">
        <f t="shared" ref="Q195:Q258" si="17">POWER(2,J195)</f>
        <v>743616.88307036622</v>
      </c>
      <c r="R195" s="5">
        <f t="shared" ref="R195:R258" si="18">Q195/21557434</f>
        <v>3.4494684435557879E-2</v>
      </c>
      <c r="U195" s="5">
        <f t="shared" ref="U195:U258" si="19">R195*L195</f>
        <v>3.3057418397654324E-2</v>
      </c>
    </row>
    <row r="196" spans="1:21">
      <c r="A196" s="5">
        <v>1676</v>
      </c>
      <c r="B196" s="5" t="s">
        <v>1246</v>
      </c>
      <c r="C196" s="5" t="s">
        <v>1247</v>
      </c>
      <c r="D196" s="5" t="s">
        <v>1248</v>
      </c>
      <c r="E196" s="5" t="s">
        <v>1249</v>
      </c>
      <c r="F196" s="7">
        <v>21.9815</v>
      </c>
      <c r="G196" s="7">
        <v>22.417000000000002</v>
      </c>
      <c r="H196" s="7">
        <f t="shared" si="15"/>
        <v>1.3523794508198526</v>
      </c>
      <c r="I196" s="7">
        <v>23.038499999999999</v>
      </c>
      <c r="J196" s="7">
        <v>18.215</v>
      </c>
      <c r="K196" s="7">
        <v>20.276399999999999</v>
      </c>
      <c r="L196" s="7">
        <f t="shared" si="16"/>
        <v>0.23958342378382511</v>
      </c>
      <c r="M196" s="7">
        <v>21.802399999999999</v>
      </c>
      <c r="N196" s="7">
        <v>23.5091</v>
      </c>
      <c r="O196" s="7">
        <v>3.2641333565769712</v>
      </c>
      <c r="Q196" s="5">
        <f t="shared" si="17"/>
        <v>304271.56693220587</v>
      </c>
      <c r="R196" s="5">
        <f t="shared" si="18"/>
        <v>1.4114461254164381E-2</v>
      </c>
      <c r="U196" s="5">
        <f t="shared" si="19"/>
        <v>3.3815909521368445E-3</v>
      </c>
    </row>
    <row r="197" spans="1:21">
      <c r="A197" s="5">
        <v>1677</v>
      </c>
      <c r="B197" s="5" t="s">
        <v>1250</v>
      </c>
      <c r="C197" s="5" t="s">
        <v>1251</v>
      </c>
      <c r="D197" s="5" t="s">
        <v>1252</v>
      </c>
      <c r="E197" s="5" t="s">
        <v>1253</v>
      </c>
      <c r="F197" s="7">
        <v>23.3947</v>
      </c>
      <c r="G197" s="7">
        <v>23.4008</v>
      </c>
      <c r="H197" s="7">
        <f t="shared" si="15"/>
        <v>1.0042371492414461</v>
      </c>
      <c r="I197" s="7">
        <v>19.0199</v>
      </c>
      <c r="J197" s="7">
        <v>18.160499999999999</v>
      </c>
      <c r="K197" s="7">
        <v>17.797999999999998</v>
      </c>
      <c r="L197" s="7">
        <f t="shared" si="16"/>
        <v>1.2856518332380742</v>
      </c>
      <c r="M197" s="7">
        <v>18.804500000000001</v>
      </c>
      <c r="N197" s="7">
        <v>24.339099999999998</v>
      </c>
      <c r="O197" s="7">
        <v>46.353295301565751</v>
      </c>
      <c r="Q197" s="5">
        <f t="shared" si="17"/>
        <v>292991.64509510895</v>
      </c>
      <c r="R197" s="5">
        <f t="shared" si="18"/>
        <v>1.3591211509454647E-2</v>
      </c>
      <c r="U197" s="5">
        <f t="shared" si="19"/>
        <v>1.7473565993056783E-2</v>
      </c>
    </row>
    <row r="198" spans="1:21">
      <c r="A198" s="5">
        <v>2926</v>
      </c>
      <c r="B198" s="5" t="s">
        <v>1942</v>
      </c>
      <c r="C198" s="5" t="s">
        <v>1943</v>
      </c>
      <c r="D198" s="5" t="s">
        <v>1944</v>
      </c>
      <c r="E198" s="5" t="s">
        <v>1945</v>
      </c>
      <c r="F198" s="7">
        <v>17.0532</v>
      </c>
      <c r="G198" s="7">
        <v>16.494800000000001</v>
      </c>
      <c r="H198" s="7">
        <f t="shared" si="15"/>
        <v>0.6790548421920205</v>
      </c>
      <c r="I198" s="7">
        <v>17.4086</v>
      </c>
      <c r="J198" s="7">
        <v>22.136600000000001</v>
      </c>
      <c r="K198" s="7">
        <v>17.4939</v>
      </c>
      <c r="L198" s="7">
        <f t="shared" si="16"/>
        <v>24.979972784010766</v>
      </c>
      <c r="M198" s="7">
        <v>19.3276</v>
      </c>
      <c r="N198" s="7">
        <v>22.397200000000002</v>
      </c>
      <c r="O198" s="7">
        <v>8.395405445621174</v>
      </c>
      <c r="Q198" s="5">
        <f t="shared" si="17"/>
        <v>4610845.838377513</v>
      </c>
      <c r="R198" s="5">
        <f t="shared" si="18"/>
        <v>0.21388658030345881</v>
      </c>
      <c r="U198" s="5">
        <f t="shared" si="19"/>
        <v>5.3428809548455343</v>
      </c>
    </row>
    <row r="199" spans="1:21">
      <c r="A199" s="5">
        <v>1762</v>
      </c>
      <c r="B199" s="5" t="s">
        <v>1312</v>
      </c>
      <c r="C199" s="5" t="s">
        <v>1313</v>
      </c>
      <c r="D199" s="5" t="s">
        <v>1314</v>
      </c>
      <c r="E199" s="5" t="s">
        <v>1315</v>
      </c>
      <c r="F199" s="7">
        <v>18.022300000000001</v>
      </c>
      <c r="G199" s="7">
        <v>22.079899999999999</v>
      </c>
      <c r="H199" s="7">
        <f t="shared" si="15"/>
        <v>16.651728083507749</v>
      </c>
      <c r="I199" s="7">
        <v>17.7559</v>
      </c>
      <c r="J199" s="7">
        <v>21.722300000000001</v>
      </c>
      <c r="K199" s="7">
        <v>16.018999999999998</v>
      </c>
      <c r="L199" s="7">
        <f t="shared" si="16"/>
        <v>52.103197273381191</v>
      </c>
      <c r="M199" s="7">
        <v>21.1264</v>
      </c>
      <c r="N199" s="7">
        <v>23.447299999999998</v>
      </c>
      <c r="O199" s="7">
        <v>4.9964381639078388</v>
      </c>
      <c r="Q199" s="5">
        <f t="shared" si="17"/>
        <v>3459902.6135927024</v>
      </c>
      <c r="R199" s="5">
        <f t="shared" si="18"/>
        <v>0.16049695959141994</v>
      </c>
      <c r="U199" s="5">
        <f t="shared" si="19"/>
        <v>8.3624047473696432</v>
      </c>
    </row>
    <row r="200" spans="1:21">
      <c r="A200" s="5">
        <v>3695</v>
      </c>
      <c r="B200" s="5" t="s">
        <v>2273</v>
      </c>
      <c r="C200" s="5" t="s">
        <v>1313</v>
      </c>
      <c r="D200" s="5" t="s">
        <v>1314</v>
      </c>
      <c r="E200" s="5" t="s">
        <v>1315</v>
      </c>
      <c r="F200" s="7">
        <v>19.949100000000001</v>
      </c>
      <c r="G200" s="7">
        <v>20.276499999999999</v>
      </c>
      <c r="H200" s="7">
        <f t="shared" si="15"/>
        <v>1.2547500468804951</v>
      </c>
      <c r="I200" s="7">
        <v>20.266400000000001</v>
      </c>
      <c r="J200" s="7">
        <v>20.728999999999999</v>
      </c>
      <c r="K200" s="7">
        <v>20.313099999999999</v>
      </c>
      <c r="L200" s="7">
        <f t="shared" si="16"/>
        <v>1.3341306915800244</v>
      </c>
      <c r="M200" s="7">
        <v>20.6312</v>
      </c>
      <c r="N200" s="7">
        <v>22.0199</v>
      </c>
      <c r="O200" s="7">
        <v>2.6184263031089681</v>
      </c>
      <c r="Q200" s="5">
        <f t="shared" si="17"/>
        <v>1738004.0339368011</v>
      </c>
      <c r="R200" s="5">
        <f t="shared" si="18"/>
        <v>8.0622027368229501E-2</v>
      </c>
      <c r="U200" s="5">
        <f t="shared" si="19"/>
        <v>0.10756032112935968</v>
      </c>
    </row>
    <row r="201" spans="1:21">
      <c r="A201" s="5">
        <v>359</v>
      </c>
      <c r="B201" s="5" t="s">
        <v>248</v>
      </c>
      <c r="C201" s="5" t="s">
        <v>249</v>
      </c>
      <c r="D201" s="5" t="s">
        <v>250</v>
      </c>
      <c r="E201" s="5" t="s">
        <v>251</v>
      </c>
      <c r="F201" s="7">
        <v>19.343900000000001</v>
      </c>
      <c r="G201" s="7">
        <v>19.583300000000001</v>
      </c>
      <c r="H201" s="7">
        <f t="shared" si="15"/>
        <v>1.1805016025093209</v>
      </c>
      <c r="I201" s="7">
        <v>20.373100000000001</v>
      </c>
      <c r="J201" s="7">
        <v>20.605799999999999</v>
      </c>
      <c r="K201" s="7">
        <v>20.314</v>
      </c>
      <c r="L201" s="7">
        <f t="shared" si="16"/>
        <v>1.2241666751006917</v>
      </c>
      <c r="M201" s="7">
        <v>19.320499999999999</v>
      </c>
      <c r="N201" s="7">
        <v>20.402799999999999</v>
      </c>
      <c r="O201" s="7">
        <v>2.1174090468075044</v>
      </c>
      <c r="Q201" s="5">
        <f t="shared" si="17"/>
        <v>1595746.4415833014</v>
      </c>
      <c r="R201" s="5">
        <f t="shared" si="18"/>
        <v>7.402302340729891E-2</v>
      </c>
      <c r="U201" s="5">
        <f t="shared" si="19"/>
        <v>9.0616518445413782E-2</v>
      </c>
    </row>
    <row r="202" spans="1:21">
      <c r="A202" s="5">
        <v>1584</v>
      </c>
      <c r="B202" s="5" t="s">
        <v>1183</v>
      </c>
      <c r="C202" s="5" t="s">
        <v>249</v>
      </c>
      <c r="D202" s="5" t="s">
        <v>250</v>
      </c>
      <c r="E202" s="5" t="s">
        <v>251</v>
      </c>
      <c r="F202" s="7">
        <v>16.566600000000001</v>
      </c>
      <c r="G202" s="7">
        <v>16.645099999999999</v>
      </c>
      <c r="H202" s="7">
        <f t="shared" si="15"/>
        <v>1.0559196080799402</v>
      </c>
      <c r="I202" s="7">
        <v>20.714700000000001</v>
      </c>
      <c r="J202" s="7">
        <v>17.585599999999999</v>
      </c>
      <c r="K202" s="7">
        <v>20.192599999999999</v>
      </c>
      <c r="L202" s="7">
        <f t="shared" si="16"/>
        <v>0.16414014067801908</v>
      </c>
      <c r="M202" s="7">
        <v>17.143699999999999</v>
      </c>
      <c r="N202" s="7">
        <v>18.447800000000001</v>
      </c>
      <c r="O202" s="7">
        <v>2.4692963664367484</v>
      </c>
      <c r="Q202" s="5">
        <f t="shared" si="17"/>
        <v>196694.89650331557</v>
      </c>
      <c r="R202" s="5">
        <f t="shared" si="18"/>
        <v>9.1242258472560116E-3</v>
      </c>
      <c r="U202" s="5">
        <f t="shared" si="19"/>
        <v>1.4976517141466195E-3</v>
      </c>
    </row>
    <row r="203" spans="1:21">
      <c r="A203" s="5">
        <v>4090</v>
      </c>
      <c r="B203" s="5" t="s">
        <v>2545</v>
      </c>
      <c r="C203" s="5" t="s">
        <v>2546</v>
      </c>
      <c r="D203" s="5" t="s">
        <v>2547</v>
      </c>
      <c r="E203" s="5" t="s">
        <v>2548</v>
      </c>
      <c r="F203" s="7">
        <v>18.690100000000001</v>
      </c>
      <c r="G203" s="7">
        <v>18.7821</v>
      </c>
      <c r="H203" s="7">
        <f t="shared" si="15"/>
        <v>1.0658467360679416</v>
      </c>
      <c r="I203" s="7">
        <v>19.9513</v>
      </c>
      <c r="J203" s="7">
        <v>18.8324</v>
      </c>
      <c r="K203" s="7">
        <v>19.564</v>
      </c>
      <c r="L203" s="7">
        <f t="shared" si="16"/>
        <v>0.60223564264526563</v>
      </c>
      <c r="M203" s="7">
        <v>19.4389</v>
      </c>
      <c r="N203" s="7">
        <v>21.4726</v>
      </c>
      <c r="O203" s="7">
        <v>4.0945360783406617</v>
      </c>
      <c r="Q203" s="5">
        <f t="shared" si="17"/>
        <v>466785.42849714134</v>
      </c>
      <c r="R203" s="5">
        <f t="shared" si="18"/>
        <v>2.1653107160023839E-2</v>
      </c>
      <c r="U203" s="5">
        <f t="shared" si="19"/>
        <v>1.3040272905783759E-2</v>
      </c>
    </row>
    <row r="204" spans="1:21">
      <c r="A204" s="5">
        <v>6313</v>
      </c>
      <c r="B204" s="5" t="s">
        <v>3550</v>
      </c>
      <c r="C204" s="5" t="s">
        <v>3551</v>
      </c>
      <c r="D204" s="5" t="s">
        <v>3552</v>
      </c>
      <c r="E204" s="5" t="s">
        <v>3553</v>
      </c>
      <c r="F204" s="7">
        <v>21.7469</v>
      </c>
      <c r="G204" s="7">
        <v>22.207699999999999</v>
      </c>
      <c r="H204" s="7">
        <f t="shared" si="15"/>
        <v>1.376304792007855</v>
      </c>
      <c r="I204" s="7">
        <v>23.733799999999999</v>
      </c>
      <c r="J204" s="7">
        <v>24.334800000000001</v>
      </c>
      <c r="K204" s="7">
        <v>17.601099999999999</v>
      </c>
      <c r="L204" s="7">
        <f t="shared" si="16"/>
        <v>106.42549573117682</v>
      </c>
      <c r="M204" s="7">
        <v>22.242999999999999</v>
      </c>
      <c r="N204" s="7">
        <v>23.775700000000001</v>
      </c>
      <c r="O204" s="7">
        <v>2.8932680710013425</v>
      </c>
      <c r="Q204" s="5">
        <f t="shared" si="17"/>
        <v>21159467.717072178</v>
      </c>
      <c r="R204" s="5">
        <f t="shared" si="18"/>
        <v>0.98153925541751297</v>
      </c>
      <c r="U204" s="5">
        <f t="shared" si="19"/>
        <v>104.460801837419</v>
      </c>
    </row>
    <row r="205" spans="1:21">
      <c r="A205" s="5">
        <v>2058</v>
      </c>
      <c r="B205" s="5" t="s">
        <v>1549</v>
      </c>
      <c r="C205" s="5" t="s">
        <v>1550</v>
      </c>
      <c r="D205" s="5" t="s">
        <v>1551</v>
      </c>
      <c r="E205" s="5" t="s">
        <v>1552</v>
      </c>
      <c r="F205" s="7">
        <v>23.596399999999999</v>
      </c>
      <c r="G205" s="7">
        <v>20.172699999999999</v>
      </c>
      <c r="H205" s="7">
        <f t="shared" si="15"/>
        <v>9.3188775221336284E-2</v>
      </c>
      <c r="I205" s="7">
        <v>25.140799999999999</v>
      </c>
      <c r="J205" s="7">
        <v>23.819800000000001</v>
      </c>
      <c r="K205" s="7">
        <v>24.943300000000001</v>
      </c>
      <c r="L205" s="7">
        <f t="shared" si="16"/>
        <v>0.45897898358834194</v>
      </c>
      <c r="M205" s="7">
        <v>23.046099999999999</v>
      </c>
      <c r="N205" s="7">
        <v>21.7028</v>
      </c>
      <c r="O205" s="7">
        <v>0.39411812394663653</v>
      </c>
      <c r="Q205" s="5">
        <f t="shared" si="17"/>
        <v>14807245.970165994</v>
      </c>
      <c r="R205" s="5">
        <f t="shared" si="18"/>
        <v>0.68687423420459015</v>
      </c>
      <c r="U205" s="5">
        <f t="shared" si="19"/>
        <v>0.31526083786824349</v>
      </c>
    </row>
    <row r="206" spans="1:21">
      <c r="A206" s="5">
        <v>4337</v>
      </c>
      <c r="B206" s="5" t="s">
        <v>2761</v>
      </c>
      <c r="C206" s="5" t="s">
        <v>1692</v>
      </c>
      <c r="D206" s="5" t="s">
        <v>1693</v>
      </c>
      <c r="E206" s="5" t="s">
        <v>1694</v>
      </c>
      <c r="F206" s="7">
        <v>21.434699999999999</v>
      </c>
      <c r="G206" s="7">
        <v>21.839099999999998</v>
      </c>
      <c r="H206" s="7">
        <f t="shared" si="15"/>
        <v>1.3235383517917443</v>
      </c>
      <c r="I206" s="7">
        <v>22.255299999999998</v>
      </c>
      <c r="J206" s="7">
        <v>22.0213</v>
      </c>
      <c r="K206" s="7">
        <v>19.241900000000001</v>
      </c>
      <c r="L206" s="7">
        <f t="shared" si="16"/>
        <v>6.8656675468045538</v>
      </c>
      <c r="M206" s="7">
        <v>24.076599999999999</v>
      </c>
      <c r="N206" s="7">
        <v>25.116900000000001</v>
      </c>
      <c r="O206" s="7">
        <v>2.0566552782917968</v>
      </c>
      <c r="Q206" s="5">
        <f t="shared" si="17"/>
        <v>4256688.2391849644</v>
      </c>
      <c r="R206" s="5">
        <f t="shared" si="18"/>
        <v>0.19745802024419809</v>
      </c>
      <c r="U206" s="5">
        <f t="shared" si="19"/>
        <v>1.3556811214468674</v>
      </c>
    </row>
    <row r="207" spans="1:21">
      <c r="A207" s="5">
        <v>2341</v>
      </c>
      <c r="B207" s="5" t="s">
        <v>1691</v>
      </c>
      <c r="C207" s="5" t="s">
        <v>1692</v>
      </c>
      <c r="D207" s="5" t="s">
        <v>1693</v>
      </c>
      <c r="E207" s="5" t="s">
        <v>1694</v>
      </c>
      <c r="F207" s="7">
        <v>22.098299999999998</v>
      </c>
      <c r="G207" s="7">
        <v>22.532399999999999</v>
      </c>
      <c r="H207" s="7">
        <f t="shared" si="15"/>
        <v>1.3510677301688816</v>
      </c>
      <c r="I207" s="7">
        <v>23.636299999999999</v>
      </c>
      <c r="J207" s="7">
        <v>22.373799999999999</v>
      </c>
      <c r="K207" s="7">
        <v>22.258099999999999</v>
      </c>
      <c r="L207" s="7">
        <f t="shared" si="16"/>
        <v>1.0835006357942045</v>
      </c>
      <c r="M207" s="7">
        <v>25.928699999999999</v>
      </c>
      <c r="N207" s="7">
        <v>26.8858</v>
      </c>
      <c r="O207" s="7">
        <v>1.941403502711859</v>
      </c>
      <c r="Q207" s="5">
        <f t="shared" si="17"/>
        <v>5434816.8972531566</v>
      </c>
      <c r="R207" s="5">
        <f t="shared" si="18"/>
        <v>0.25210871095572679</v>
      </c>
      <c r="U207" s="5">
        <f t="shared" si="19"/>
        <v>0.27315994860978732</v>
      </c>
    </row>
    <row r="208" spans="1:21">
      <c r="A208" s="5">
        <v>978</v>
      </c>
      <c r="B208" s="5" t="s">
        <v>789</v>
      </c>
      <c r="C208" s="5" t="s">
        <v>790</v>
      </c>
      <c r="D208" s="5" t="s">
        <v>791</v>
      </c>
      <c r="E208" s="5" t="s">
        <v>792</v>
      </c>
      <c r="F208" s="7">
        <v>27.224900000000002</v>
      </c>
      <c r="G208" s="7">
        <v>28.081099999999999</v>
      </c>
      <c r="H208" s="7">
        <f t="shared" si="15"/>
        <v>1.8102638642303892</v>
      </c>
      <c r="I208" s="7">
        <v>27.231100000000001</v>
      </c>
      <c r="J208" s="7">
        <v>27.7956</v>
      </c>
      <c r="K208" s="7">
        <v>27.293199999999999</v>
      </c>
      <c r="L208" s="7">
        <f t="shared" si="16"/>
        <v>1.4165681398569054</v>
      </c>
      <c r="M208" s="7">
        <v>26.889900000000001</v>
      </c>
      <c r="N208" s="7">
        <v>28.1236</v>
      </c>
      <c r="O208" s="7">
        <v>2.3516934288329634</v>
      </c>
      <c r="Q208" s="5">
        <f t="shared" si="17"/>
        <v>232975014.52273524</v>
      </c>
      <c r="R208" s="5">
        <f t="shared" si="18"/>
        <v>10.807177446199544</v>
      </c>
      <c r="U208" s="5">
        <f t="shared" si="19"/>
        <v>15.309103252066389</v>
      </c>
    </row>
    <row r="209" spans="1:21">
      <c r="A209" s="5">
        <v>1184</v>
      </c>
      <c r="B209" s="5" t="s">
        <v>939</v>
      </c>
      <c r="C209" s="5" t="s">
        <v>940</v>
      </c>
      <c r="D209" s="5" t="s">
        <v>941</v>
      </c>
      <c r="E209" s="5" t="s">
        <v>942</v>
      </c>
      <c r="F209" s="7">
        <v>24.204499999999999</v>
      </c>
      <c r="G209" s="7">
        <v>24.757400000000001</v>
      </c>
      <c r="H209" s="7">
        <f t="shared" si="15"/>
        <v>1.4670316537575849</v>
      </c>
      <c r="I209" s="7">
        <v>21.271799999999999</v>
      </c>
      <c r="J209" s="7">
        <v>21.6144</v>
      </c>
      <c r="K209" s="7">
        <v>20.7913</v>
      </c>
      <c r="L209" s="7">
        <f t="shared" si="16"/>
        <v>1.7692034982547467</v>
      </c>
      <c r="M209" s="7">
        <v>26.811499999999999</v>
      </c>
      <c r="N209" s="7">
        <v>27.532699999999998</v>
      </c>
      <c r="O209" s="7">
        <v>1.6485526919962628</v>
      </c>
      <c r="Q209" s="5">
        <f t="shared" si="17"/>
        <v>3210574.3986731023</v>
      </c>
      <c r="R209" s="5">
        <f t="shared" si="18"/>
        <v>0.14893119462516283</v>
      </c>
      <c r="U209" s="5">
        <f t="shared" si="19"/>
        <v>0.26348959053009657</v>
      </c>
    </row>
    <row r="210" spans="1:21">
      <c r="A210" s="5">
        <v>3792</v>
      </c>
      <c r="B210" s="5" t="s">
        <v>2296</v>
      </c>
      <c r="C210" s="5" t="s">
        <v>940</v>
      </c>
      <c r="D210" s="5" t="s">
        <v>941</v>
      </c>
      <c r="E210" s="5" t="s">
        <v>942</v>
      </c>
      <c r="F210" s="7">
        <v>17.676300000000001</v>
      </c>
      <c r="G210" s="7">
        <v>15.877599999999999</v>
      </c>
      <c r="H210" s="7">
        <f t="shared" si="15"/>
        <v>0.28743347590570373</v>
      </c>
      <c r="I210" s="7">
        <v>17.8751</v>
      </c>
      <c r="J210" s="7">
        <v>18.170999999999999</v>
      </c>
      <c r="K210" s="7">
        <v>17.938400000000001</v>
      </c>
      <c r="L210" s="7">
        <f t="shared" si="16"/>
        <v>1.1749505177994295</v>
      </c>
      <c r="M210" s="7">
        <v>25.183199999999999</v>
      </c>
      <c r="N210" s="7">
        <v>21.267499999999998</v>
      </c>
      <c r="O210" s="7">
        <v>6.6260826081278687E-2</v>
      </c>
      <c r="Q210" s="5">
        <f t="shared" si="17"/>
        <v>295131.83032423531</v>
      </c>
      <c r="R210" s="5">
        <f t="shared" si="18"/>
        <v>1.3690489801533676E-2</v>
      </c>
      <c r="U210" s="5">
        <f t="shared" si="19"/>
        <v>1.6085648081239801E-2</v>
      </c>
    </row>
    <row r="211" spans="1:21">
      <c r="A211" s="5">
        <v>2882</v>
      </c>
      <c r="B211" s="5" t="s">
        <v>1910</v>
      </c>
      <c r="C211" s="5" t="s">
        <v>940</v>
      </c>
      <c r="D211" s="5" t="s">
        <v>941</v>
      </c>
      <c r="E211" s="5" t="s">
        <v>942</v>
      </c>
      <c r="F211" s="7">
        <v>26.220600000000001</v>
      </c>
      <c r="G211" s="7">
        <v>26.5654</v>
      </c>
      <c r="H211" s="7">
        <f t="shared" si="15"/>
        <v>1.269974914428696</v>
      </c>
      <c r="I211" s="7">
        <v>23.9236</v>
      </c>
      <c r="J211" s="7">
        <v>23.7758</v>
      </c>
      <c r="K211" s="7">
        <v>23.7653</v>
      </c>
      <c r="L211" s="7">
        <f t="shared" si="16"/>
        <v>1.0073045947382975</v>
      </c>
      <c r="M211" s="7">
        <v>28.562100000000001</v>
      </c>
      <c r="N211" s="7">
        <v>29.433800000000002</v>
      </c>
      <c r="O211" s="7">
        <v>1.8298177967777163</v>
      </c>
      <c r="Q211" s="5">
        <f t="shared" si="17"/>
        <v>14362464.588122182</v>
      </c>
      <c r="R211" s="5">
        <f t="shared" si="18"/>
        <v>0.66624184437360134</v>
      </c>
      <c r="U211" s="5">
        <f t="shared" si="19"/>
        <v>0.67110847104444638</v>
      </c>
    </row>
    <row r="212" spans="1:21">
      <c r="A212" s="5">
        <v>4390</v>
      </c>
      <c r="B212" s="5" t="s">
        <v>2786</v>
      </c>
      <c r="C212" s="5" t="s">
        <v>940</v>
      </c>
      <c r="D212" s="5" t="s">
        <v>941</v>
      </c>
      <c r="E212" s="5" t="s">
        <v>942</v>
      </c>
      <c r="F212" s="7">
        <v>17.2121</v>
      </c>
      <c r="G212" s="7">
        <v>23.101400000000002</v>
      </c>
      <c r="H212" s="7">
        <f t="shared" si="15"/>
        <v>59.272869607070909</v>
      </c>
      <c r="I212" s="7">
        <v>17.987400000000001</v>
      </c>
      <c r="J212" s="7">
        <v>17.100999999999999</v>
      </c>
      <c r="K212" s="7">
        <v>17.808299999999999</v>
      </c>
      <c r="L212" s="7">
        <f t="shared" si="16"/>
        <v>0.61246529413213857</v>
      </c>
      <c r="M212" s="7">
        <v>24.984200000000001</v>
      </c>
      <c r="N212" s="7">
        <v>25.968900000000001</v>
      </c>
      <c r="O212" s="7">
        <v>1.9789017689882951</v>
      </c>
      <c r="Q212" s="5">
        <f t="shared" si="17"/>
        <v>140576.8979995611</v>
      </c>
      <c r="R212" s="5">
        <f t="shared" si="18"/>
        <v>6.5210403983869836E-3</v>
      </c>
      <c r="U212" s="5">
        <f t="shared" si="19"/>
        <v>3.9939109256456424E-3</v>
      </c>
    </row>
    <row r="213" spans="1:21">
      <c r="A213" s="5">
        <v>3573</v>
      </c>
      <c r="B213" s="5" t="s">
        <v>2230</v>
      </c>
      <c r="C213" s="5" t="s">
        <v>2231</v>
      </c>
      <c r="D213" s="5" t="s">
        <v>2232</v>
      </c>
      <c r="E213" s="5" t="s">
        <v>2233</v>
      </c>
      <c r="F213" s="7">
        <v>16.452400000000001</v>
      </c>
      <c r="G213" s="7">
        <v>19.5197</v>
      </c>
      <c r="H213" s="7">
        <f t="shared" si="15"/>
        <v>8.382031830107298</v>
      </c>
      <c r="I213" s="7">
        <v>25.950600000000001</v>
      </c>
      <c r="J213" s="7">
        <v>23.501200000000001</v>
      </c>
      <c r="K213" s="7">
        <v>22.429500000000001</v>
      </c>
      <c r="L213" s="7">
        <f t="shared" si="16"/>
        <v>2.1019086931028608</v>
      </c>
      <c r="M213" s="7">
        <v>24.252300000000002</v>
      </c>
      <c r="N213" s="7">
        <v>26.474499999999999</v>
      </c>
      <c r="O213" s="7">
        <v>4.666044285407791</v>
      </c>
      <c r="Q213" s="5">
        <f t="shared" si="17"/>
        <v>11873154.909554867</v>
      </c>
      <c r="R213" s="5">
        <f t="shared" si="18"/>
        <v>0.55076846852713857</v>
      </c>
      <c r="U213" s="5">
        <f t="shared" si="19"/>
        <v>1.1576650318841419</v>
      </c>
    </row>
    <row r="214" spans="1:21">
      <c r="A214" s="5">
        <v>3017</v>
      </c>
      <c r="B214" s="5" t="s">
        <v>1988</v>
      </c>
      <c r="C214" s="5" t="s">
        <v>1989</v>
      </c>
      <c r="D214" s="5" t="s">
        <v>1990</v>
      </c>
      <c r="E214" s="5" t="s">
        <v>1991</v>
      </c>
      <c r="F214" s="7">
        <v>20.915500000000002</v>
      </c>
      <c r="G214" s="7">
        <v>22.480599999999999</v>
      </c>
      <c r="H214" s="7">
        <f t="shared" si="15"/>
        <v>2.958980112261794</v>
      </c>
      <c r="I214" s="7">
        <v>21.613900000000001</v>
      </c>
      <c r="J214" s="7">
        <v>18.134899999999998</v>
      </c>
      <c r="K214" s="7">
        <v>16.4129</v>
      </c>
      <c r="L214" s="7">
        <f t="shared" si="16"/>
        <v>3.2989341944403208</v>
      </c>
      <c r="M214" s="7">
        <v>19.299299999999999</v>
      </c>
      <c r="N214" s="7">
        <v>23.5518</v>
      </c>
      <c r="O214" s="7">
        <v>19.060314246813938</v>
      </c>
      <c r="Q214" s="5">
        <f t="shared" si="17"/>
        <v>287838.49044210074</v>
      </c>
      <c r="R214" s="5">
        <f t="shared" si="18"/>
        <v>1.335216846504555E-2</v>
      </c>
      <c r="U214" s="5">
        <f t="shared" si="19"/>
        <v>4.4047925119266494E-2</v>
      </c>
    </row>
    <row r="215" spans="1:21">
      <c r="A215" s="5">
        <v>1925</v>
      </c>
      <c r="B215" s="5" t="s">
        <v>1426</v>
      </c>
      <c r="C215" s="5" t="s">
        <v>630</v>
      </c>
      <c r="D215" s="5" t="s">
        <v>631</v>
      </c>
      <c r="E215" s="5" t="s">
        <v>632</v>
      </c>
      <c r="F215" s="7">
        <v>24.7027</v>
      </c>
      <c r="G215" s="7">
        <v>25.588999999999999</v>
      </c>
      <c r="H215" s="7">
        <f t="shared" si="15"/>
        <v>1.8484294750363823</v>
      </c>
      <c r="I215" s="7">
        <v>17.4422</v>
      </c>
      <c r="J215" s="7">
        <v>22.063800000000001</v>
      </c>
      <c r="K215" s="7">
        <v>16.906500000000001</v>
      </c>
      <c r="L215" s="7">
        <f t="shared" si="16"/>
        <v>35.686338993364679</v>
      </c>
      <c r="M215" s="7">
        <v>24.722100000000001</v>
      </c>
      <c r="N215" s="7">
        <v>25.820599999999999</v>
      </c>
      <c r="O215" s="7">
        <v>2.1413193930176546</v>
      </c>
      <c r="Q215" s="5">
        <f t="shared" si="17"/>
        <v>4383950.263050423</v>
      </c>
      <c r="R215" s="5">
        <f t="shared" si="18"/>
        <v>0.20336141412054992</v>
      </c>
      <c r="U215" s="5">
        <f t="shared" si="19"/>
        <v>7.2572243624759629</v>
      </c>
    </row>
    <row r="216" spans="1:21">
      <c r="A216" s="5">
        <v>3705</v>
      </c>
      <c r="B216" s="5" t="s">
        <v>2274</v>
      </c>
      <c r="C216" s="5" t="s">
        <v>630</v>
      </c>
      <c r="D216" s="5" t="s">
        <v>631</v>
      </c>
      <c r="E216" s="5" t="s">
        <v>632</v>
      </c>
      <c r="F216" s="7">
        <v>18.002700000000001</v>
      </c>
      <c r="G216" s="7">
        <v>18.630700000000001</v>
      </c>
      <c r="H216" s="7">
        <f t="shared" si="15"/>
        <v>1.5454210992959747</v>
      </c>
      <c r="I216" s="7">
        <v>17.1694</v>
      </c>
      <c r="J216" s="7">
        <v>21.535499999999999</v>
      </c>
      <c r="K216" s="7">
        <v>18.3903</v>
      </c>
      <c r="L216" s="7">
        <f t="shared" si="16"/>
        <v>8.8470716061020234</v>
      </c>
      <c r="M216" s="7">
        <v>18.200600000000001</v>
      </c>
      <c r="N216" s="7">
        <v>26.4831</v>
      </c>
      <c r="O216" s="7">
        <v>311.37299145258498</v>
      </c>
      <c r="Q216" s="5">
        <f t="shared" si="17"/>
        <v>3039705.2363328654</v>
      </c>
      <c r="R216" s="5">
        <f t="shared" si="18"/>
        <v>0.14100496544871088</v>
      </c>
      <c r="U216" s="5">
        <f t="shared" si="19"/>
        <v>1.247481026140687</v>
      </c>
    </row>
    <row r="217" spans="1:21">
      <c r="A217" s="5">
        <v>817</v>
      </c>
      <c r="B217" s="5" t="s">
        <v>629</v>
      </c>
      <c r="C217" s="5" t="s">
        <v>630</v>
      </c>
      <c r="D217" s="5" t="s">
        <v>631</v>
      </c>
      <c r="E217" s="5" t="s">
        <v>632</v>
      </c>
      <c r="F217" s="7">
        <v>25.011199999999999</v>
      </c>
      <c r="G217" s="7">
        <v>25.507400000000001</v>
      </c>
      <c r="H217" s="7">
        <f t="shared" si="15"/>
        <v>1.4104934828476674</v>
      </c>
      <c r="I217" s="7">
        <v>23.154499999999999</v>
      </c>
      <c r="J217" s="7">
        <v>23.299600000000002</v>
      </c>
      <c r="K217" s="7">
        <v>23.106400000000001</v>
      </c>
      <c r="L217" s="7">
        <f t="shared" si="16"/>
        <v>1.1432968190218638</v>
      </c>
      <c r="M217" s="7">
        <v>25.004300000000001</v>
      </c>
      <c r="N217" s="7">
        <v>26.326899999999998</v>
      </c>
      <c r="O217" s="7">
        <v>2.501164594007697</v>
      </c>
      <c r="Q217" s="5">
        <f t="shared" si="17"/>
        <v>10324724.856490441</v>
      </c>
      <c r="R217" s="5">
        <f t="shared" si="18"/>
        <v>0.47894034403586438</v>
      </c>
      <c r="U217" s="5">
        <f t="shared" si="19"/>
        <v>0.54757097183744086</v>
      </c>
    </row>
    <row r="218" spans="1:21">
      <c r="A218" s="5">
        <v>6019</v>
      </c>
      <c r="B218" s="5" t="s">
        <v>3411</v>
      </c>
      <c r="C218" s="5" t="s">
        <v>3412</v>
      </c>
      <c r="D218" s="5" t="s">
        <v>3413</v>
      </c>
      <c r="E218" s="5" t="s">
        <v>3414</v>
      </c>
      <c r="F218" s="7">
        <v>25.685400000000001</v>
      </c>
      <c r="G218" s="7">
        <v>26.0444</v>
      </c>
      <c r="H218" s="7">
        <f t="shared" si="15"/>
        <v>1.2825366027622465</v>
      </c>
      <c r="I218" s="7">
        <v>26.003599999999999</v>
      </c>
      <c r="J218" s="7">
        <v>25.272600000000001</v>
      </c>
      <c r="K218" s="7">
        <v>25.439399999999999</v>
      </c>
      <c r="L218" s="7">
        <f t="shared" si="16"/>
        <v>0.89081638542035801</v>
      </c>
      <c r="M218" s="7">
        <v>25.093299999999999</v>
      </c>
      <c r="N218" s="7">
        <v>26.027999999999999</v>
      </c>
      <c r="O218" s="7">
        <v>1.9114931100394355</v>
      </c>
      <c r="Q218" s="5">
        <f t="shared" si="17"/>
        <v>40533179.168783367</v>
      </c>
      <c r="R218" s="5">
        <f t="shared" si="18"/>
        <v>1.8802413667964084</v>
      </c>
      <c r="U218" s="5">
        <f t="shared" si="19"/>
        <v>1.6749498180874101</v>
      </c>
    </row>
    <row r="219" spans="1:21">
      <c r="A219" s="5">
        <v>6020</v>
      </c>
      <c r="B219" s="5" t="s">
        <v>3415</v>
      </c>
      <c r="C219" s="5" t="s">
        <v>3412</v>
      </c>
      <c r="D219" s="5" t="s">
        <v>3413</v>
      </c>
      <c r="E219" s="5" t="s">
        <v>3414</v>
      </c>
      <c r="F219" s="7">
        <v>17.316099999999999</v>
      </c>
      <c r="G219" s="7">
        <v>17.7866</v>
      </c>
      <c r="H219" s="7">
        <f t="shared" si="15"/>
        <v>1.385589593666833</v>
      </c>
      <c r="I219" s="7">
        <v>19.082899999999999</v>
      </c>
      <c r="J219" s="7">
        <v>23.008700000000001</v>
      </c>
      <c r="K219" s="7">
        <v>23.4209</v>
      </c>
      <c r="L219" s="7">
        <f t="shared" si="16"/>
        <v>0.75147655504038757</v>
      </c>
      <c r="M219" s="7">
        <v>21.860900000000001</v>
      </c>
      <c r="N219" s="7">
        <v>24.017499999999998</v>
      </c>
      <c r="O219" s="7">
        <v>4.458628509209893</v>
      </c>
      <c r="Q219" s="5">
        <f t="shared" si="17"/>
        <v>8439347.332838634</v>
      </c>
      <c r="R219" s="5">
        <f t="shared" si="18"/>
        <v>0.39148199794273447</v>
      </c>
      <c r="U219" s="5">
        <f t="shared" si="19"/>
        <v>0.29418954317433421</v>
      </c>
    </row>
    <row r="220" spans="1:21">
      <c r="A220" s="5">
        <v>6349</v>
      </c>
      <c r="B220" s="5" t="s">
        <v>3576</v>
      </c>
      <c r="C220" s="5" t="s">
        <v>196</v>
      </c>
      <c r="D220" s="5" t="s">
        <v>197</v>
      </c>
      <c r="E220" s="5" t="s">
        <v>198</v>
      </c>
      <c r="F220" s="7">
        <v>19.586500000000001</v>
      </c>
      <c r="G220" s="7">
        <v>18.094000000000001</v>
      </c>
      <c r="H220" s="7">
        <f t="shared" si="15"/>
        <v>0.35539616037718469</v>
      </c>
      <c r="I220" s="7">
        <v>23.5929</v>
      </c>
      <c r="J220" s="7">
        <v>22.9878</v>
      </c>
      <c r="K220" s="7">
        <v>16.174199999999999</v>
      </c>
      <c r="L220" s="7">
        <f t="shared" si="16"/>
        <v>112.4858717668278</v>
      </c>
      <c r="M220" s="7">
        <v>22.3751</v>
      </c>
      <c r="N220" s="7">
        <v>19.055299999999999</v>
      </c>
      <c r="O220" s="7">
        <v>0.10014761714411534</v>
      </c>
      <c r="Q220" s="5">
        <f t="shared" si="17"/>
        <v>8317969.7058236003</v>
      </c>
      <c r="R220" s="5">
        <f t="shared" si="18"/>
        <v>0.385851567761896</v>
      </c>
      <c r="U220" s="5">
        <f t="shared" si="19"/>
        <v>43.402849972294099</v>
      </c>
    </row>
    <row r="221" spans="1:21">
      <c r="A221" s="5">
        <v>1813</v>
      </c>
      <c r="B221" s="5" t="s">
        <v>1361</v>
      </c>
      <c r="C221" s="5" t="s">
        <v>196</v>
      </c>
      <c r="D221" s="5" t="s">
        <v>197</v>
      </c>
      <c r="E221" s="5" t="s">
        <v>198</v>
      </c>
      <c r="F221" s="7">
        <v>17.7819</v>
      </c>
      <c r="G221" s="7">
        <v>17.2502</v>
      </c>
      <c r="H221" s="7">
        <f t="shared" si="15"/>
        <v>0.69173914266177727</v>
      </c>
      <c r="I221" s="7">
        <v>23.449100000000001</v>
      </c>
      <c r="J221" s="7">
        <v>23.308</v>
      </c>
      <c r="K221" s="7">
        <v>17.8233</v>
      </c>
      <c r="L221" s="7">
        <f t="shared" si="16"/>
        <v>44.777435524917614</v>
      </c>
      <c r="M221" s="7">
        <v>18.013999999999999</v>
      </c>
      <c r="N221" s="7">
        <v>19.933199999999999</v>
      </c>
      <c r="O221" s="7">
        <v>3.7821327455917353</v>
      </c>
      <c r="Q221" s="5">
        <f t="shared" si="17"/>
        <v>10385015.257641304</v>
      </c>
      <c r="R221" s="5">
        <f t="shared" si="18"/>
        <v>0.48173707768936247</v>
      </c>
      <c r="U221" s="5">
        <f t="shared" si="19"/>
        <v>21.570950936197654</v>
      </c>
    </row>
    <row r="222" spans="1:21">
      <c r="A222" s="5">
        <v>5526</v>
      </c>
      <c r="B222" s="5" t="s">
        <v>3231</v>
      </c>
      <c r="C222" s="5" t="s">
        <v>196</v>
      </c>
      <c r="D222" s="5" t="s">
        <v>197</v>
      </c>
      <c r="E222" s="5" t="s">
        <v>198</v>
      </c>
      <c r="F222" s="7">
        <v>16.349</v>
      </c>
      <c r="G222" s="7">
        <v>17.499099999999999</v>
      </c>
      <c r="H222" s="7">
        <f t="shared" si="15"/>
        <v>2.2192927684570103</v>
      </c>
      <c r="I222" s="7">
        <v>23.3462</v>
      </c>
      <c r="J222" s="7">
        <v>23.681100000000001</v>
      </c>
      <c r="K222" s="7">
        <v>19.443100000000001</v>
      </c>
      <c r="L222" s="7">
        <f t="shared" si="16"/>
        <v>18.869705476179405</v>
      </c>
      <c r="M222" s="7">
        <v>22.580400000000001</v>
      </c>
      <c r="N222" s="7">
        <v>23.277699999999999</v>
      </c>
      <c r="O222" s="7">
        <v>1.6214673793790122</v>
      </c>
      <c r="Q222" s="5">
        <f t="shared" si="17"/>
        <v>13449973.551219663</v>
      </c>
      <c r="R222" s="5">
        <f t="shared" si="18"/>
        <v>0.62391347463801405</v>
      </c>
      <c r="U222" s="5">
        <f t="shared" si="19"/>
        <v>11.773063509039055</v>
      </c>
    </row>
    <row r="223" spans="1:21">
      <c r="A223" s="5">
        <v>4313</v>
      </c>
      <c r="B223" s="5" t="s">
        <v>2748</v>
      </c>
      <c r="C223" s="5" t="s">
        <v>196</v>
      </c>
      <c r="D223" s="5" t="s">
        <v>197</v>
      </c>
      <c r="E223" s="5" t="s">
        <v>198</v>
      </c>
      <c r="F223" s="7">
        <v>17.781199999999998</v>
      </c>
      <c r="G223" s="7">
        <v>18.717099999999999</v>
      </c>
      <c r="H223" s="7">
        <f t="shared" si="15"/>
        <v>1.9130837067301589</v>
      </c>
      <c r="I223" s="7">
        <v>19.191400000000002</v>
      </c>
      <c r="J223" s="7">
        <v>16.886099999999999</v>
      </c>
      <c r="K223" s="7">
        <v>16.408899999999999</v>
      </c>
      <c r="L223" s="7">
        <f t="shared" si="16"/>
        <v>1.392039356086507</v>
      </c>
      <c r="M223" s="7">
        <v>18.0687</v>
      </c>
      <c r="N223" s="7">
        <v>19.5306</v>
      </c>
      <c r="O223" s="7">
        <v>2.7547091442609197</v>
      </c>
      <c r="Q223" s="5">
        <f t="shared" si="17"/>
        <v>121121.88185388078</v>
      </c>
      <c r="R223" s="5">
        <f t="shared" si="18"/>
        <v>5.6185667484302997E-3</v>
      </c>
      <c r="U223" s="5">
        <f t="shared" si="19"/>
        <v>7.8212660386139735E-3</v>
      </c>
    </row>
    <row r="224" spans="1:21">
      <c r="A224" s="5">
        <v>934</v>
      </c>
      <c r="B224" s="5" t="s">
        <v>768</v>
      </c>
      <c r="C224" s="5" t="s">
        <v>196</v>
      </c>
      <c r="D224" s="5" t="s">
        <v>197</v>
      </c>
      <c r="E224" s="5" t="s">
        <v>198</v>
      </c>
      <c r="F224" s="7">
        <v>16.7288</v>
      </c>
      <c r="G224" s="7">
        <v>16.730799999999999</v>
      </c>
      <c r="H224" s="7">
        <f t="shared" si="15"/>
        <v>1.0013872557113337</v>
      </c>
      <c r="I224" s="7">
        <v>22.865300000000001</v>
      </c>
      <c r="J224" s="7">
        <v>22.979399999999998</v>
      </c>
      <c r="K224" s="7">
        <v>22.604399999999998</v>
      </c>
      <c r="L224" s="7">
        <f t="shared" si="16"/>
        <v>1.2968395546510105</v>
      </c>
      <c r="M224" s="7">
        <v>21.6435</v>
      </c>
      <c r="N224" s="7">
        <v>22.172599999999999</v>
      </c>
      <c r="O224" s="7">
        <v>1.44302870652311</v>
      </c>
      <c r="Q224" s="5">
        <f t="shared" si="17"/>
        <v>8269679.5764512829</v>
      </c>
      <c r="R224" s="5">
        <f t="shared" si="18"/>
        <v>0.38361149923739918</v>
      </c>
      <c r="U224" s="5">
        <f t="shared" si="19"/>
        <v>0.49748256583003519</v>
      </c>
    </row>
    <row r="225" spans="1:22">
      <c r="A225" s="5">
        <v>335</v>
      </c>
      <c r="B225" s="5" t="s">
        <v>195</v>
      </c>
      <c r="C225" s="5" t="s">
        <v>196</v>
      </c>
      <c r="D225" s="5" t="s">
        <v>197</v>
      </c>
      <c r="E225" s="5" t="s">
        <v>198</v>
      </c>
      <c r="F225" s="7">
        <v>18.3187</v>
      </c>
      <c r="G225" s="7">
        <v>16.991299999999999</v>
      </c>
      <c r="H225" s="7">
        <f t="shared" si="15"/>
        <v>0.39848573924589759</v>
      </c>
      <c r="I225" s="7">
        <v>20.804300000000001</v>
      </c>
      <c r="J225" s="7">
        <v>19.488</v>
      </c>
      <c r="K225" s="7">
        <v>19.727900000000002</v>
      </c>
      <c r="L225" s="7">
        <f t="shared" si="16"/>
        <v>0.84680400630927155</v>
      </c>
      <c r="M225" s="7">
        <v>19.6675</v>
      </c>
      <c r="N225" s="7">
        <v>20.151800000000001</v>
      </c>
      <c r="O225" s="7">
        <v>1.3989069470175084</v>
      </c>
      <c r="Q225" s="5">
        <f t="shared" si="17"/>
        <v>735313.52712080255</v>
      </c>
      <c r="R225" s="5">
        <f t="shared" si="18"/>
        <v>3.4109510766485593E-2</v>
      </c>
      <c r="U225" s="5">
        <f t="shared" si="19"/>
        <v>2.8884070370309232E-2</v>
      </c>
    </row>
    <row r="226" spans="1:22">
      <c r="A226" s="5">
        <v>993</v>
      </c>
      <c r="B226" s="5" t="s">
        <v>803</v>
      </c>
      <c r="C226" s="5" t="s">
        <v>804</v>
      </c>
      <c r="D226" s="5" t="s">
        <v>805</v>
      </c>
      <c r="E226" s="5" t="s">
        <v>806</v>
      </c>
      <c r="F226" s="7">
        <v>17.9116</v>
      </c>
      <c r="G226" s="7">
        <v>18.361000000000001</v>
      </c>
      <c r="H226" s="7">
        <f t="shared" si="15"/>
        <v>1.3654722547037887</v>
      </c>
      <c r="I226" s="7">
        <v>23.6175</v>
      </c>
      <c r="J226" s="7">
        <v>23.385899999999999</v>
      </c>
      <c r="K226" s="7">
        <v>23.201599999999999</v>
      </c>
      <c r="L226" s="7">
        <f t="shared" si="16"/>
        <v>1.1362655199943583</v>
      </c>
      <c r="M226" s="7">
        <v>25.598099999999999</v>
      </c>
      <c r="N226" s="7">
        <v>27.473099999999999</v>
      </c>
      <c r="O226" s="7">
        <v>3.6680161728186849</v>
      </c>
      <c r="Q226" s="5">
        <f t="shared" si="17"/>
        <v>10961181.665381335</v>
      </c>
      <c r="R226" s="5">
        <f t="shared" si="18"/>
        <v>0.50846411801058211</v>
      </c>
      <c r="U226" s="5">
        <f t="shared" si="19"/>
        <v>0.57775024544976683</v>
      </c>
    </row>
    <row r="227" spans="1:22">
      <c r="A227" s="5">
        <v>3782</v>
      </c>
      <c r="B227" s="5" t="s">
        <v>2295</v>
      </c>
      <c r="C227" s="5" t="s">
        <v>804</v>
      </c>
      <c r="D227" s="5" t="s">
        <v>805</v>
      </c>
      <c r="E227" s="5" t="s">
        <v>806</v>
      </c>
      <c r="F227" s="7">
        <v>17.7242</v>
      </c>
      <c r="G227" s="7">
        <v>18.5792</v>
      </c>
      <c r="H227" s="7">
        <f t="shared" si="15"/>
        <v>1.8087587551221767</v>
      </c>
      <c r="I227" s="7">
        <v>21.338200000000001</v>
      </c>
      <c r="J227" s="7">
        <v>21.648800000000001</v>
      </c>
      <c r="K227" s="7">
        <v>21.466699999999999</v>
      </c>
      <c r="L227" s="7">
        <f t="shared" si="16"/>
        <v>1.1345341221233671</v>
      </c>
      <c r="M227" s="7">
        <v>23.930599999999998</v>
      </c>
      <c r="N227" s="7">
        <v>25.855699999999999</v>
      </c>
      <c r="O227" s="7">
        <v>3.7976317064503839</v>
      </c>
      <c r="Q227" s="5">
        <f t="shared" si="17"/>
        <v>3288048.1608327325</v>
      </c>
      <c r="R227" s="5">
        <f t="shared" si="18"/>
        <v>0.15252502504856247</v>
      </c>
      <c r="S227" s="5">
        <f>SUM(R73:R227)/154</f>
        <v>1.6192901220651801</v>
      </c>
      <c r="T227" s="5">
        <f>SUM(U73:U227)/154</f>
        <v>3.7942074509010393</v>
      </c>
      <c r="U227" s="5">
        <f t="shared" si="19"/>
        <v>0.17304484539531539</v>
      </c>
      <c r="V227" s="5">
        <f>T227*(1412/8142)</f>
        <v>0.65799814795778278</v>
      </c>
    </row>
    <row r="228" spans="1:22">
      <c r="A228" s="5">
        <v>4719</v>
      </c>
      <c r="B228" s="5" t="s">
        <v>2929</v>
      </c>
      <c r="C228" s="5" t="s">
        <v>2930</v>
      </c>
      <c r="D228" s="5" t="s">
        <v>2931</v>
      </c>
      <c r="E228" s="5" t="s">
        <v>2932</v>
      </c>
      <c r="F228" s="7">
        <v>18.9178</v>
      </c>
      <c r="G228" s="7">
        <v>18.5688</v>
      </c>
      <c r="H228" s="7">
        <f t="shared" si="15"/>
        <v>0.78512811867357235</v>
      </c>
      <c r="I228" s="7">
        <v>19.3171</v>
      </c>
      <c r="J228" s="7">
        <v>17.466999999999999</v>
      </c>
      <c r="K228" s="7">
        <v>16.901700000000002</v>
      </c>
      <c r="L228" s="7">
        <f t="shared" si="16"/>
        <v>1.4796951712202768</v>
      </c>
      <c r="M228" s="7">
        <v>19.043500000000002</v>
      </c>
      <c r="N228" s="7">
        <v>22.320599999999999</v>
      </c>
      <c r="O228" s="7">
        <v>9.6940532007192051</v>
      </c>
      <c r="Q228" s="5">
        <f t="shared" si="17"/>
        <v>181171.9397741142</v>
      </c>
      <c r="R228" s="5">
        <f t="shared" si="18"/>
        <v>8.4041514298090481E-3</v>
      </c>
      <c r="U228" s="5">
        <f t="shared" si="19"/>
        <v>1.2435582288892433E-2</v>
      </c>
    </row>
    <row r="229" spans="1:22">
      <c r="A229" s="5">
        <v>4236</v>
      </c>
      <c r="B229" s="5" t="s">
        <v>2661</v>
      </c>
      <c r="C229" s="5" t="s">
        <v>2662</v>
      </c>
      <c r="D229" s="5" t="s">
        <v>2663</v>
      </c>
      <c r="E229" s="5" t="s">
        <v>2664</v>
      </c>
      <c r="F229" s="7">
        <v>16.828700000000001</v>
      </c>
      <c r="G229" s="7">
        <v>20.633500000000002</v>
      </c>
      <c r="H229" s="7">
        <f t="shared" si="15"/>
        <v>13.97522882228092</v>
      </c>
      <c r="I229" s="7">
        <v>22.943899999999999</v>
      </c>
      <c r="J229" s="7">
        <v>22.260899999999999</v>
      </c>
      <c r="K229" s="7">
        <v>22.337199999999999</v>
      </c>
      <c r="L229" s="7">
        <f t="shared" si="16"/>
        <v>0.94848706229246948</v>
      </c>
      <c r="M229" s="7">
        <v>16.863499999999998</v>
      </c>
      <c r="N229" s="7">
        <v>17.6463</v>
      </c>
      <c r="O229" s="7">
        <v>1.7204667373563998</v>
      </c>
      <c r="Q229" s="5">
        <f t="shared" si="17"/>
        <v>5025723.9527277956</v>
      </c>
      <c r="R229" s="5">
        <f t="shared" si="18"/>
        <v>0.23313182602010032</v>
      </c>
      <c r="U229" s="5">
        <f t="shared" si="19"/>
        <v>0.22112252078868405</v>
      </c>
    </row>
    <row r="230" spans="1:22">
      <c r="A230" s="5">
        <v>6059</v>
      </c>
      <c r="B230" s="5" t="s">
        <v>3430</v>
      </c>
      <c r="C230" s="5" t="s">
        <v>2662</v>
      </c>
      <c r="D230" s="5" t="s">
        <v>2663</v>
      </c>
      <c r="E230" s="5" t="s">
        <v>2664</v>
      </c>
      <c r="F230" s="7">
        <v>20.957999999999998</v>
      </c>
      <c r="G230" s="7">
        <v>21.605899999999998</v>
      </c>
      <c r="H230" s="7">
        <f t="shared" si="15"/>
        <v>1.5668857618897081</v>
      </c>
      <c r="I230" s="7">
        <v>18.892700000000001</v>
      </c>
      <c r="J230" s="7">
        <v>20.783899999999999</v>
      </c>
      <c r="K230" s="7">
        <v>22.532499999999999</v>
      </c>
      <c r="L230" s="7">
        <f t="shared" si="16"/>
        <v>0.29759042222431914</v>
      </c>
      <c r="M230" s="7">
        <v>18.010899999999999</v>
      </c>
      <c r="N230" s="7">
        <v>18.2273</v>
      </c>
      <c r="O230" s="7">
        <v>1.1618308151749701</v>
      </c>
      <c r="Q230" s="5">
        <f t="shared" si="17"/>
        <v>1805416.1659736007</v>
      </c>
      <c r="R230" s="5">
        <f t="shared" si="18"/>
        <v>8.3749121809840663E-2</v>
      </c>
      <c r="U230" s="5">
        <f t="shared" si="19"/>
        <v>2.4922936520306419E-2</v>
      </c>
    </row>
    <row r="231" spans="1:22">
      <c r="A231" s="5">
        <v>4561</v>
      </c>
      <c r="B231" s="5" t="s">
        <v>2848</v>
      </c>
      <c r="C231" s="5" t="s">
        <v>2417</v>
      </c>
      <c r="D231" s="5" t="s">
        <v>2418</v>
      </c>
      <c r="E231" s="5" t="s">
        <v>2419</v>
      </c>
      <c r="F231" s="7">
        <v>17.087499999999999</v>
      </c>
      <c r="G231" s="7">
        <v>16.807400000000001</v>
      </c>
      <c r="H231" s="7">
        <f t="shared" si="15"/>
        <v>0.82353393226685756</v>
      </c>
      <c r="I231" s="7">
        <v>19.7986</v>
      </c>
      <c r="J231" s="7">
        <v>19.606100000000001</v>
      </c>
      <c r="K231" s="7">
        <v>19.2746</v>
      </c>
      <c r="L231" s="7">
        <f t="shared" si="16"/>
        <v>1.2583209970999225</v>
      </c>
      <c r="M231" s="7">
        <v>17.193999999999999</v>
      </c>
      <c r="N231" s="7">
        <v>18.321400000000001</v>
      </c>
      <c r="O231" s="7">
        <v>2.1846467202153126</v>
      </c>
      <c r="Q231" s="5">
        <f t="shared" si="17"/>
        <v>798039.15111520514</v>
      </c>
      <c r="R231" s="5">
        <f t="shared" si="18"/>
        <v>3.7019208831403826E-2</v>
      </c>
      <c r="U231" s="5">
        <f t="shared" si="19"/>
        <v>4.6582047768582317E-2</v>
      </c>
    </row>
    <row r="232" spans="1:22">
      <c r="A232" s="5">
        <v>4230</v>
      </c>
      <c r="B232" s="5" t="s">
        <v>2647</v>
      </c>
      <c r="C232" s="5" t="s">
        <v>2417</v>
      </c>
      <c r="D232" s="5" t="s">
        <v>2418</v>
      </c>
      <c r="E232" s="5" t="s">
        <v>2419</v>
      </c>
      <c r="F232" s="7">
        <v>17.2408</v>
      </c>
      <c r="G232" s="7">
        <v>19.121700000000001</v>
      </c>
      <c r="H232" s="7">
        <f t="shared" si="15"/>
        <v>3.6830474905739035</v>
      </c>
      <c r="I232" s="7">
        <v>17.907</v>
      </c>
      <c r="J232" s="7">
        <v>21.385899999999999</v>
      </c>
      <c r="K232" s="7">
        <v>21.172000000000001</v>
      </c>
      <c r="L232" s="7">
        <f t="shared" si="16"/>
        <v>1.1598192591742298</v>
      </c>
      <c r="M232" s="7">
        <v>19.065799999999999</v>
      </c>
      <c r="N232" s="7">
        <v>18.835100000000001</v>
      </c>
      <c r="O232" s="7">
        <v>0.85222129108632971</v>
      </c>
      <c r="Q232" s="5">
        <f t="shared" si="17"/>
        <v>2740295.4163453332</v>
      </c>
      <c r="R232" s="5">
        <f t="shared" si="18"/>
        <v>0.1271160295026455</v>
      </c>
      <c r="U232" s="5">
        <f t="shared" si="19"/>
        <v>0.14743161916692785</v>
      </c>
    </row>
    <row r="233" spans="1:22">
      <c r="A233" s="5">
        <v>3932</v>
      </c>
      <c r="B233" s="5" t="s">
        <v>2416</v>
      </c>
      <c r="C233" s="5" t="s">
        <v>2417</v>
      </c>
      <c r="D233" s="5" t="s">
        <v>2418</v>
      </c>
      <c r="E233" s="5" t="s">
        <v>2419</v>
      </c>
      <c r="F233" s="7">
        <v>17.6586</v>
      </c>
      <c r="G233" s="7">
        <v>18.1812</v>
      </c>
      <c r="H233" s="7">
        <f t="shared" si="15"/>
        <v>1.436541827356737</v>
      </c>
      <c r="I233" s="7">
        <v>20.9191</v>
      </c>
      <c r="J233" s="7">
        <v>20.998699999999999</v>
      </c>
      <c r="K233" s="7">
        <v>20.817799999999998</v>
      </c>
      <c r="L233" s="7">
        <f t="shared" si="16"/>
        <v>1.1335908355260194</v>
      </c>
      <c r="M233" s="7">
        <v>18.283300000000001</v>
      </c>
      <c r="N233" s="7">
        <v>18.703700000000001</v>
      </c>
      <c r="O233" s="7">
        <v>1.3382985585007292</v>
      </c>
      <c r="Q233" s="5">
        <f t="shared" si="17"/>
        <v>2095263.1256571505</v>
      </c>
      <c r="R233" s="5">
        <f t="shared" si="18"/>
        <v>9.7194458563906558E-2</v>
      </c>
      <c r="U233" s="5">
        <f t="shared" si="19"/>
        <v>0.1101787474919579</v>
      </c>
    </row>
    <row r="234" spans="1:22">
      <c r="A234" s="5">
        <v>4104</v>
      </c>
      <c r="B234" s="5" t="s">
        <v>2554</v>
      </c>
      <c r="C234" s="5" t="s">
        <v>2555</v>
      </c>
      <c r="D234" s="5" t="s">
        <v>2556</v>
      </c>
      <c r="E234" s="5" t="s">
        <v>2557</v>
      </c>
      <c r="F234" s="7">
        <v>17.7349</v>
      </c>
      <c r="G234" s="7">
        <v>16.812799999999999</v>
      </c>
      <c r="H234" s="7">
        <f t="shared" si="15"/>
        <v>0.52774027738264839</v>
      </c>
      <c r="I234" s="7">
        <v>21.5031</v>
      </c>
      <c r="J234" s="7">
        <v>21.648299999999999</v>
      </c>
      <c r="K234" s="7">
        <v>21.607500000000002</v>
      </c>
      <c r="L234" s="7">
        <f t="shared" si="16"/>
        <v>1.0286840921128013</v>
      </c>
      <c r="M234" s="7">
        <v>19.260200000000001</v>
      </c>
      <c r="N234" s="7">
        <v>19.917899999999999</v>
      </c>
      <c r="O234" s="7">
        <v>1.5775656020502249</v>
      </c>
      <c r="Q234" s="5">
        <f t="shared" si="17"/>
        <v>3286908.8076228793</v>
      </c>
      <c r="R234" s="5">
        <f t="shared" si="18"/>
        <v>0.15247217306210373</v>
      </c>
      <c r="U234" s="5">
        <f t="shared" si="19"/>
        <v>0.15684569891885611</v>
      </c>
    </row>
    <row r="235" spans="1:22">
      <c r="A235" s="5">
        <v>321</v>
      </c>
      <c r="B235" s="5" t="s">
        <v>171</v>
      </c>
      <c r="C235" s="5" t="s">
        <v>172</v>
      </c>
      <c r="D235" s="5" t="s">
        <v>173</v>
      </c>
      <c r="E235" s="5" t="s">
        <v>174</v>
      </c>
      <c r="F235" s="7">
        <v>24.217300000000002</v>
      </c>
      <c r="G235" s="7">
        <v>24.032699999999998</v>
      </c>
      <c r="H235" s="7">
        <f t="shared" si="15"/>
        <v>0.8798930002467058</v>
      </c>
      <c r="I235" s="7">
        <v>25.401399999999999</v>
      </c>
      <c r="J235" s="7">
        <v>26.145299999999999</v>
      </c>
      <c r="K235" s="7">
        <v>25.488800000000001</v>
      </c>
      <c r="L235" s="7">
        <f t="shared" si="16"/>
        <v>1.5762539654411249</v>
      </c>
      <c r="M235" s="7">
        <v>24.550699999999999</v>
      </c>
      <c r="N235" s="7">
        <v>25.791699999999999</v>
      </c>
      <c r="O235" s="7">
        <v>2.3636230938687302</v>
      </c>
      <c r="Q235" s="5">
        <f t="shared" si="17"/>
        <v>74219759.994967118</v>
      </c>
      <c r="R235" s="5">
        <f t="shared" si="18"/>
        <v>3.4428847141532297</v>
      </c>
      <c r="U235" s="5">
        <f t="shared" si="19"/>
        <v>5.4268606832406627</v>
      </c>
    </row>
    <row r="236" spans="1:22">
      <c r="A236" s="5">
        <v>4951</v>
      </c>
      <c r="B236" s="5" t="s">
        <v>3037</v>
      </c>
      <c r="C236" s="5" t="s">
        <v>1563</v>
      </c>
      <c r="D236" s="5" t="s">
        <v>1564</v>
      </c>
      <c r="E236" s="5" t="s">
        <v>1565</v>
      </c>
      <c r="F236" s="7">
        <v>17.444700000000001</v>
      </c>
      <c r="G236" s="7">
        <v>16.590900000000001</v>
      </c>
      <c r="H236" s="7">
        <f t="shared" si="15"/>
        <v>0.55332537841464102</v>
      </c>
      <c r="I236" s="7">
        <v>18.267499999999998</v>
      </c>
      <c r="J236" s="7">
        <v>18.086200000000002</v>
      </c>
      <c r="K236" s="7">
        <v>18.578199999999999</v>
      </c>
      <c r="L236" s="7">
        <f t="shared" si="16"/>
        <v>0.71103870529363844</v>
      </c>
      <c r="M236" s="7">
        <v>20.245899999999999</v>
      </c>
      <c r="N236" s="7">
        <v>21.673200000000001</v>
      </c>
      <c r="O236" s="7">
        <v>2.689429181239078</v>
      </c>
      <c r="Q236" s="5">
        <f t="shared" si="17"/>
        <v>278284.30140879104</v>
      </c>
      <c r="R236" s="5">
        <f t="shared" si="18"/>
        <v>1.2908971513436666E-2</v>
      </c>
      <c r="U236" s="5">
        <f t="shared" si="19"/>
        <v>9.1787783915864684E-3</v>
      </c>
    </row>
    <row r="237" spans="1:22">
      <c r="A237" s="5">
        <v>2070</v>
      </c>
      <c r="B237" s="5" t="s">
        <v>1562</v>
      </c>
      <c r="C237" s="5" t="s">
        <v>1563</v>
      </c>
      <c r="D237" s="5" t="s">
        <v>1564</v>
      </c>
      <c r="E237" s="5" t="s">
        <v>1565</v>
      </c>
      <c r="F237" s="7">
        <v>17.922899999999998</v>
      </c>
      <c r="G237" s="7">
        <v>17.372800000000002</v>
      </c>
      <c r="H237" s="7">
        <f t="shared" si="15"/>
        <v>0.68297278667033168</v>
      </c>
      <c r="I237" s="7">
        <v>18.578399999999998</v>
      </c>
      <c r="J237" s="7">
        <v>16.204699999999999</v>
      </c>
      <c r="K237" s="7">
        <v>17.715</v>
      </c>
      <c r="L237" s="7">
        <f t="shared" si="16"/>
        <v>0.35103821499969279</v>
      </c>
      <c r="M237" s="7">
        <v>22.398499999999999</v>
      </c>
      <c r="N237" s="7">
        <v>23.534700000000001</v>
      </c>
      <c r="O237" s="7">
        <v>2.1980131233537552</v>
      </c>
      <c r="Q237" s="5">
        <f t="shared" si="17"/>
        <v>75526.745445580964</v>
      </c>
      <c r="R237" s="5">
        <f t="shared" si="18"/>
        <v>3.5035127764084057E-3</v>
      </c>
      <c r="U237" s="5">
        <f t="shared" si="19"/>
        <v>1.2298668712590246E-3</v>
      </c>
    </row>
    <row r="238" spans="1:22">
      <c r="A238" s="5">
        <v>1835</v>
      </c>
      <c r="B238" s="5" t="s">
        <v>1371</v>
      </c>
      <c r="C238" s="5" t="s">
        <v>701</v>
      </c>
      <c r="D238" s="5" t="s">
        <v>702</v>
      </c>
      <c r="E238" s="5" t="s">
        <v>703</v>
      </c>
      <c r="F238" s="7">
        <v>22.452999999999999</v>
      </c>
      <c r="G238" s="7">
        <v>23.2409</v>
      </c>
      <c r="H238" s="7">
        <f t="shared" si="15"/>
        <v>1.7265594370204909</v>
      </c>
      <c r="I238" s="7">
        <v>25.501999999999999</v>
      </c>
      <c r="J238" s="7">
        <v>24.973600000000001</v>
      </c>
      <c r="K238" s="7">
        <v>24.591200000000001</v>
      </c>
      <c r="L238" s="7">
        <f t="shared" si="16"/>
        <v>1.3035085085649802</v>
      </c>
      <c r="M238" s="7">
        <v>24.4664</v>
      </c>
      <c r="N238" s="7">
        <v>25.509799999999998</v>
      </c>
      <c r="O238" s="7">
        <v>2.0610792805442153</v>
      </c>
      <c r="Q238" s="5">
        <f t="shared" si="17"/>
        <v>32946000.426413078</v>
      </c>
      <c r="R238" s="5">
        <f t="shared" si="18"/>
        <v>1.5282895184284493</v>
      </c>
      <c r="U238" s="5">
        <f t="shared" si="19"/>
        <v>1.9921383908221597</v>
      </c>
    </row>
    <row r="239" spans="1:22">
      <c r="A239" s="5">
        <v>4676</v>
      </c>
      <c r="B239" s="5" t="s">
        <v>2907</v>
      </c>
      <c r="C239" s="5" t="s">
        <v>701</v>
      </c>
      <c r="D239" s="5" t="s">
        <v>702</v>
      </c>
      <c r="E239" s="5" t="s">
        <v>703</v>
      </c>
      <c r="F239" s="7">
        <v>21.374199999999998</v>
      </c>
      <c r="G239" s="7">
        <v>22.096699999999998</v>
      </c>
      <c r="H239" s="7">
        <f t="shared" si="15"/>
        <v>1.65003885802697</v>
      </c>
      <c r="I239" s="7">
        <v>24.9313</v>
      </c>
      <c r="J239" s="7">
        <v>24.2821</v>
      </c>
      <c r="K239" s="7">
        <v>23.954699999999999</v>
      </c>
      <c r="L239" s="7">
        <f t="shared" si="16"/>
        <v>1.2547500468804982</v>
      </c>
      <c r="M239" s="7">
        <v>23.973500000000001</v>
      </c>
      <c r="N239" s="7">
        <v>24.808299999999999</v>
      </c>
      <c r="O239" s="7">
        <v>1.7836097608851815</v>
      </c>
      <c r="Q239" s="5">
        <f t="shared" si="17"/>
        <v>20400483.368634641</v>
      </c>
      <c r="R239" s="5">
        <f t="shared" si="18"/>
        <v>0.94633170945274103</v>
      </c>
      <c r="U239" s="5">
        <f t="shared" si="19"/>
        <v>1.1874097568003288</v>
      </c>
    </row>
    <row r="240" spans="1:22">
      <c r="A240" s="5">
        <v>873</v>
      </c>
      <c r="B240" s="5" t="s">
        <v>700</v>
      </c>
      <c r="C240" s="5" t="s">
        <v>701</v>
      </c>
      <c r="D240" s="5" t="s">
        <v>702</v>
      </c>
      <c r="E240" s="5" t="s">
        <v>703</v>
      </c>
      <c r="F240" s="7">
        <v>24.817599999999999</v>
      </c>
      <c r="G240" s="7">
        <v>25.416799999999999</v>
      </c>
      <c r="H240" s="7">
        <f t="shared" si="15"/>
        <v>1.5148763077694358</v>
      </c>
      <c r="I240" s="7">
        <v>27.616199999999999</v>
      </c>
      <c r="J240" s="7">
        <v>27.422599999999999</v>
      </c>
      <c r="K240" s="7">
        <v>27.157299999999999</v>
      </c>
      <c r="L240" s="7">
        <f t="shared" si="16"/>
        <v>1.2018859487004232</v>
      </c>
      <c r="M240" s="7">
        <v>26.8018</v>
      </c>
      <c r="N240" s="7">
        <v>28.0517</v>
      </c>
      <c r="O240" s="7">
        <v>2.3782493766071187</v>
      </c>
      <c r="Q240" s="5">
        <f t="shared" si="17"/>
        <v>179897512.84615329</v>
      </c>
      <c r="R240" s="5">
        <f t="shared" si="18"/>
        <v>8.3450336828656546</v>
      </c>
      <c r="U240" s="5">
        <f t="shared" si="19"/>
        <v>10.029778724867974</v>
      </c>
    </row>
    <row r="241" spans="1:21">
      <c r="A241" s="5">
        <v>1915</v>
      </c>
      <c r="B241" s="5" t="s">
        <v>1408</v>
      </c>
      <c r="C241" s="5" t="s">
        <v>1409</v>
      </c>
      <c r="D241" s="5" t="s">
        <v>1410</v>
      </c>
      <c r="E241" s="5" t="s">
        <v>1411</v>
      </c>
      <c r="F241" s="7">
        <v>20.839200000000002</v>
      </c>
      <c r="G241" s="7">
        <v>21.569299999999998</v>
      </c>
      <c r="H241" s="7">
        <f t="shared" si="15"/>
        <v>1.6587540637144553</v>
      </c>
      <c r="I241" s="7">
        <v>18.350200000000001</v>
      </c>
      <c r="J241" s="7">
        <v>17.960100000000001</v>
      </c>
      <c r="K241" s="7">
        <v>17.019100000000002</v>
      </c>
      <c r="L241" s="7">
        <f t="shared" si="16"/>
        <v>1.9198585220778155</v>
      </c>
      <c r="M241" s="7">
        <v>21.651900000000001</v>
      </c>
      <c r="N241" s="7">
        <v>23.1876</v>
      </c>
      <c r="O241" s="7">
        <v>2.899290712514671</v>
      </c>
      <c r="Q241" s="5">
        <f t="shared" si="17"/>
        <v>254993.33271286203</v>
      </c>
      <c r="R241" s="5">
        <f t="shared" si="18"/>
        <v>1.182855680842451E-2</v>
      </c>
      <c r="U241" s="5">
        <f t="shared" si="19"/>
        <v>2.2709155592535363E-2</v>
      </c>
    </row>
    <row r="242" spans="1:21">
      <c r="A242" s="5">
        <v>4320</v>
      </c>
      <c r="B242" s="5" t="s">
        <v>2752</v>
      </c>
      <c r="C242" s="5" t="s">
        <v>2045</v>
      </c>
      <c r="D242" s="5" t="s">
        <v>2046</v>
      </c>
      <c r="E242" s="5" t="s">
        <v>2047</v>
      </c>
      <c r="F242" s="7">
        <v>17.334299999999999</v>
      </c>
      <c r="G242" s="7">
        <v>18.415500000000002</v>
      </c>
      <c r="H242" s="7">
        <f t="shared" si="15"/>
        <v>2.1157952184050495</v>
      </c>
      <c r="I242" s="7">
        <v>17.449000000000002</v>
      </c>
      <c r="J242" s="7">
        <v>17.280200000000001</v>
      </c>
      <c r="K242" s="7">
        <v>17.188300000000002</v>
      </c>
      <c r="L242" s="7">
        <f t="shared" si="16"/>
        <v>1.0657728597623266</v>
      </c>
      <c r="M242" s="7">
        <v>19.180800000000001</v>
      </c>
      <c r="N242" s="7">
        <v>22.9756</v>
      </c>
      <c r="O242" s="7">
        <v>13.878694865422531</v>
      </c>
      <c r="Q242" s="5">
        <f t="shared" si="17"/>
        <v>159169.01586894999</v>
      </c>
      <c r="R242" s="5">
        <f t="shared" si="18"/>
        <v>7.3834861732129152E-3</v>
      </c>
      <c r="U242" s="5">
        <f t="shared" si="19"/>
        <v>7.8691191738407256E-3</v>
      </c>
    </row>
    <row r="243" spans="1:21">
      <c r="A243" s="5">
        <v>3210</v>
      </c>
      <c r="B243" s="5" t="s">
        <v>2044</v>
      </c>
      <c r="C243" s="5" t="s">
        <v>2045</v>
      </c>
      <c r="D243" s="5" t="s">
        <v>2046</v>
      </c>
      <c r="E243" s="5" t="s">
        <v>2047</v>
      </c>
      <c r="F243" s="7">
        <v>17.645900000000001</v>
      </c>
      <c r="G243" s="7">
        <v>18.4831</v>
      </c>
      <c r="H243" s="7">
        <f t="shared" si="15"/>
        <v>1.7865793600282143</v>
      </c>
      <c r="I243" s="7">
        <v>17.115300000000001</v>
      </c>
      <c r="J243" s="7">
        <v>18.654599999999999</v>
      </c>
      <c r="K243" s="7">
        <v>21.4819</v>
      </c>
      <c r="L243" s="7">
        <f t="shared" si="16"/>
        <v>0.14089575002418145</v>
      </c>
      <c r="M243" s="7">
        <v>22.398700000000002</v>
      </c>
      <c r="N243" s="7">
        <v>18.350300000000001</v>
      </c>
      <c r="O243" s="7">
        <v>6.0438011302792777E-2</v>
      </c>
      <c r="Q243" s="5">
        <f t="shared" si="17"/>
        <v>412661.69444087317</v>
      </c>
      <c r="R243" s="5">
        <f t="shared" si="18"/>
        <v>1.9142431072310052E-2</v>
      </c>
      <c r="U243" s="5">
        <f t="shared" si="19"/>
        <v>2.6970871832193207E-3</v>
      </c>
    </row>
    <row r="244" spans="1:21">
      <c r="A244" s="5">
        <v>1939</v>
      </c>
      <c r="B244" s="5" t="s">
        <v>1449</v>
      </c>
      <c r="C244" s="5" t="s">
        <v>1450</v>
      </c>
      <c r="D244" s="5" t="s">
        <v>1451</v>
      </c>
      <c r="E244" s="5" t="s">
        <v>1452</v>
      </c>
      <c r="F244" s="7">
        <v>17.979199999999999</v>
      </c>
      <c r="G244" s="7">
        <v>18.622900000000001</v>
      </c>
      <c r="H244" s="7">
        <f t="shared" si="15"/>
        <v>1.5623308489971754</v>
      </c>
      <c r="I244" s="7">
        <v>19.619299999999999</v>
      </c>
      <c r="J244" s="7">
        <v>20.579499999999999</v>
      </c>
      <c r="K244" s="7">
        <v>20.052099999999999</v>
      </c>
      <c r="L244" s="7">
        <f t="shared" si="16"/>
        <v>1.4413293147840807</v>
      </c>
      <c r="M244" s="7">
        <v>17.401399999999999</v>
      </c>
      <c r="N244" s="7">
        <v>18.9132</v>
      </c>
      <c r="O244" s="7">
        <v>2.8516560838503926</v>
      </c>
      <c r="Q244" s="5">
        <f t="shared" si="17"/>
        <v>1566919.8985669056</v>
      </c>
      <c r="R244" s="5">
        <f t="shared" si="18"/>
        <v>7.2685826085187394E-2</v>
      </c>
      <c r="U244" s="5">
        <f t="shared" si="19"/>
        <v>0.10476421190587801</v>
      </c>
    </row>
    <row r="245" spans="1:21">
      <c r="A245" s="5">
        <v>774</v>
      </c>
      <c r="B245" s="5" t="s">
        <v>593</v>
      </c>
      <c r="C245" s="5" t="s">
        <v>594</v>
      </c>
      <c r="D245" s="5" t="s">
        <v>595</v>
      </c>
      <c r="E245" s="5" t="s">
        <v>596</v>
      </c>
      <c r="F245" s="7">
        <v>16.4666</v>
      </c>
      <c r="G245" s="7">
        <v>18.378299999999999</v>
      </c>
      <c r="H245" s="7">
        <f t="shared" si="15"/>
        <v>3.7625219542570192</v>
      </c>
      <c r="I245" s="7">
        <v>19.1783</v>
      </c>
      <c r="J245" s="7">
        <v>19.675699999999999</v>
      </c>
      <c r="K245" s="7">
        <v>19.415099999999999</v>
      </c>
      <c r="L245" s="7">
        <f t="shared" si="16"/>
        <v>1.1979768255858259</v>
      </c>
      <c r="M245" s="7">
        <v>18.936900000000001</v>
      </c>
      <c r="N245" s="7">
        <v>17.077000000000002</v>
      </c>
      <c r="O245" s="7">
        <v>0.27549537419154291</v>
      </c>
      <c r="Q245" s="5">
        <f t="shared" si="17"/>
        <v>837482.77938643564</v>
      </c>
      <c r="R245" s="5">
        <f t="shared" si="18"/>
        <v>3.884890842696935E-2</v>
      </c>
      <c r="U245" s="5">
        <f t="shared" si="19"/>
        <v>4.654009199481518E-2</v>
      </c>
    </row>
    <row r="246" spans="1:21">
      <c r="A246" s="5">
        <v>2699</v>
      </c>
      <c r="B246" s="5" t="s">
        <v>1851</v>
      </c>
      <c r="C246" s="5" t="s">
        <v>1852</v>
      </c>
      <c r="D246" s="5" t="s">
        <v>1853</v>
      </c>
      <c r="E246" s="5" t="s">
        <v>1854</v>
      </c>
      <c r="F246" s="7">
        <v>15.9009</v>
      </c>
      <c r="G246" s="7">
        <v>24.206600000000002</v>
      </c>
      <c r="H246" s="7">
        <f t="shared" si="15"/>
        <v>316.42066212720556</v>
      </c>
      <c r="I246" s="7">
        <v>23.789000000000001</v>
      </c>
      <c r="J246" s="7">
        <v>23.581499999999998</v>
      </c>
      <c r="K246" s="7">
        <v>17.726500000000001</v>
      </c>
      <c r="L246" s="7">
        <f t="shared" si="16"/>
        <v>57.880280163909418</v>
      </c>
      <c r="M246" s="7">
        <v>24.4605</v>
      </c>
      <c r="N246" s="7">
        <v>18.394400000000001</v>
      </c>
      <c r="O246" s="7">
        <v>1.4925261304841075E-2</v>
      </c>
      <c r="Q246" s="5">
        <f t="shared" si="17"/>
        <v>12552748.937163137</v>
      </c>
      <c r="R246" s="5">
        <f t="shared" si="18"/>
        <v>0.5822932793004556</v>
      </c>
      <c r="U246" s="5">
        <f t="shared" si="19"/>
        <v>33.703298143471926</v>
      </c>
    </row>
    <row r="247" spans="1:21">
      <c r="A247" s="5">
        <v>5827</v>
      </c>
      <c r="B247" s="5" t="s">
        <v>3343</v>
      </c>
      <c r="C247" s="5" t="s">
        <v>1852</v>
      </c>
      <c r="D247" s="5" t="s">
        <v>1853</v>
      </c>
      <c r="E247" s="5" t="s">
        <v>1854</v>
      </c>
      <c r="F247" s="7">
        <v>19.636800000000001</v>
      </c>
      <c r="G247" s="7">
        <v>20.5015</v>
      </c>
      <c r="H247" s="7">
        <f t="shared" si="15"/>
        <v>1.8209609696227473</v>
      </c>
      <c r="I247" s="7">
        <v>20.369</v>
      </c>
      <c r="J247" s="7">
        <v>20.353999999999999</v>
      </c>
      <c r="K247" s="7">
        <v>20.148900000000001</v>
      </c>
      <c r="L247" s="7">
        <f t="shared" si="16"/>
        <v>1.1527662476971203</v>
      </c>
      <c r="M247" s="7">
        <v>21.3688</v>
      </c>
      <c r="N247" s="7">
        <v>22.791399999999999</v>
      </c>
      <c r="O247" s="7">
        <v>2.6806818372928136</v>
      </c>
      <c r="Q247" s="5">
        <f t="shared" si="17"/>
        <v>1340184.3178700015</v>
      </c>
      <c r="R247" s="5">
        <f t="shared" si="18"/>
        <v>6.2168081686809366E-2</v>
      </c>
      <c r="U247" s="5">
        <f t="shared" si="19"/>
        <v>7.1665266252631296E-2</v>
      </c>
    </row>
    <row r="248" spans="1:21">
      <c r="A248" s="5">
        <v>3864</v>
      </c>
      <c r="B248" s="5" t="s">
        <v>2344</v>
      </c>
      <c r="C248" s="5" t="s">
        <v>2345</v>
      </c>
      <c r="D248" s="5" t="s">
        <v>2346</v>
      </c>
      <c r="E248" s="5" t="s">
        <v>2347</v>
      </c>
      <c r="F248" s="7">
        <v>20.3218</v>
      </c>
      <c r="G248" s="7">
        <v>20.2834</v>
      </c>
      <c r="H248" s="7">
        <f t="shared" si="15"/>
        <v>0.97373425465180707</v>
      </c>
      <c r="I248" s="7">
        <v>16.861999999999998</v>
      </c>
      <c r="J248" s="7">
        <v>20.9008</v>
      </c>
      <c r="K248" s="7">
        <v>16.439</v>
      </c>
      <c r="L248" s="7">
        <f t="shared" si="16"/>
        <v>22.036145671925205</v>
      </c>
      <c r="M248" s="7">
        <v>17.767499999999998</v>
      </c>
      <c r="N248" s="7">
        <v>18.633299999999998</v>
      </c>
      <c r="O248" s="7">
        <v>1.822349912421646</v>
      </c>
      <c r="Q248" s="5">
        <f t="shared" si="17"/>
        <v>1957797.3366847716</v>
      </c>
      <c r="R248" s="5">
        <f t="shared" si="18"/>
        <v>9.0817735389321919E-2</v>
      </c>
      <c r="U248" s="5">
        <f t="shared" si="19"/>
        <v>2.0012728466334546</v>
      </c>
    </row>
    <row r="249" spans="1:21">
      <c r="A249" s="5">
        <v>3905</v>
      </c>
      <c r="B249" s="5" t="s">
        <v>2388</v>
      </c>
      <c r="C249" s="5" t="s">
        <v>2389</v>
      </c>
      <c r="D249" s="5" t="s">
        <v>2390</v>
      </c>
      <c r="E249" s="5" t="s">
        <v>2391</v>
      </c>
      <c r="F249" s="7">
        <v>17.191400000000002</v>
      </c>
      <c r="G249" s="7">
        <v>18.043099999999999</v>
      </c>
      <c r="H249" s="7">
        <f t="shared" si="15"/>
        <v>1.804626154446163</v>
      </c>
      <c r="I249" s="7">
        <v>22.262</v>
      </c>
      <c r="J249" s="7">
        <v>20.526900000000001</v>
      </c>
      <c r="K249" s="7">
        <v>20.6036</v>
      </c>
      <c r="L249" s="7">
        <f t="shared" si="16"/>
        <v>0.9482241222921679</v>
      </c>
      <c r="M249" s="7">
        <v>19.859000000000002</v>
      </c>
      <c r="N249" s="7">
        <v>21.3249</v>
      </c>
      <c r="O249" s="7">
        <v>2.7623574176260686</v>
      </c>
      <c r="Q249" s="5">
        <f t="shared" si="17"/>
        <v>1510819.6266515453</v>
      </c>
      <c r="R249" s="5">
        <f t="shared" si="18"/>
        <v>7.0083462932162763E-2</v>
      </c>
      <c r="U249" s="5">
        <f t="shared" si="19"/>
        <v>6.6454830126045722E-2</v>
      </c>
    </row>
    <row r="250" spans="1:21">
      <c r="A250" s="5">
        <v>5773</v>
      </c>
      <c r="B250" s="5" t="s">
        <v>3314</v>
      </c>
      <c r="C250" s="5" t="s">
        <v>3315</v>
      </c>
      <c r="D250" s="5" t="s">
        <v>3316</v>
      </c>
      <c r="E250" s="5" t="s">
        <v>3317</v>
      </c>
      <c r="F250" s="7">
        <v>24.474399999999999</v>
      </c>
      <c r="G250" s="7">
        <v>24.279699999999998</v>
      </c>
      <c r="H250" s="7">
        <f t="shared" si="15"/>
        <v>0.87375456918193117</v>
      </c>
      <c r="I250" s="7">
        <v>17.632100000000001</v>
      </c>
      <c r="J250" s="7">
        <v>18.129000000000001</v>
      </c>
      <c r="K250" s="7">
        <v>18.104600000000001</v>
      </c>
      <c r="L250" s="7">
        <f t="shared" si="16"/>
        <v>1.0170566221757891</v>
      </c>
      <c r="M250" s="7">
        <v>23.598700000000001</v>
      </c>
      <c r="N250" s="7">
        <v>24.650400000000001</v>
      </c>
      <c r="O250" s="7">
        <v>2.0729710949969369</v>
      </c>
      <c r="Q250" s="5">
        <f t="shared" si="17"/>
        <v>286663.7589668518</v>
      </c>
      <c r="R250" s="5">
        <f t="shared" si="18"/>
        <v>1.3297675361865971E-2</v>
      </c>
      <c r="U250" s="5">
        <f t="shared" si="19"/>
        <v>1.3524488786329619E-2</v>
      </c>
    </row>
    <row r="251" spans="1:21">
      <c r="A251" s="5">
        <v>4275</v>
      </c>
      <c r="B251" s="5" t="s">
        <v>2703</v>
      </c>
      <c r="C251" s="5" t="s">
        <v>745</v>
      </c>
      <c r="D251" s="5" t="s">
        <v>746</v>
      </c>
      <c r="E251" s="5" t="s">
        <v>747</v>
      </c>
      <c r="F251" s="7">
        <v>17.988900000000001</v>
      </c>
      <c r="G251" s="7">
        <v>21.392499999999998</v>
      </c>
      <c r="H251" s="7">
        <f t="shared" si="15"/>
        <v>10.58243703791973</v>
      </c>
      <c r="I251" s="7">
        <v>23.148599999999998</v>
      </c>
      <c r="J251" s="7">
        <v>23.091999999999999</v>
      </c>
      <c r="K251" s="7">
        <v>22.686599999999999</v>
      </c>
      <c r="L251" s="7">
        <f t="shared" si="16"/>
        <v>1.3244560766911226</v>
      </c>
      <c r="M251" s="7">
        <v>20.616</v>
      </c>
      <c r="N251" s="7">
        <v>20.694600000000001</v>
      </c>
      <c r="O251" s="7">
        <v>1.0559928013865241</v>
      </c>
      <c r="Q251" s="5">
        <f t="shared" si="17"/>
        <v>8940970.4569534194</v>
      </c>
      <c r="R251" s="5">
        <f t="shared" si="18"/>
        <v>0.41475114602941238</v>
      </c>
      <c r="U251" s="5">
        <f t="shared" si="19"/>
        <v>0.54931967567326245</v>
      </c>
    </row>
    <row r="252" spans="1:21">
      <c r="A252" s="5">
        <v>3883</v>
      </c>
      <c r="B252" s="5" t="s">
        <v>2367</v>
      </c>
      <c r="C252" s="5" t="s">
        <v>745</v>
      </c>
      <c r="D252" s="5" t="s">
        <v>746</v>
      </c>
      <c r="E252" s="5" t="s">
        <v>747</v>
      </c>
      <c r="F252" s="7">
        <v>21.816600000000001</v>
      </c>
      <c r="G252" s="7">
        <v>22.697800000000001</v>
      </c>
      <c r="H252" s="7">
        <f t="shared" si="15"/>
        <v>1.8419067192017584</v>
      </c>
      <c r="I252" s="7">
        <v>26.366599999999998</v>
      </c>
      <c r="J252" s="7">
        <v>26.017499999999998</v>
      </c>
      <c r="K252" s="7">
        <v>25.998899999999999</v>
      </c>
      <c r="L252" s="7">
        <f t="shared" si="16"/>
        <v>1.0129760046358613</v>
      </c>
      <c r="M252" s="7">
        <v>23.012499999999999</v>
      </c>
      <c r="N252" s="7">
        <v>24.3187</v>
      </c>
      <c r="O252" s="7">
        <v>2.4728933138864901</v>
      </c>
      <c r="Q252" s="5">
        <f t="shared" si="17"/>
        <v>67927856.777837455</v>
      </c>
      <c r="R252" s="5">
        <f t="shared" si="18"/>
        <v>3.151017731416339</v>
      </c>
      <c r="U252" s="5">
        <f t="shared" si="19"/>
        <v>3.1919053521068785</v>
      </c>
    </row>
    <row r="253" spans="1:21">
      <c r="A253" s="5">
        <v>903</v>
      </c>
      <c r="B253" s="5" t="s">
        <v>744</v>
      </c>
      <c r="C253" s="5" t="s">
        <v>745</v>
      </c>
      <c r="D253" s="5" t="s">
        <v>746</v>
      </c>
      <c r="E253" s="5" t="s">
        <v>747</v>
      </c>
      <c r="F253" s="7">
        <v>18.004100000000001</v>
      </c>
      <c r="G253" s="7">
        <v>24.2</v>
      </c>
      <c r="H253" s="7">
        <f t="shared" si="15"/>
        <v>73.308063966809783</v>
      </c>
      <c r="I253" s="7">
        <v>26.916399999999999</v>
      </c>
      <c r="J253" s="7">
        <v>25.9819</v>
      </c>
      <c r="K253" s="7">
        <v>26.206399999999999</v>
      </c>
      <c r="L253" s="7">
        <f t="shared" si="16"/>
        <v>0.85589160371256978</v>
      </c>
      <c r="M253" s="7">
        <v>17.632999999999999</v>
      </c>
      <c r="N253" s="7">
        <v>17.453700000000001</v>
      </c>
      <c r="O253" s="7">
        <v>0.88313139037651067</v>
      </c>
      <c r="Q253" s="5">
        <f t="shared" si="17"/>
        <v>66272178.100473382</v>
      </c>
      <c r="R253" s="5">
        <f t="shared" si="18"/>
        <v>3.0742145888269161</v>
      </c>
      <c r="U253" s="5">
        <f t="shared" si="19"/>
        <v>2.6311944545876473</v>
      </c>
    </row>
    <row r="254" spans="1:21">
      <c r="A254" s="5">
        <v>5289</v>
      </c>
      <c r="B254" s="5" t="s">
        <v>3165</v>
      </c>
      <c r="C254" s="5" t="s">
        <v>3166</v>
      </c>
      <c r="D254" s="5" t="s">
        <v>3167</v>
      </c>
      <c r="E254" s="5" t="s">
        <v>3168</v>
      </c>
      <c r="F254" s="7">
        <v>16.569400000000002</v>
      </c>
      <c r="G254" s="7">
        <v>16.317499999999999</v>
      </c>
      <c r="H254" s="7">
        <f t="shared" si="15"/>
        <v>0.8397897007131192</v>
      </c>
      <c r="I254" s="7">
        <v>22.3979</v>
      </c>
      <c r="J254" s="7">
        <v>22.6891</v>
      </c>
      <c r="K254" s="7">
        <v>22.510899999999999</v>
      </c>
      <c r="L254" s="7">
        <f t="shared" si="16"/>
        <v>1.13147130720332</v>
      </c>
      <c r="M254" s="7">
        <v>21.706199999999999</v>
      </c>
      <c r="N254" s="7">
        <v>22.1508</v>
      </c>
      <c r="O254" s="7">
        <v>1.3609367324017534</v>
      </c>
      <c r="Q254" s="5">
        <f t="shared" si="17"/>
        <v>6762381.6052542487</v>
      </c>
      <c r="R254" s="5">
        <f t="shared" si="18"/>
        <v>0.31369139783771338</v>
      </c>
      <c r="U254" s="5">
        <f t="shared" si="19"/>
        <v>0.35493281596987425</v>
      </c>
    </row>
    <row r="255" spans="1:21">
      <c r="A255" s="5">
        <v>2052</v>
      </c>
      <c r="B255" s="5" t="s">
        <v>1540</v>
      </c>
      <c r="C255" s="5" t="s">
        <v>1541</v>
      </c>
      <c r="D255" s="5" t="s">
        <v>1542</v>
      </c>
      <c r="E255" s="5" t="s">
        <v>1543</v>
      </c>
      <c r="F255" s="7">
        <v>18.003</v>
      </c>
      <c r="G255" s="7">
        <v>17.1785</v>
      </c>
      <c r="H255" s="7">
        <f t="shared" si="15"/>
        <v>0.56467787093141508</v>
      </c>
      <c r="I255" s="7">
        <v>17.160699999999999</v>
      </c>
      <c r="J255" s="7">
        <v>19.258199999999999</v>
      </c>
      <c r="K255" s="7">
        <v>19.445699999999999</v>
      </c>
      <c r="L255" s="7">
        <f t="shared" si="16"/>
        <v>0.87812608018664939</v>
      </c>
      <c r="M255" s="7">
        <v>16.948</v>
      </c>
      <c r="N255" s="7">
        <v>17.1751</v>
      </c>
      <c r="O255" s="7">
        <v>1.1704797701381098</v>
      </c>
      <c r="Q255" s="5">
        <f t="shared" si="17"/>
        <v>627040.88991215231</v>
      </c>
      <c r="R255" s="5">
        <f t="shared" si="18"/>
        <v>2.9086991054322713E-2</v>
      </c>
      <c r="U255" s="5">
        <f t="shared" si="19"/>
        <v>2.5542045438956541E-2</v>
      </c>
    </row>
    <row r="256" spans="1:21">
      <c r="A256" s="5">
        <v>4374</v>
      </c>
      <c r="B256" s="5" t="s">
        <v>2781</v>
      </c>
      <c r="C256" s="5" t="s">
        <v>2782</v>
      </c>
      <c r="D256" s="5" t="s">
        <v>2783</v>
      </c>
      <c r="E256" s="5" t="s">
        <v>2784</v>
      </c>
      <c r="F256" s="7">
        <v>16.323</v>
      </c>
      <c r="G256" s="7">
        <v>22.950099999999999</v>
      </c>
      <c r="H256" s="7">
        <f t="shared" si="15"/>
        <v>98.845268230199835</v>
      </c>
      <c r="I256" s="7">
        <v>18.013500000000001</v>
      </c>
      <c r="J256" s="7">
        <v>22.872699999999998</v>
      </c>
      <c r="K256" s="7">
        <v>22.284300000000002</v>
      </c>
      <c r="L256" s="7">
        <f t="shared" si="16"/>
        <v>1.5035783007029531</v>
      </c>
      <c r="M256" s="7">
        <v>23.140499999999999</v>
      </c>
      <c r="N256" s="7">
        <v>23.803799999999999</v>
      </c>
      <c r="O256" s="7">
        <v>1.5837010188735141</v>
      </c>
      <c r="Q256" s="5">
        <f t="shared" si="17"/>
        <v>7680133.7227867236</v>
      </c>
      <c r="R256" s="5">
        <f t="shared" si="18"/>
        <v>0.35626381705664617</v>
      </c>
      <c r="U256" s="5">
        <f t="shared" si="19"/>
        <v>0.53567054465197983</v>
      </c>
    </row>
    <row r="257" spans="1:21">
      <c r="A257" s="5">
        <v>4375</v>
      </c>
      <c r="B257" s="5" t="s">
        <v>2785</v>
      </c>
      <c r="C257" s="5" t="s">
        <v>2782</v>
      </c>
      <c r="D257" s="5" t="s">
        <v>2783</v>
      </c>
      <c r="E257" s="5" t="s">
        <v>2784</v>
      </c>
      <c r="F257" s="7">
        <v>18.9895</v>
      </c>
      <c r="G257" s="7">
        <v>19.715800000000002</v>
      </c>
      <c r="H257" s="7">
        <f t="shared" si="15"/>
        <v>1.6543907219997966</v>
      </c>
      <c r="I257" s="7">
        <v>21.135999999999999</v>
      </c>
      <c r="J257" s="7">
        <v>16.975999999999999</v>
      </c>
      <c r="K257" s="7">
        <v>17.7288</v>
      </c>
      <c r="L257" s="7">
        <f t="shared" si="16"/>
        <v>0.59345066285677861</v>
      </c>
      <c r="M257" s="7">
        <v>20.889299999999999</v>
      </c>
      <c r="N257" s="7">
        <v>23.249500000000001</v>
      </c>
      <c r="O257" s="7">
        <v>5.1344153220178548</v>
      </c>
      <c r="Q257" s="5">
        <f t="shared" si="17"/>
        <v>128909.58384676839</v>
      </c>
      <c r="R257" s="5">
        <f t="shared" si="18"/>
        <v>5.9798204112218737E-3</v>
      </c>
      <c r="U257" s="5">
        <f t="shared" si="19"/>
        <v>3.5487283868041153E-3</v>
      </c>
    </row>
    <row r="258" spans="1:21">
      <c r="A258" s="5">
        <v>1682</v>
      </c>
      <c r="B258" s="5" t="s">
        <v>1260</v>
      </c>
      <c r="C258" s="5" t="s">
        <v>1261</v>
      </c>
      <c r="D258" s="5" t="s">
        <v>1262</v>
      </c>
      <c r="E258" s="5" t="s">
        <v>1263</v>
      </c>
      <c r="F258" s="7">
        <v>25.9907</v>
      </c>
      <c r="G258" s="7">
        <v>27.297999999999998</v>
      </c>
      <c r="H258" s="7">
        <f t="shared" ref="H258:H321" si="20">2^(G258-F258)</f>
        <v>2.4747795198063609</v>
      </c>
      <c r="I258" s="7">
        <v>27.5244</v>
      </c>
      <c r="J258" s="7">
        <v>26.49</v>
      </c>
      <c r="K258" s="7">
        <v>26.1767</v>
      </c>
      <c r="L258" s="7">
        <f t="shared" ref="L258:L321" si="21">(POWER(2,J258))/(POWER(2,K258))</f>
        <v>1.2425466352310415</v>
      </c>
      <c r="M258" s="7">
        <v>28.6465</v>
      </c>
      <c r="N258" s="7">
        <v>27.748699999999999</v>
      </c>
      <c r="O258" s="7">
        <v>0.53670454108762844</v>
      </c>
      <c r="Q258" s="5">
        <f t="shared" si="17"/>
        <v>94250700.161398008</v>
      </c>
      <c r="R258" s="5">
        <f t="shared" si="18"/>
        <v>4.3720741606537219</v>
      </c>
      <c r="U258" s="5">
        <f t="shared" si="19"/>
        <v>5.432506037300862</v>
      </c>
    </row>
    <row r="259" spans="1:21">
      <c r="A259" s="5">
        <v>1905</v>
      </c>
      <c r="B259" s="5" t="s">
        <v>1400</v>
      </c>
      <c r="C259" s="5" t="s">
        <v>1401</v>
      </c>
      <c r="D259" s="5" t="s">
        <v>1402</v>
      </c>
      <c r="E259" s="5" t="s">
        <v>1403</v>
      </c>
      <c r="F259" s="7">
        <v>17.8126</v>
      </c>
      <c r="G259" s="7">
        <v>18.478000000000002</v>
      </c>
      <c r="H259" s="7">
        <f t="shared" si="20"/>
        <v>1.5860079470407553</v>
      </c>
      <c r="I259" s="7">
        <v>19.897600000000001</v>
      </c>
      <c r="J259" s="7">
        <v>19.237400000000001</v>
      </c>
      <c r="K259" s="7">
        <v>17.8705</v>
      </c>
      <c r="L259" s="7">
        <f t="shared" si="21"/>
        <v>2.5791577215255237</v>
      </c>
      <c r="M259" s="7">
        <v>16.677</v>
      </c>
      <c r="N259" s="7">
        <v>22.890499999999999</v>
      </c>
      <c r="O259" s="7">
        <v>74.207854948442971</v>
      </c>
      <c r="Q259" s="5">
        <f t="shared" ref="Q259:Q322" si="22">POWER(2,J259)</f>
        <v>618065.40940722881</v>
      </c>
      <c r="R259" s="5">
        <f t="shared" ref="R259:R322" si="23">Q259/21557434</f>
        <v>2.8670639066190756E-2</v>
      </c>
      <c r="U259" s="5">
        <f t="shared" ref="U259:U322" si="24">R259*L259</f>
        <v>7.3946100128637213E-2</v>
      </c>
    </row>
    <row r="260" spans="1:21">
      <c r="A260" s="5">
        <v>4570</v>
      </c>
      <c r="B260" s="5" t="s">
        <v>2857</v>
      </c>
      <c r="C260" s="5" t="s">
        <v>1401</v>
      </c>
      <c r="D260" s="5" t="s">
        <v>1402</v>
      </c>
      <c r="E260" s="5" t="s">
        <v>1403</v>
      </c>
      <c r="F260" s="7">
        <v>17.708300000000001</v>
      </c>
      <c r="G260" s="7">
        <v>18.537600000000001</v>
      </c>
      <c r="H260" s="7">
        <f t="shared" si="20"/>
        <v>1.7768230332346253</v>
      </c>
      <c r="I260" s="7">
        <v>21.860299999999999</v>
      </c>
      <c r="J260" s="7">
        <v>21.513500000000001</v>
      </c>
      <c r="K260" s="7">
        <v>21.828600000000002</v>
      </c>
      <c r="L260" s="7">
        <f t="shared" si="21"/>
        <v>0.80379527396938688</v>
      </c>
      <c r="M260" s="7">
        <v>22.142900000000001</v>
      </c>
      <c r="N260" s="7">
        <v>22.7315</v>
      </c>
      <c r="O260" s="7">
        <v>1.5037867553635771</v>
      </c>
      <c r="Q260" s="5">
        <f t="shared" si="22"/>
        <v>2993703.6835581297</v>
      </c>
      <c r="R260" s="5">
        <f t="shared" si="23"/>
        <v>0.13887105875208197</v>
      </c>
      <c r="U260" s="5">
        <f t="shared" si="24"/>
        <v>0.11162390071604855</v>
      </c>
    </row>
    <row r="261" spans="1:21">
      <c r="A261" s="5">
        <v>4315</v>
      </c>
      <c r="B261" s="5" t="s">
        <v>2750</v>
      </c>
      <c r="C261" s="5" t="s">
        <v>1401</v>
      </c>
      <c r="D261" s="5" t="s">
        <v>1402</v>
      </c>
      <c r="E261" s="5" t="s">
        <v>1403</v>
      </c>
      <c r="F261" s="7">
        <v>19.577200000000001</v>
      </c>
      <c r="G261" s="7">
        <v>17.242599999999999</v>
      </c>
      <c r="H261" s="7">
        <f t="shared" si="20"/>
        <v>0.19825099338009394</v>
      </c>
      <c r="I261" s="7">
        <v>19.618500000000001</v>
      </c>
      <c r="J261" s="7">
        <v>17.782900000000001</v>
      </c>
      <c r="K261" s="7">
        <v>20.3383</v>
      </c>
      <c r="L261" s="7">
        <f t="shared" si="21"/>
        <v>0.17011709155021934</v>
      </c>
      <c r="M261" s="7">
        <v>20.9041</v>
      </c>
      <c r="N261" s="7">
        <v>21.668199999999999</v>
      </c>
      <c r="O261" s="7">
        <v>1.6983102067071307</v>
      </c>
      <c r="Q261" s="5">
        <f t="shared" si="22"/>
        <v>225520.64755713139</v>
      </c>
      <c r="R261" s="5">
        <f t="shared" si="23"/>
        <v>1.046138643203692E-2</v>
      </c>
      <c r="U261" s="5">
        <f t="shared" si="24"/>
        <v>1.7796606334010471E-3</v>
      </c>
    </row>
    <row r="262" spans="1:21">
      <c r="A262" s="5">
        <v>5980</v>
      </c>
      <c r="B262" s="5" t="s">
        <v>3395</v>
      </c>
      <c r="C262" s="5" t="s">
        <v>765</v>
      </c>
      <c r="D262" s="5" t="s">
        <v>766</v>
      </c>
      <c r="E262" s="5" t="s">
        <v>767</v>
      </c>
      <c r="F262" s="7">
        <v>24.7562</v>
      </c>
      <c r="G262" s="7">
        <v>25.662199999999999</v>
      </c>
      <c r="H262" s="7">
        <f t="shared" si="20"/>
        <v>1.8738428937448495</v>
      </c>
      <c r="I262" s="7">
        <v>25.732600000000001</v>
      </c>
      <c r="J262" s="7">
        <v>25.648099999999999</v>
      </c>
      <c r="K262" s="7">
        <v>25.1752</v>
      </c>
      <c r="L262" s="7">
        <f t="shared" si="21"/>
        <v>1.3878965140258606</v>
      </c>
      <c r="M262" s="7">
        <v>21.890499999999999</v>
      </c>
      <c r="N262" s="7">
        <v>25.011099999999999</v>
      </c>
      <c r="O262" s="7">
        <v>8.6974953347614452</v>
      </c>
      <c r="Q262" s="5">
        <f t="shared" si="22"/>
        <v>52583250.830255672</v>
      </c>
      <c r="R262" s="5">
        <f t="shared" si="23"/>
        <v>2.439216598332421</v>
      </c>
      <c r="U262" s="5">
        <f t="shared" si="24"/>
        <v>3.3853802137795848</v>
      </c>
    </row>
    <row r="263" spans="1:21">
      <c r="A263" s="5">
        <v>933</v>
      </c>
      <c r="B263" s="5" t="s">
        <v>764</v>
      </c>
      <c r="C263" s="5" t="s">
        <v>765</v>
      </c>
      <c r="D263" s="5" t="s">
        <v>766</v>
      </c>
      <c r="E263" s="5" t="s">
        <v>767</v>
      </c>
      <c r="F263" s="7">
        <v>19.949300000000001</v>
      </c>
      <c r="G263" s="7">
        <v>20.214300000000001</v>
      </c>
      <c r="H263" s="7">
        <f t="shared" si="20"/>
        <v>1.2016360495268512</v>
      </c>
      <c r="I263" s="7">
        <v>17.674499999999998</v>
      </c>
      <c r="J263" s="7">
        <v>20.506699999999999</v>
      </c>
      <c r="K263" s="7">
        <v>20.436800000000002</v>
      </c>
      <c r="L263" s="7">
        <f t="shared" si="21"/>
        <v>1.04964392532874</v>
      </c>
      <c r="M263" s="7">
        <v>16.9895</v>
      </c>
      <c r="N263" s="7">
        <v>19.100300000000001</v>
      </c>
      <c r="O263" s="7">
        <v>4.3193074146738386</v>
      </c>
      <c r="Q263" s="5">
        <f t="shared" si="22"/>
        <v>1489813.1801167596</v>
      </c>
      <c r="R263" s="5">
        <f t="shared" si="23"/>
        <v>6.9109021978996182E-2</v>
      </c>
      <c r="U263" s="5">
        <f t="shared" si="24"/>
        <v>7.2539865105663723E-2</v>
      </c>
    </row>
    <row r="264" spans="1:21">
      <c r="A264" s="5">
        <v>2513</v>
      </c>
      <c r="B264" s="5" t="s">
        <v>1753</v>
      </c>
      <c r="C264" s="5" t="s">
        <v>765</v>
      </c>
      <c r="D264" s="5" t="s">
        <v>766</v>
      </c>
      <c r="E264" s="5" t="s">
        <v>767</v>
      </c>
      <c r="F264" s="7">
        <v>17.514900000000001</v>
      </c>
      <c r="G264" s="7">
        <v>25.634899999999998</v>
      </c>
      <c r="H264" s="7">
        <f t="shared" si="20"/>
        <v>278.20412480667022</v>
      </c>
      <c r="I264" s="7">
        <v>17.328800000000001</v>
      </c>
      <c r="J264" s="7">
        <v>18.202500000000001</v>
      </c>
      <c r="K264" s="7">
        <v>18.532399999999999</v>
      </c>
      <c r="L264" s="7">
        <f t="shared" si="21"/>
        <v>0.79559162805312778</v>
      </c>
      <c r="M264" s="7">
        <v>17.0336</v>
      </c>
      <c r="N264" s="7">
        <v>17.780999999999999</v>
      </c>
      <c r="O264" s="7">
        <v>1.6787646620905823</v>
      </c>
      <c r="Q264" s="5">
        <f t="shared" si="22"/>
        <v>301646.64273668308</v>
      </c>
      <c r="R264" s="5">
        <f t="shared" si="23"/>
        <v>1.3992697031413065E-2</v>
      </c>
      <c r="U264" s="5">
        <f t="shared" si="24"/>
        <v>1.1132472612076089E-2</v>
      </c>
    </row>
    <row r="265" spans="1:21">
      <c r="A265" s="5">
        <v>3955</v>
      </c>
      <c r="B265" s="5" t="s">
        <v>2445</v>
      </c>
      <c r="C265" s="5" t="s">
        <v>1496</v>
      </c>
      <c r="D265" s="5" t="s">
        <v>1497</v>
      </c>
      <c r="E265" s="5" t="s">
        <v>1498</v>
      </c>
      <c r="F265" s="7">
        <v>17.533200000000001</v>
      </c>
      <c r="G265" s="7">
        <v>26.0471</v>
      </c>
      <c r="H265" s="7">
        <f t="shared" si="20"/>
        <v>365.54368036408158</v>
      </c>
      <c r="I265" s="7">
        <v>25.6205</v>
      </c>
      <c r="J265" s="7">
        <v>23.871200000000002</v>
      </c>
      <c r="K265" s="7">
        <v>17.762699999999999</v>
      </c>
      <c r="L265" s="7">
        <f t="shared" si="21"/>
        <v>68.998830311782996</v>
      </c>
      <c r="M265" s="7">
        <v>18.624700000000001</v>
      </c>
      <c r="N265" s="7">
        <v>18.031600000000001</v>
      </c>
      <c r="O265" s="7">
        <v>0.66291692865678564</v>
      </c>
      <c r="Q265" s="5">
        <f t="shared" si="22"/>
        <v>15344305.355960673</v>
      </c>
      <c r="R265" s="5">
        <f t="shared" si="23"/>
        <v>0.7117871893269242</v>
      </c>
      <c r="U265" s="5">
        <f t="shared" si="24"/>
        <v>49.112483494469402</v>
      </c>
    </row>
    <row r="266" spans="1:21">
      <c r="A266" s="5">
        <v>1997</v>
      </c>
      <c r="B266" s="5" t="s">
        <v>1499</v>
      </c>
      <c r="C266" s="5" t="s">
        <v>1496</v>
      </c>
      <c r="D266" s="5" t="s">
        <v>1497</v>
      </c>
      <c r="E266" s="5" t="s">
        <v>1498</v>
      </c>
      <c r="F266" s="7">
        <v>17.600300000000001</v>
      </c>
      <c r="G266" s="7">
        <v>17.985900000000001</v>
      </c>
      <c r="H266" s="7">
        <f t="shared" si="20"/>
        <v>1.3064029918551203</v>
      </c>
      <c r="I266" s="7">
        <v>18.645499999999998</v>
      </c>
      <c r="J266" s="7">
        <v>18.492000000000001</v>
      </c>
      <c r="K266" s="7">
        <v>17.557700000000001</v>
      </c>
      <c r="L266" s="7">
        <f t="shared" si="21"/>
        <v>1.9109632050793035</v>
      </c>
      <c r="M266" s="7">
        <v>16.521699999999999</v>
      </c>
      <c r="N266" s="7">
        <v>19.894600000000001</v>
      </c>
      <c r="O266" s="7">
        <v>10.359625891400439</v>
      </c>
      <c r="Q266" s="5">
        <f t="shared" si="22"/>
        <v>368677.53899802477</v>
      </c>
      <c r="R266" s="5">
        <f t="shared" si="23"/>
        <v>1.7102106818372945E-2</v>
      </c>
      <c r="U266" s="5">
        <f t="shared" si="24"/>
        <v>3.2681496859246574E-2</v>
      </c>
    </row>
    <row r="267" spans="1:21">
      <c r="A267" s="5">
        <v>1996</v>
      </c>
      <c r="B267" s="5" t="s">
        <v>1495</v>
      </c>
      <c r="C267" s="5" t="s">
        <v>1496</v>
      </c>
      <c r="D267" s="5" t="s">
        <v>1497</v>
      </c>
      <c r="E267" s="5" t="s">
        <v>1498</v>
      </c>
      <c r="F267" s="7">
        <v>30.599</v>
      </c>
      <c r="G267" s="7">
        <v>30.696400000000001</v>
      </c>
      <c r="H267" s="7">
        <f t="shared" si="20"/>
        <v>1.0698436704177918</v>
      </c>
      <c r="I267" s="7">
        <v>29.417899999999999</v>
      </c>
      <c r="J267" s="7">
        <v>29.418900000000001</v>
      </c>
      <c r="K267" s="7">
        <v>29.007100000000001</v>
      </c>
      <c r="L267" s="7">
        <f t="shared" si="21"/>
        <v>1.330344603374529</v>
      </c>
      <c r="M267" s="7">
        <v>30.5487</v>
      </c>
      <c r="N267" s="7">
        <v>31.639600000000002</v>
      </c>
      <c r="O267" s="7">
        <v>2.130068756554429</v>
      </c>
      <c r="Q267" s="5">
        <f t="shared" si="22"/>
        <v>717746923.16273224</v>
      </c>
      <c r="R267" s="5">
        <f t="shared" si="23"/>
        <v>33.294636233734138</v>
      </c>
      <c r="U267" s="5">
        <f t="shared" si="24"/>
        <v>44.293339634866264</v>
      </c>
    </row>
    <row r="268" spans="1:21">
      <c r="A268" s="5">
        <v>6068</v>
      </c>
      <c r="B268" s="5" t="s">
        <v>3441</v>
      </c>
      <c r="C268" s="5" t="s">
        <v>3442</v>
      </c>
      <c r="D268" s="5" t="s">
        <v>3443</v>
      </c>
      <c r="E268" s="5" t="s">
        <v>3444</v>
      </c>
      <c r="F268" s="7">
        <v>19.1083</v>
      </c>
      <c r="G268" s="7">
        <v>21.089400000000001</v>
      </c>
      <c r="H268" s="7">
        <f t="shared" si="20"/>
        <v>3.9479398243954225</v>
      </c>
      <c r="I268" s="7">
        <v>22.2178</v>
      </c>
      <c r="J268" s="7">
        <v>20.596499999999999</v>
      </c>
      <c r="K268" s="7">
        <v>21.9389</v>
      </c>
      <c r="L268" s="7">
        <f t="shared" si="21"/>
        <v>0.39436406433123694</v>
      </c>
      <c r="M268" s="7">
        <v>24.9923</v>
      </c>
      <c r="N268" s="7">
        <v>26.557700000000001</v>
      </c>
      <c r="O268" s="7">
        <v>2.9595954788571701</v>
      </c>
      <c r="Q268" s="5">
        <f t="shared" si="22"/>
        <v>1585492.915117712</v>
      </c>
      <c r="R268" s="5">
        <f t="shared" si="23"/>
        <v>7.3547385793583414E-2</v>
      </c>
      <c r="U268" s="5">
        <f t="shared" si="24"/>
        <v>2.900444598249503E-2</v>
      </c>
    </row>
    <row r="269" spans="1:21">
      <c r="A269" s="5">
        <v>6370</v>
      </c>
      <c r="B269" s="5" t="s">
        <v>3582</v>
      </c>
      <c r="C269" s="5" t="s">
        <v>3583</v>
      </c>
      <c r="D269" s="5" t="s">
        <v>3584</v>
      </c>
      <c r="E269" s="5" t="s">
        <v>3585</v>
      </c>
      <c r="F269" s="7">
        <v>26.040800000000001</v>
      </c>
      <c r="G269" s="7">
        <v>26.646100000000001</v>
      </c>
      <c r="H269" s="7">
        <f t="shared" si="20"/>
        <v>1.5212950647677856</v>
      </c>
      <c r="I269" s="7">
        <v>26.899000000000001</v>
      </c>
      <c r="J269" s="7">
        <v>27.006</v>
      </c>
      <c r="K269" s="7">
        <v>26.3599</v>
      </c>
      <c r="L269" s="7">
        <f t="shared" si="21"/>
        <v>1.5649320325363414</v>
      </c>
      <c r="M269" s="7">
        <v>25.005299999999998</v>
      </c>
      <c r="N269" s="7">
        <v>25.988600000000002</v>
      </c>
      <c r="O269" s="7">
        <v>1.9769823621864211</v>
      </c>
      <c r="Q269" s="5">
        <f t="shared" si="22"/>
        <v>134777086.1848768</v>
      </c>
      <c r="R269" s="5">
        <f t="shared" si="23"/>
        <v>6.252000408994725</v>
      </c>
      <c r="U269" s="5">
        <f t="shared" si="24"/>
        <v>9.7839557074661521</v>
      </c>
    </row>
    <row r="270" spans="1:21">
      <c r="A270" s="5">
        <v>4724</v>
      </c>
      <c r="B270" s="5" t="s">
        <v>2933</v>
      </c>
      <c r="C270" s="5" t="s">
        <v>2934</v>
      </c>
      <c r="D270" s="5" t="s">
        <v>2935</v>
      </c>
      <c r="E270" s="5" t="s">
        <v>2936</v>
      </c>
      <c r="F270" s="7">
        <v>18.789300000000001</v>
      </c>
      <c r="G270" s="7">
        <v>19.9556</v>
      </c>
      <c r="H270" s="7">
        <f t="shared" si="20"/>
        <v>2.2443536127541992</v>
      </c>
      <c r="I270" s="7">
        <v>22.373100000000001</v>
      </c>
      <c r="J270" s="7">
        <v>22.2529</v>
      </c>
      <c r="K270" s="7">
        <v>17.478300000000001</v>
      </c>
      <c r="L270" s="7">
        <f t="shared" si="21"/>
        <v>27.371450792112583</v>
      </c>
      <c r="M270" s="7">
        <v>23.324300000000001</v>
      </c>
      <c r="N270" s="7">
        <v>22.086500000000001</v>
      </c>
      <c r="O270" s="7">
        <v>0.42401875972390185</v>
      </c>
      <c r="Q270" s="5">
        <f t="shared" si="22"/>
        <v>4997932.5469742222</v>
      </c>
      <c r="R270" s="5">
        <f t="shared" si="23"/>
        <v>0.23184264634530355</v>
      </c>
      <c r="U270" s="5">
        <f t="shared" si="24"/>
        <v>6.3458695859536363</v>
      </c>
    </row>
    <row r="271" spans="1:21">
      <c r="A271" s="5">
        <v>3885</v>
      </c>
      <c r="B271" s="5" t="s">
        <v>2369</v>
      </c>
      <c r="C271" s="5" t="s">
        <v>1487</v>
      </c>
      <c r="D271" s="5" t="s">
        <v>1488</v>
      </c>
      <c r="E271" s="5" t="s">
        <v>1489</v>
      </c>
      <c r="F271" s="7">
        <v>25.722200000000001</v>
      </c>
      <c r="G271" s="7">
        <v>26.651399999999999</v>
      </c>
      <c r="H271" s="7">
        <f t="shared" si="20"/>
        <v>1.9042197796124241</v>
      </c>
      <c r="I271" s="7">
        <v>24.736000000000001</v>
      </c>
      <c r="J271" s="7">
        <v>25.221499999999999</v>
      </c>
      <c r="K271" s="7">
        <v>24.799499999999998</v>
      </c>
      <c r="L271" s="7">
        <f t="shared" si="21"/>
        <v>1.3397836024278424</v>
      </c>
      <c r="M271" s="7">
        <v>26.297799999999999</v>
      </c>
      <c r="N271" s="7">
        <v>26.258500000000002</v>
      </c>
      <c r="O271" s="7">
        <v>0.97312699704710182</v>
      </c>
      <c r="Q271" s="5">
        <f t="shared" si="22"/>
        <v>39122629.396834053</v>
      </c>
      <c r="R271" s="5">
        <f t="shared" si="23"/>
        <v>1.8148091928210961</v>
      </c>
      <c r="U271" s="5">
        <f t="shared" si="24"/>
        <v>2.4314515980770133</v>
      </c>
    </row>
    <row r="272" spans="1:21">
      <c r="A272" s="5">
        <v>1991</v>
      </c>
      <c r="B272" s="5" t="s">
        <v>1486</v>
      </c>
      <c r="C272" s="5" t="s">
        <v>1487</v>
      </c>
      <c r="D272" s="5" t="s">
        <v>1488</v>
      </c>
      <c r="E272" s="5" t="s">
        <v>1489</v>
      </c>
      <c r="F272" s="7">
        <v>17.627700000000001</v>
      </c>
      <c r="G272" s="7">
        <v>18.982199999999999</v>
      </c>
      <c r="H272" s="7">
        <f t="shared" si="20"/>
        <v>2.5570847909105883</v>
      </c>
      <c r="I272" s="7">
        <v>16.474</v>
      </c>
      <c r="J272" s="7">
        <v>18.523499999999999</v>
      </c>
      <c r="K272" s="7">
        <v>19.1691</v>
      </c>
      <c r="L272" s="7">
        <f t="shared" si="21"/>
        <v>0.63922688836047858</v>
      </c>
      <c r="M272" s="7">
        <v>17.606300000000001</v>
      </c>
      <c r="N272" s="7">
        <v>21.0152</v>
      </c>
      <c r="O272" s="7">
        <v>10.621385023235275</v>
      </c>
      <c r="Q272" s="5">
        <f t="shared" si="22"/>
        <v>376815.8174230124</v>
      </c>
      <c r="R272" s="5">
        <f t="shared" si="23"/>
        <v>1.7479622919082689E-2</v>
      </c>
      <c r="U272" s="5">
        <f t="shared" si="24"/>
        <v>1.1173444968279732E-2</v>
      </c>
    </row>
    <row r="273" spans="1:21">
      <c r="A273" s="5">
        <v>2858</v>
      </c>
      <c r="B273" s="5" t="s">
        <v>1904</v>
      </c>
      <c r="C273" s="5" t="s">
        <v>1487</v>
      </c>
      <c r="D273" s="5" t="s">
        <v>1488</v>
      </c>
      <c r="E273" s="5" t="s">
        <v>1489</v>
      </c>
      <c r="F273" s="7">
        <v>22.654199999999999</v>
      </c>
      <c r="G273" s="7">
        <v>23.4556</v>
      </c>
      <c r="H273" s="7">
        <f t="shared" si="20"/>
        <v>1.7427915217161813</v>
      </c>
      <c r="I273" s="7">
        <v>23.0564</v>
      </c>
      <c r="J273" s="7">
        <v>21.7469</v>
      </c>
      <c r="K273" s="7">
        <v>22.562799999999999</v>
      </c>
      <c r="L273" s="7">
        <f t="shared" si="21"/>
        <v>0.5680540055319927</v>
      </c>
      <c r="M273" s="7">
        <v>23.738099999999999</v>
      </c>
      <c r="N273" s="7">
        <v>25.260400000000001</v>
      </c>
      <c r="O273" s="7">
        <v>2.8724862758759131</v>
      </c>
      <c r="Q273" s="5">
        <f t="shared" si="22"/>
        <v>3519404.7245135717</v>
      </c>
      <c r="R273" s="5">
        <f t="shared" si="23"/>
        <v>0.16325712626621386</v>
      </c>
      <c r="U273" s="5">
        <f t="shared" si="24"/>
        <v>9.2738864507165078E-2</v>
      </c>
    </row>
    <row r="274" spans="1:21">
      <c r="A274" s="5">
        <v>3052</v>
      </c>
      <c r="B274" s="5" t="s">
        <v>2010</v>
      </c>
      <c r="C274" s="5" t="s">
        <v>1487</v>
      </c>
      <c r="D274" s="5" t="s">
        <v>1488</v>
      </c>
      <c r="E274" s="5" t="s">
        <v>1489</v>
      </c>
      <c r="F274" s="7">
        <v>18.171700000000001</v>
      </c>
      <c r="G274" s="7">
        <v>23.7517</v>
      </c>
      <c r="H274" s="7">
        <f t="shared" si="20"/>
        <v>47.835175956317961</v>
      </c>
      <c r="I274" s="7">
        <v>16.796800000000001</v>
      </c>
      <c r="J274" s="7">
        <v>17.675000000000001</v>
      </c>
      <c r="K274" s="7">
        <v>23.564</v>
      </c>
      <c r="L274" s="7">
        <f t="shared" si="21"/>
        <v>1.68746337473888E-2</v>
      </c>
      <c r="M274" s="7">
        <v>18.474399999999999</v>
      </c>
      <c r="N274" s="7">
        <v>25.600200000000001</v>
      </c>
      <c r="O274" s="7">
        <v>139.66241359930197</v>
      </c>
      <c r="Q274" s="5">
        <f t="shared" si="22"/>
        <v>209269.13219307753</v>
      </c>
      <c r="R274" s="5">
        <f t="shared" si="23"/>
        <v>9.707515847808117E-3</v>
      </c>
      <c r="U274" s="5">
        <f t="shared" si="24"/>
        <v>1.6381077452873446E-4</v>
      </c>
    </row>
    <row r="275" spans="1:21">
      <c r="A275" s="5">
        <v>5558</v>
      </c>
      <c r="B275" s="5" t="s">
        <v>3242</v>
      </c>
      <c r="C275" s="5" t="s">
        <v>932</v>
      </c>
      <c r="D275" s="5" t="s">
        <v>933</v>
      </c>
      <c r="E275" s="5" t="s">
        <v>934</v>
      </c>
      <c r="F275" s="7">
        <v>21.049299999999999</v>
      </c>
      <c r="G275" s="7">
        <v>22.481300000000001</v>
      </c>
      <c r="H275" s="7">
        <f t="shared" si="20"/>
        <v>2.6982050686794019</v>
      </c>
      <c r="I275" s="7">
        <v>18.521100000000001</v>
      </c>
      <c r="J275" s="7">
        <v>17.0733</v>
      </c>
      <c r="K275" s="7">
        <v>16.6829</v>
      </c>
      <c r="L275" s="7">
        <f t="shared" si="21"/>
        <v>1.3107567724269371</v>
      </c>
      <c r="M275" s="7">
        <v>17.8598</v>
      </c>
      <c r="N275" s="7">
        <v>21.5379</v>
      </c>
      <c r="O275" s="7">
        <v>12.80024926824424</v>
      </c>
      <c r="Q275" s="5">
        <f t="shared" si="22"/>
        <v>137903.54325814825</v>
      </c>
      <c r="R275" s="5">
        <f t="shared" si="23"/>
        <v>6.397029593510445E-3</v>
      </c>
      <c r="U275" s="5">
        <f t="shared" si="24"/>
        <v>8.3849498631093523E-3</v>
      </c>
    </row>
    <row r="276" spans="1:21">
      <c r="A276" s="5">
        <v>1177</v>
      </c>
      <c r="B276" s="5" t="s">
        <v>931</v>
      </c>
      <c r="C276" s="5" t="s">
        <v>932</v>
      </c>
      <c r="D276" s="5" t="s">
        <v>933</v>
      </c>
      <c r="E276" s="5" t="s">
        <v>934</v>
      </c>
      <c r="F276" s="7">
        <v>22.2987</v>
      </c>
      <c r="G276" s="7">
        <v>23.5364</v>
      </c>
      <c r="H276" s="7">
        <f t="shared" si="20"/>
        <v>2.3582227548971058</v>
      </c>
      <c r="I276" s="7">
        <v>21.432300000000001</v>
      </c>
      <c r="J276" s="7">
        <v>20.244900000000001</v>
      </c>
      <c r="K276" s="7">
        <v>20.2319</v>
      </c>
      <c r="L276" s="7">
        <f t="shared" si="21"/>
        <v>1.0090516338446824</v>
      </c>
      <c r="M276" s="7">
        <v>21.1386</v>
      </c>
      <c r="N276" s="7">
        <v>22.083600000000001</v>
      </c>
      <c r="O276" s="7">
        <v>1.9251888862035031</v>
      </c>
      <c r="Q276" s="5">
        <f t="shared" si="22"/>
        <v>1242573.705751702</v>
      </c>
      <c r="R276" s="5">
        <f t="shared" si="23"/>
        <v>5.7640148904164662E-2</v>
      </c>
      <c r="U276" s="5">
        <f t="shared" si="24"/>
        <v>5.8161886426798134E-2</v>
      </c>
    </row>
    <row r="277" spans="1:21">
      <c r="A277" s="5">
        <v>3355</v>
      </c>
      <c r="B277" s="5" t="s">
        <v>2101</v>
      </c>
      <c r="C277" s="5" t="s">
        <v>2102</v>
      </c>
      <c r="D277" s="5" t="s">
        <v>2103</v>
      </c>
      <c r="E277" s="5" t="s">
        <v>2104</v>
      </c>
      <c r="F277" s="7">
        <v>21.976199999999999</v>
      </c>
      <c r="G277" s="7">
        <v>22.716799999999999</v>
      </c>
      <c r="H277" s="7">
        <f t="shared" si="20"/>
        <v>1.6708705899203937</v>
      </c>
      <c r="I277" s="7">
        <v>22.180299999999999</v>
      </c>
      <c r="J277" s="7">
        <v>22.1751</v>
      </c>
      <c r="K277" s="7">
        <v>22.026800000000001</v>
      </c>
      <c r="L277" s="7">
        <f t="shared" si="21"/>
        <v>1.1082627806720395</v>
      </c>
      <c r="M277" s="7">
        <v>22.284700000000001</v>
      </c>
      <c r="N277" s="7">
        <v>23.500900000000001</v>
      </c>
      <c r="O277" s="7">
        <v>2.3233395247755833</v>
      </c>
      <c r="Q277" s="5">
        <f t="shared" si="22"/>
        <v>4735548.1507451013</v>
      </c>
      <c r="R277" s="5">
        <f t="shared" si="23"/>
        <v>0.2196712350247762</v>
      </c>
      <c r="U277" s="5">
        <f t="shared" si="24"/>
        <v>0.24345345376221961</v>
      </c>
    </row>
    <row r="278" spans="1:21">
      <c r="A278" s="5">
        <v>1399</v>
      </c>
      <c r="B278" s="5" t="s">
        <v>1068</v>
      </c>
      <c r="C278" s="5" t="s">
        <v>1069</v>
      </c>
      <c r="D278" s="5" t="s">
        <v>1070</v>
      </c>
      <c r="E278" s="5" t="s">
        <v>1071</v>
      </c>
      <c r="F278" s="7">
        <v>18.007899999999999</v>
      </c>
      <c r="G278" s="7">
        <v>17.402899999999999</v>
      </c>
      <c r="H278" s="7">
        <f t="shared" si="20"/>
        <v>0.65747138010253525</v>
      </c>
      <c r="I278" s="7">
        <v>18.436499999999999</v>
      </c>
      <c r="J278" s="7">
        <v>17.8765</v>
      </c>
      <c r="K278" s="7">
        <v>17.710799999999999</v>
      </c>
      <c r="L278" s="7">
        <f t="shared" si="21"/>
        <v>1.1217102031975719</v>
      </c>
      <c r="M278" s="7">
        <v>19.046299999999999</v>
      </c>
      <c r="N278" s="7">
        <v>20.020800000000001</v>
      </c>
      <c r="O278" s="7">
        <v>1.9649600757997707</v>
      </c>
      <c r="Q278" s="5">
        <f t="shared" si="22"/>
        <v>240637.173347565</v>
      </c>
      <c r="R278" s="5">
        <f t="shared" si="23"/>
        <v>1.1162607448899763E-2</v>
      </c>
      <c r="U278" s="5">
        <f t="shared" si="24"/>
        <v>1.2521210669720083E-2</v>
      </c>
    </row>
    <row r="279" spans="1:21">
      <c r="A279" s="5">
        <v>5415</v>
      </c>
      <c r="B279" s="5" t="s">
        <v>3207</v>
      </c>
      <c r="C279" s="5" t="s">
        <v>1358</v>
      </c>
      <c r="D279" s="5" t="s">
        <v>1359</v>
      </c>
      <c r="E279" s="5" t="s">
        <v>1360</v>
      </c>
      <c r="F279" s="7">
        <v>23.1615</v>
      </c>
      <c r="G279" s="7">
        <v>25.270099999999999</v>
      </c>
      <c r="H279" s="7">
        <f t="shared" si="20"/>
        <v>4.3127258195005878</v>
      </c>
      <c r="I279" s="7">
        <v>18.6037</v>
      </c>
      <c r="J279" s="7">
        <v>17.029699999999998</v>
      </c>
      <c r="K279" s="7">
        <v>18.2498</v>
      </c>
      <c r="L279" s="7">
        <f t="shared" si="21"/>
        <v>0.42925296363952326</v>
      </c>
      <c r="M279" s="7">
        <v>25.425599999999999</v>
      </c>
      <c r="N279" s="7">
        <v>27.210599999999999</v>
      </c>
      <c r="O279" s="7">
        <v>3.4461846388480684</v>
      </c>
      <c r="Q279" s="5">
        <f t="shared" si="22"/>
        <v>133798.27587841544</v>
      </c>
      <c r="R279" s="5">
        <f t="shared" si="23"/>
        <v>6.2065956402053901E-3</v>
      </c>
      <c r="U279" s="5">
        <f t="shared" si="24"/>
        <v>2.6641995726703078E-3</v>
      </c>
    </row>
    <row r="280" spans="1:21">
      <c r="A280" s="5">
        <v>1811</v>
      </c>
      <c r="B280" s="5" t="s">
        <v>1357</v>
      </c>
      <c r="C280" s="5" t="s">
        <v>1358</v>
      </c>
      <c r="D280" s="5" t="s">
        <v>1359</v>
      </c>
      <c r="E280" s="5" t="s">
        <v>1360</v>
      </c>
      <c r="F280" s="7">
        <v>16.9785</v>
      </c>
      <c r="G280" s="7">
        <v>18.052299999999999</v>
      </c>
      <c r="H280" s="7">
        <f t="shared" si="20"/>
        <v>2.1049704783207099</v>
      </c>
      <c r="I280" s="7">
        <v>18.3474</v>
      </c>
      <c r="J280" s="7">
        <v>16.752199999999998</v>
      </c>
      <c r="K280" s="7">
        <v>18.738</v>
      </c>
      <c r="L280" s="7">
        <f t="shared" si="21"/>
        <v>0.2524728221382232</v>
      </c>
      <c r="M280" s="7">
        <v>23.935400000000001</v>
      </c>
      <c r="N280" s="7">
        <v>24.7118</v>
      </c>
      <c r="O280" s="7">
        <v>1.7128514065126839</v>
      </c>
      <c r="Q280" s="5">
        <f t="shared" si="22"/>
        <v>110386.17716819904</v>
      </c>
      <c r="R280" s="5">
        <f t="shared" si="23"/>
        <v>5.1205619911998358E-3</v>
      </c>
      <c r="U280" s="5">
        <f t="shared" si="24"/>
        <v>1.2928027368519421E-3</v>
      </c>
    </row>
    <row r="281" spans="1:21">
      <c r="A281" s="5">
        <v>2925</v>
      </c>
      <c r="B281" s="5" t="s">
        <v>1938</v>
      </c>
      <c r="C281" s="5" t="s">
        <v>1939</v>
      </c>
      <c r="D281" s="5" t="s">
        <v>1940</v>
      </c>
      <c r="E281" s="5" t="s">
        <v>1941</v>
      </c>
      <c r="F281" s="7">
        <v>20.3245</v>
      </c>
      <c r="G281" s="7">
        <v>20.593</v>
      </c>
      <c r="H281" s="7">
        <f t="shared" si="20"/>
        <v>1.2045547757716033</v>
      </c>
      <c r="I281" s="7">
        <v>20.954000000000001</v>
      </c>
      <c r="J281" s="7">
        <v>19.861000000000001</v>
      </c>
      <c r="K281" s="7">
        <v>19.8352</v>
      </c>
      <c r="L281" s="7">
        <f t="shared" si="21"/>
        <v>1.0180440591078697</v>
      </c>
      <c r="M281" s="7">
        <v>16.6097</v>
      </c>
      <c r="N281" s="7">
        <v>18.265799999999999</v>
      </c>
      <c r="O281" s="7">
        <v>3.1516339912480151</v>
      </c>
      <c r="Q281" s="5">
        <f t="shared" si="22"/>
        <v>952262.63526074879</v>
      </c>
      <c r="R281" s="5">
        <f t="shared" si="23"/>
        <v>4.4173283112486798E-2</v>
      </c>
      <c r="U281" s="5">
        <f t="shared" si="24"/>
        <v>4.497034844395717E-2</v>
      </c>
    </row>
    <row r="282" spans="1:21">
      <c r="A282" s="5">
        <v>4564</v>
      </c>
      <c r="B282" s="5" t="s">
        <v>2851</v>
      </c>
      <c r="C282" s="5" t="s">
        <v>111</v>
      </c>
      <c r="D282" s="5" t="s">
        <v>112</v>
      </c>
      <c r="E282" s="5" t="s">
        <v>113</v>
      </c>
      <c r="F282" s="7">
        <v>16.598299999999998</v>
      </c>
      <c r="G282" s="7">
        <v>18.13</v>
      </c>
      <c r="H282" s="7">
        <f t="shared" si="20"/>
        <v>2.891263305274443</v>
      </c>
      <c r="I282" s="7">
        <v>19.430199999999999</v>
      </c>
      <c r="J282" s="7">
        <v>18.208300000000001</v>
      </c>
      <c r="K282" s="7">
        <v>17.362300000000001</v>
      </c>
      <c r="L282" s="7">
        <f t="shared" si="21"/>
        <v>1.7975102532220586</v>
      </c>
      <c r="M282" s="7">
        <v>21.081900000000001</v>
      </c>
      <c r="N282" s="7">
        <v>22.137599999999999</v>
      </c>
      <c r="O282" s="7">
        <v>2.0787265663669796</v>
      </c>
      <c r="Q282" s="5">
        <f t="shared" si="22"/>
        <v>302861.77969508874</v>
      </c>
      <c r="R282" s="5">
        <f t="shared" si="23"/>
        <v>1.4049064452433844E-2</v>
      </c>
      <c r="U282" s="5">
        <f t="shared" si="24"/>
        <v>2.5253337401427382E-2</v>
      </c>
    </row>
    <row r="283" spans="1:21">
      <c r="A283" s="5">
        <v>233</v>
      </c>
      <c r="B283" s="5" t="s">
        <v>110</v>
      </c>
      <c r="C283" s="5" t="s">
        <v>111</v>
      </c>
      <c r="D283" s="5" t="s">
        <v>112</v>
      </c>
      <c r="E283" s="5" t="s">
        <v>113</v>
      </c>
      <c r="F283" s="7">
        <v>25.6096</v>
      </c>
      <c r="G283" s="7">
        <v>26.5428</v>
      </c>
      <c r="H283" s="7">
        <f t="shared" si="20"/>
        <v>1.909506723772084</v>
      </c>
      <c r="I283" s="7">
        <v>24.651900000000001</v>
      </c>
      <c r="J283" s="7">
        <v>24.055599999999998</v>
      </c>
      <c r="K283" s="7">
        <v>24.0046</v>
      </c>
      <c r="L283" s="7">
        <f t="shared" si="21"/>
        <v>1.0359827635600167</v>
      </c>
      <c r="M283" s="7">
        <v>26.4956</v>
      </c>
      <c r="N283" s="7">
        <v>27.677600000000002</v>
      </c>
      <c r="O283" s="7">
        <v>2.2689109698719117</v>
      </c>
      <c r="Q283" s="5">
        <f t="shared" si="22"/>
        <v>17436413.662453778</v>
      </c>
      <c r="R283" s="5">
        <f t="shared" si="23"/>
        <v>0.80883530305386897</v>
      </c>
      <c r="U283" s="5">
        <f t="shared" si="24"/>
        <v>0.8379394325226508</v>
      </c>
    </row>
    <row r="284" spans="1:21">
      <c r="A284" s="5">
        <v>4060</v>
      </c>
      <c r="B284" s="5" t="s">
        <v>2498</v>
      </c>
      <c r="C284" s="5" t="s">
        <v>111</v>
      </c>
      <c r="D284" s="5" t="s">
        <v>112</v>
      </c>
      <c r="E284" s="5" t="s">
        <v>113</v>
      </c>
      <c r="F284" s="7">
        <v>19.625399999999999</v>
      </c>
      <c r="G284" s="7">
        <v>20.815799999999999</v>
      </c>
      <c r="H284" s="7">
        <f t="shared" si="20"/>
        <v>2.2821600931609631</v>
      </c>
      <c r="I284" s="7">
        <v>19.563700000000001</v>
      </c>
      <c r="J284" s="7">
        <v>17.8202</v>
      </c>
      <c r="K284" s="7">
        <v>18.673100000000002</v>
      </c>
      <c r="L284" s="7">
        <f t="shared" si="21"/>
        <v>0.55367066843838797</v>
      </c>
      <c r="M284" s="7">
        <v>21.583600000000001</v>
      </c>
      <c r="N284" s="7">
        <v>22.490600000000001</v>
      </c>
      <c r="O284" s="7">
        <v>1.8751421929142196</v>
      </c>
      <c r="Q284" s="5">
        <f t="shared" si="22"/>
        <v>231427.37468237375</v>
      </c>
      <c r="R284" s="5">
        <f t="shared" si="23"/>
        <v>1.0735385977866092E-2</v>
      </c>
      <c r="U284" s="5">
        <f t="shared" si="24"/>
        <v>5.9438683303092163E-3</v>
      </c>
    </row>
    <row r="285" spans="1:21">
      <c r="A285" s="5">
        <v>2590</v>
      </c>
      <c r="B285" s="5" t="s">
        <v>1802</v>
      </c>
      <c r="C285" s="5" t="s">
        <v>1803</v>
      </c>
      <c r="D285" s="5" t="s">
        <v>1804</v>
      </c>
      <c r="E285" s="5" t="s">
        <v>1805</v>
      </c>
      <c r="F285" s="7">
        <v>18.1449</v>
      </c>
      <c r="G285" s="7">
        <v>18.074200000000001</v>
      </c>
      <c r="H285" s="7">
        <f t="shared" si="20"/>
        <v>0.9521758873220576</v>
      </c>
      <c r="I285" s="7">
        <v>17.274000000000001</v>
      </c>
      <c r="J285" s="7">
        <v>17.2454</v>
      </c>
      <c r="K285" s="7">
        <v>17.115300000000001</v>
      </c>
      <c r="L285" s="7">
        <f t="shared" si="21"/>
        <v>1.094369554548956</v>
      </c>
      <c r="M285" s="7">
        <v>19.002600000000001</v>
      </c>
      <c r="N285" s="7">
        <v>20.2501</v>
      </c>
      <c r="O285" s="7">
        <v>2.3742963211377108</v>
      </c>
      <c r="Q285" s="5">
        <f t="shared" si="22"/>
        <v>155375.55295193725</v>
      </c>
      <c r="R285" s="5">
        <f t="shared" si="23"/>
        <v>7.2075161149484325E-3</v>
      </c>
      <c r="U285" s="5">
        <f t="shared" si="24"/>
        <v>7.8876862001205379E-3</v>
      </c>
    </row>
    <row r="286" spans="1:21">
      <c r="A286" s="5">
        <v>897</v>
      </c>
      <c r="B286" s="5" t="s">
        <v>736</v>
      </c>
      <c r="C286" s="5" t="s">
        <v>737</v>
      </c>
      <c r="D286" s="5" t="s">
        <v>738</v>
      </c>
      <c r="E286" s="5" t="s">
        <v>739</v>
      </c>
      <c r="F286" s="7">
        <v>24.177700000000002</v>
      </c>
      <c r="G286" s="7">
        <v>24.756</v>
      </c>
      <c r="H286" s="7">
        <f t="shared" si="20"/>
        <v>1.4930888301119081</v>
      </c>
      <c r="I286" s="7">
        <v>22.0701</v>
      </c>
      <c r="J286" s="7">
        <v>22.229199999999999</v>
      </c>
      <c r="K286" s="7">
        <v>21.714700000000001</v>
      </c>
      <c r="L286" s="7">
        <f t="shared" si="21"/>
        <v>1.4284989739222471</v>
      </c>
      <c r="M286" s="7">
        <v>23.418500000000002</v>
      </c>
      <c r="N286" s="7">
        <v>23.316299999999998</v>
      </c>
      <c r="O286" s="7">
        <v>0.93161127160718993</v>
      </c>
      <c r="Q286" s="5">
        <f t="shared" si="22"/>
        <v>4916499.2767867725</v>
      </c>
      <c r="R286" s="5">
        <f t="shared" si="23"/>
        <v>0.22806514341116724</v>
      </c>
      <c r="U286" s="5">
        <f t="shared" si="24"/>
        <v>0.32579082335028253</v>
      </c>
    </row>
    <row r="287" spans="1:21">
      <c r="A287" s="5">
        <v>2539</v>
      </c>
      <c r="B287" s="5" t="s">
        <v>1754</v>
      </c>
      <c r="C287" s="5" t="s">
        <v>737</v>
      </c>
      <c r="D287" s="5" t="s">
        <v>738</v>
      </c>
      <c r="E287" s="5" t="s">
        <v>739</v>
      </c>
      <c r="F287" s="7">
        <v>24.552199999999999</v>
      </c>
      <c r="G287" s="7">
        <v>25.133600000000001</v>
      </c>
      <c r="H287" s="7">
        <f t="shared" si="20"/>
        <v>1.4963005634622715</v>
      </c>
      <c r="I287" s="7">
        <v>23.102699999999999</v>
      </c>
      <c r="J287" s="7">
        <v>17.430700000000002</v>
      </c>
      <c r="K287" s="7">
        <v>23.3094</v>
      </c>
      <c r="L287" s="7">
        <f t="shared" si="21"/>
        <v>1.69955398628443E-2</v>
      </c>
      <c r="M287" s="7">
        <v>24.087199999999999</v>
      </c>
      <c r="N287" s="7">
        <v>21.5672</v>
      </c>
      <c r="O287" s="7">
        <v>0.17434295829380075</v>
      </c>
      <c r="Q287" s="5">
        <f t="shared" si="22"/>
        <v>176670.29955828664</v>
      </c>
      <c r="R287" s="5">
        <f t="shared" si="23"/>
        <v>8.1953306482713401E-3</v>
      </c>
      <c r="U287" s="5">
        <f t="shared" si="24"/>
        <v>1.3928406872188519E-4</v>
      </c>
    </row>
    <row r="288" spans="1:21">
      <c r="A288" s="5">
        <v>2177</v>
      </c>
      <c r="B288" s="5" t="s">
        <v>1635</v>
      </c>
      <c r="C288" s="5" t="s">
        <v>1055</v>
      </c>
      <c r="D288" s="5" t="s">
        <v>1056</v>
      </c>
      <c r="E288" s="5" t="s">
        <v>1057</v>
      </c>
      <c r="F288" s="7">
        <v>17.7121</v>
      </c>
      <c r="G288" s="7">
        <v>16.821400000000001</v>
      </c>
      <c r="H288" s="7">
        <f t="shared" si="20"/>
        <v>0.5393523593571935</v>
      </c>
      <c r="I288" s="7">
        <v>20.7288</v>
      </c>
      <c r="J288" s="7">
        <v>21.6599</v>
      </c>
      <c r="K288" s="7">
        <v>18.462700000000002</v>
      </c>
      <c r="L288" s="7">
        <f t="shared" si="21"/>
        <v>9.1717688748462702</v>
      </c>
      <c r="M288" s="7">
        <v>17.457100000000001</v>
      </c>
      <c r="N288" s="7">
        <v>22.093499999999999</v>
      </c>
      <c r="O288" s="7">
        <v>24.871127385955216</v>
      </c>
      <c r="Q288" s="5">
        <f t="shared" si="22"/>
        <v>3313443.7561341054</v>
      </c>
      <c r="R288" s="5">
        <f t="shared" si="23"/>
        <v>0.15370306856252489</v>
      </c>
      <c r="U288" s="5">
        <f t="shared" si="24"/>
        <v>1.409729020210128</v>
      </c>
    </row>
    <row r="289" spans="1:21">
      <c r="A289" s="5">
        <v>2176</v>
      </c>
      <c r="B289" s="5" t="s">
        <v>1634</v>
      </c>
      <c r="C289" s="5" t="s">
        <v>1055</v>
      </c>
      <c r="D289" s="5" t="s">
        <v>1056</v>
      </c>
      <c r="E289" s="5" t="s">
        <v>1057</v>
      </c>
      <c r="F289" s="7">
        <v>24.5303</v>
      </c>
      <c r="G289" s="7">
        <v>25.0397</v>
      </c>
      <c r="H289" s="7">
        <f t="shared" si="20"/>
        <v>1.4234580729072253</v>
      </c>
      <c r="I289" s="7">
        <v>26.069400000000002</v>
      </c>
      <c r="J289" s="7">
        <v>25.754899999999999</v>
      </c>
      <c r="K289" s="7">
        <v>25.454000000000001</v>
      </c>
      <c r="L289" s="7">
        <f t="shared" si="21"/>
        <v>1.2319126808061631</v>
      </c>
      <c r="M289" s="7">
        <v>24.281600000000001</v>
      </c>
      <c r="N289" s="7">
        <v>25.373000000000001</v>
      </c>
      <c r="O289" s="7">
        <v>2.1308071100704535</v>
      </c>
      <c r="Q289" s="5">
        <f t="shared" si="22"/>
        <v>56623594.5190235</v>
      </c>
      <c r="R289" s="5">
        <f t="shared" si="23"/>
        <v>2.6266388902790334</v>
      </c>
      <c r="U289" s="5">
        <f t="shared" si="24"/>
        <v>3.2357897568333693</v>
      </c>
    </row>
    <row r="290" spans="1:21">
      <c r="A290" s="5">
        <v>4457</v>
      </c>
      <c r="B290" s="5" t="s">
        <v>2810</v>
      </c>
      <c r="C290" s="5" t="s">
        <v>1055</v>
      </c>
      <c r="D290" s="5" t="s">
        <v>1056</v>
      </c>
      <c r="E290" s="5" t="s">
        <v>1057</v>
      </c>
      <c r="F290" s="7">
        <v>17.7974</v>
      </c>
      <c r="G290" s="7">
        <v>21.8445</v>
      </c>
      <c r="H290" s="7">
        <f t="shared" si="20"/>
        <v>16.530976003176107</v>
      </c>
      <c r="I290" s="7">
        <v>19.227699999999999</v>
      </c>
      <c r="J290" s="7">
        <v>18.8004</v>
      </c>
      <c r="K290" s="7">
        <v>18.502199999999998</v>
      </c>
      <c r="L290" s="7">
        <f t="shared" si="21"/>
        <v>1.229609315485783</v>
      </c>
      <c r="M290" s="7">
        <v>16.9527</v>
      </c>
      <c r="N290" s="7">
        <v>16.9254</v>
      </c>
      <c r="O290" s="7">
        <v>0.98125499639664826</v>
      </c>
      <c r="Q290" s="5">
        <f t="shared" si="22"/>
        <v>456545.77755051851</v>
      </c>
      <c r="R290" s="5">
        <f t="shared" si="23"/>
        <v>2.1178113199860359E-2</v>
      </c>
      <c r="U290" s="5">
        <f t="shared" si="24"/>
        <v>2.6040805274960721E-2</v>
      </c>
    </row>
    <row r="291" spans="1:21">
      <c r="A291" s="5">
        <v>3080</v>
      </c>
      <c r="B291" s="5" t="s">
        <v>2018</v>
      </c>
      <c r="C291" s="5" t="s">
        <v>1055</v>
      </c>
      <c r="D291" s="5" t="s">
        <v>1056</v>
      </c>
      <c r="E291" s="5" t="s">
        <v>1057</v>
      </c>
      <c r="F291" s="7">
        <v>24.785799999999998</v>
      </c>
      <c r="G291" s="7">
        <v>24.9299</v>
      </c>
      <c r="H291" s="7">
        <f t="shared" si="20"/>
        <v>1.1050410777561177</v>
      </c>
      <c r="I291" s="7">
        <v>25.842700000000001</v>
      </c>
      <c r="J291" s="7">
        <v>25.084599999999998</v>
      </c>
      <c r="K291" s="7">
        <v>25.087800000000001</v>
      </c>
      <c r="L291" s="7">
        <f t="shared" si="21"/>
        <v>0.99778438712388728</v>
      </c>
      <c r="M291" s="7">
        <v>24.342199999999998</v>
      </c>
      <c r="N291" s="7">
        <v>25.206399999999999</v>
      </c>
      <c r="O291" s="7">
        <v>1.8203299819898873</v>
      </c>
      <c r="Q291" s="5">
        <f t="shared" si="22"/>
        <v>35580908.200770199</v>
      </c>
      <c r="R291" s="5">
        <f t="shared" si="23"/>
        <v>1.6505168565410058</v>
      </c>
      <c r="U291" s="5">
        <f t="shared" si="24"/>
        <v>1.6468599501414125</v>
      </c>
    </row>
    <row r="292" spans="1:21">
      <c r="A292" s="5">
        <v>1437</v>
      </c>
      <c r="B292" s="5" t="s">
        <v>1081</v>
      </c>
      <c r="C292" s="5" t="s">
        <v>1055</v>
      </c>
      <c r="D292" s="5" t="s">
        <v>1056</v>
      </c>
      <c r="E292" s="5" t="s">
        <v>1057</v>
      </c>
      <c r="F292" s="7">
        <v>22.701599999999999</v>
      </c>
      <c r="G292" s="7">
        <v>23.1447</v>
      </c>
      <c r="H292" s="7">
        <f t="shared" si="20"/>
        <v>1.3595224735578275</v>
      </c>
      <c r="I292" s="7">
        <v>23.7136</v>
      </c>
      <c r="J292" s="7">
        <v>22.8338</v>
      </c>
      <c r="K292" s="7">
        <v>23.300899999999999</v>
      </c>
      <c r="L292" s="7">
        <f t="shared" si="21"/>
        <v>0.72341729773135544</v>
      </c>
      <c r="M292" s="7">
        <v>22.180399999999999</v>
      </c>
      <c r="N292" s="7">
        <v>23.289400000000001</v>
      </c>
      <c r="O292" s="7">
        <v>2.1569608633889059</v>
      </c>
      <c r="Q292" s="5">
        <f t="shared" si="22"/>
        <v>7475817.9161042068</v>
      </c>
      <c r="R292" s="5">
        <f t="shared" si="23"/>
        <v>0.34678607463690747</v>
      </c>
      <c r="U292" s="5">
        <f t="shared" si="24"/>
        <v>0.25087104500469576</v>
      </c>
    </row>
    <row r="293" spans="1:21">
      <c r="A293" s="5">
        <v>4587</v>
      </c>
      <c r="B293" s="5" t="s">
        <v>2871</v>
      </c>
      <c r="C293" s="5" t="s">
        <v>1055</v>
      </c>
      <c r="D293" s="5" t="s">
        <v>1056</v>
      </c>
      <c r="E293" s="5" t="s">
        <v>1057</v>
      </c>
      <c r="F293" s="7">
        <v>17.661999999999999</v>
      </c>
      <c r="G293" s="7">
        <v>18.1738</v>
      </c>
      <c r="H293" s="7">
        <f t="shared" si="20"/>
        <v>1.4258280419251963</v>
      </c>
      <c r="I293" s="7">
        <v>18.020399999999999</v>
      </c>
      <c r="J293" s="7">
        <v>17.583200000000001</v>
      </c>
      <c r="K293" s="7">
        <v>18.2883</v>
      </c>
      <c r="L293" s="7">
        <f t="shared" si="21"/>
        <v>0.61339996950737785</v>
      </c>
      <c r="M293" s="7">
        <v>19.545000000000002</v>
      </c>
      <c r="N293" s="7">
        <v>22.8599</v>
      </c>
      <c r="O293" s="7">
        <v>9.9514034237586966</v>
      </c>
      <c r="Q293" s="5">
        <f t="shared" si="22"/>
        <v>196367.95608904533</v>
      </c>
      <c r="R293" s="5">
        <f t="shared" si="23"/>
        <v>9.1090598300820648E-3</v>
      </c>
      <c r="U293" s="5">
        <f t="shared" si="24"/>
        <v>5.5874970220132188E-3</v>
      </c>
    </row>
    <row r="294" spans="1:21">
      <c r="A294" s="5">
        <v>3242</v>
      </c>
      <c r="B294" s="5" t="s">
        <v>2058</v>
      </c>
      <c r="C294" s="5" t="s">
        <v>1055</v>
      </c>
      <c r="D294" s="5" t="s">
        <v>1056</v>
      </c>
      <c r="E294" s="5" t="s">
        <v>1057</v>
      </c>
      <c r="F294" s="7">
        <v>25.103899999999999</v>
      </c>
      <c r="G294" s="7">
        <v>25.819500000000001</v>
      </c>
      <c r="H294" s="7">
        <f t="shared" si="20"/>
        <v>1.6421660332772194</v>
      </c>
      <c r="I294" s="7">
        <v>26.223500000000001</v>
      </c>
      <c r="J294" s="7">
        <v>23.271000000000001</v>
      </c>
      <c r="K294" s="7">
        <v>25.119199999999999</v>
      </c>
      <c r="L294" s="7">
        <f t="shared" si="21"/>
        <v>0.27773867673869912</v>
      </c>
      <c r="M294" s="7">
        <v>23.607900000000001</v>
      </c>
      <c r="N294" s="7">
        <v>19.6464</v>
      </c>
      <c r="O294" s="7">
        <v>6.4190339429287258E-2</v>
      </c>
      <c r="Q294" s="5">
        <f t="shared" si="22"/>
        <v>10122062.838120937</v>
      </c>
      <c r="R294" s="5">
        <f t="shared" si="23"/>
        <v>0.46953931706904156</v>
      </c>
      <c r="U294" s="5">
        <f t="shared" si="24"/>
        <v>0.13040922859954809</v>
      </c>
    </row>
    <row r="295" spans="1:21">
      <c r="A295" s="5">
        <v>1338</v>
      </c>
      <c r="B295" s="5" t="s">
        <v>1054</v>
      </c>
      <c r="C295" s="5" t="s">
        <v>1055</v>
      </c>
      <c r="D295" s="5" t="s">
        <v>1056</v>
      </c>
      <c r="E295" s="5" t="s">
        <v>1057</v>
      </c>
      <c r="F295" s="7">
        <v>26.202100000000002</v>
      </c>
      <c r="G295" s="7">
        <v>26.772300000000001</v>
      </c>
      <c r="H295" s="7">
        <f t="shared" si="20"/>
        <v>1.4847293835600759</v>
      </c>
      <c r="I295" s="7">
        <v>27.7546</v>
      </c>
      <c r="J295" s="7">
        <v>23.724799999999998</v>
      </c>
      <c r="K295" s="7">
        <v>26.834199999999999</v>
      </c>
      <c r="L295" s="7">
        <f t="shared" si="21"/>
        <v>0.11587168739697859</v>
      </c>
      <c r="M295" s="7">
        <v>25.777100000000001</v>
      </c>
      <c r="N295" s="7">
        <v>26.4696</v>
      </c>
      <c r="O295" s="7">
        <v>1.6160815493587666</v>
      </c>
      <c r="Q295" s="5">
        <f t="shared" si="22"/>
        <v>13863613.462802639</v>
      </c>
      <c r="R295" s="5">
        <f t="shared" si="23"/>
        <v>0.64310128296357716</v>
      </c>
      <c r="U295" s="5">
        <f t="shared" si="24"/>
        <v>7.4517230824151487E-2</v>
      </c>
    </row>
    <row r="296" spans="1:21">
      <c r="A296" s="5">
        <v>3292</v>
      </c>
      <c r="B296" s="5" t="s">
        <v>2070</v>
      </c>
      <c r="C296" s="5" t="s">
        <v>2071</v>
      </c>
      <c r="D296" s="5" t="s">
        <v>2072</v>
      </c>
      <c r="E296" s="5" t="s">
        <v>2073</v>
      </c>
      <c r="F296" s="7">
        <v>23.602599999999999</v>
      </c>
      <c r="G296" s="7">
        <v>24.510100000000001</v>
      </c>
      <c r="H296" s="7">
        <f t="shared" si="20"/>
        <v>1.8757921803040321</v>
      </c>
      <c r="I296" s="7">
        <v>23.598299999999998</v>
      </c>
      <c r="J296" s="7">
        <v>23.636099999999999</v>
      </c>
      <c r="K296" s="7">
        <v>23.002700000000001</v>
      </c>
      <c r="L296" s="7">
        <f t="shared" si="21"/>
        <v>1.551216441597763</v>
      </c>
      <c r="M296" s="7">
        <v>24.412500000000001</v>
      </c>
      <c r="N296" s="7">
        <v>25.580500000000001</v>
      </c>
      <c r="O296" s="7">
        <v>2.2469998060632888</v>
      </c>
      <c r="Q296" s="5">
        <f t="shared" si="22"/>
        <v>13036922.401243199</v>
      </c>
      <c r="R296" s="5">
        <f t="shared" si="23"/>
        <v>0.60475297761520219</v>
      </c>
      <c r="U296" s="5">
        <f t="shared" si="24"/>
        <v>0.93810276198190556</v>
      </c>
    </row>
    <row r="297" spans="1:21">
      <c r="A297" s="5">
        <v>5571</v>
      </c>
      <c r="B297" s="5" t="s">
        <v>3243</v>
      </c>
      <c r="C297" s="5" t="s">
        <v>2706</v>
      </c>
      <c r="D297" s="5" t="s">
        <v>2707</v>
      </c>
      <c r="E297" s="5" t="s">
        <v>2708</v>
      </c>
      <c r="F297" s="7">
        <v>15.930999999999999</v>
      </c>
      <c r="G297" s="7">
        <v>17.3597</v>
      </c>
      <c r="H297" s="7">
        <f t="shared" si="20"/>
        <v>2.6920402863062605</v>
      </c>
      <c r="I297" s="7">
        <v>24.841100000000001</v>
      </c>
      <c r="J297" s="7">
        <v>24.0838</v>
      </c>
      <c r="K297" s="7">
        <v>23.885200000000001</v>
      </c>
      <c r="L297" s="7">
        <f t="shared" si="21"/>
        <v>1.1475841918432887</v>
      </c>
      <c r="M297" s="7">
        <v>17.9621</v>
      </c>
      <c r="N297" s="7">
        <v>19.555099999999999</v>
      </c>
      <c r="O297" s="7">
        <v>3.0167601533731574</v>
      </c>
      <c r="Q297" s="5">
        <f t="shared" si="22"/>
        <v>17780591.712591857</v>
      </c>
      <c r="R297" s="5">
        <f t="shared" si="23"/>
        <v>0.82480093468414917</v>
      </c>
      <c r="U297" s="5">
        <f t="shared" si="24"/>
        <v>0.9465285140610985</v>
      </c>
    </row>
    <row r="298" spans="1:21">
      <c r="A298" s="5">
        <v>4280</v>
      </c>
      <c r="B298" s="5" t="s">
        <v>2705</v>
      </c>
      <c r="C298" s="5" t="s">
        <v>2706</v>
      </c>
      <c r="D298" s="5" t="s">
        <v>2707</v>
      </c>
      <c r="E298" s="5" t="s">
        <v>2708</v>
      </c>
      <c r="F298" s="7">
        <v>20.011299999999999</v>
      </c>
      <c r="G298" s="7">
        <v>16.336200000000002</v>
      </c>
      <c r="H298" s="7">
        <f t="shared" si="20"/>
        <v>7.8286100846931952E-2</v>
      </c>
      <c r="I298" s="7">
        <v>24.272200000000002</v>
      </c>
      <c r="J298" s="7">
        <v>23.561499999999999</v>
      </c>
      <c r="K298" s="7">
        <v>23.421099999999999</v>
      </c>
      <c r="L298" s="7">
        <f t="shared" si="21"/>
        <v>1.1022106712033395</v>
      </c>
      <c r="M298" s="7">
        <v>20.558199999999999</v>
      </c>
      <c r="N298" s="7">
        <v>20.4694</v>
      </c>
      <c r="O298" s="7">
        <v>0.94030454736327573</v>
      </c>
      <c r="Q298" s="5">
        <f t="shared" si="22"/>
        <v>12379931.533124555</v>
      </c>
      <c r="R298" s="5">
        <f t="shared" si="23"/>
        <v>0.57427667565279594</v>
      </c>
      <c r="U298" s="5">
        <f t="shared" si="24"/>
        <v>0.63297388012769074</v>
      </c>
    </row>
    <row r="299" spans="1:21">
      <c r="A299" s="5">
        <v>5830</v>
      </c>
      <c r="B299" s="5" t="s">
        <v>3345</v>
      </c>
      <c r="C299" s="5" t="s">
        <v>3346</v>
      </c>
      <c r="D299" s="5" t="s">
        <v>3347</v>
      </c>
      <c r="E299" s="5" t="s">
        <v>3348</v>
      </c>
      <c r="F299" s="7">
        <v>18.430900000000001</v>
      </c>
      <c r="G299" s="7">
        <v>15.7881</v>
      </c>
      <c r="H299" s="7">
        <f t="shared" si="20"/>
        <v>0.16011717808182599</v>
      </c>
      <c r="I299" s="7">
        <v>18.142099999999999</v>
      </c>
      <c r="J299" s="7">
        <v>21.170400000000001</v>
      </c>
      <c r="K299" s="7">
        <v>17.933900000000001</v>
      </c>
      <c r="L299" s="7">
        <f t="shared" si="21"/>
        <v>9.4250482235900446</v>
      </c>
      <c r="M299" s="7">
        <v>17.9588</v>
      </c>
      <c r="N299" s="7">
        <v>17.891200000000001</v>
      </c>
      <c r="O299" s="7">
        <v>0.9542240809666992</v>
      </c>
      <c r="Q299" s="5">
        <f t="shared" si="22"/>
        <v>2360072.9117320306</v>
      </c>
      <c r="R299" s="5">
        <f t="shared" si="23"/>
        <v>0.10947837816560313</v>
      </c>
      <c r="U299" s="5">
        <f t="shared" si="24"/>
        <v>1.0318389936512369</v>
      </c>
    </row>
    <row r="300" spans="1:21">
      <c r="A300" s="5">
        <v>6046</v>
      </c>
      <c r="B300" s="5" t="s">
        <v>3425</v>
      </c>
      <c r="C300" s="5" t="s">
        <v>1963</v>
      </c>
      <c r="D300" s="5" t="s">
        <v>1964</v>
      </c>
      <c r="E300" s="5" t="s">
        <v>1965</v>
      </c>
      <c r="F300" s="7">
        <v>16.304500000000001</v>
      </c>
      <c r="G300" s="7">
        <v>18.0486</v>
      </c>
      <c r="H300" s="7">
        <f t="shared" si="20"/>
        <v>3.3498581364589</v>
      </c>
      <c r="I300" s="7">
        <v>17.935199999999998</v>
      </c>
      <c r="J300" s="7">
        <v>17.8537</v>
      </c>
      <c r="K300" s="7">
        <v>17.469000000000001</v>
      </c>
      <c r="L300" s="7">
        <f t="shared" si="21"/>
        <v>1.305588269411265</v>
      </c>
      <c r="M300" s="7">
        <v>17.405999999999999</v>
      </c>
      <c r="N300" s="7">
        <v>23.0306</v>
      </c>
      <c r="O300" s="7">
        <v>49.33706537744213</v>
      </c>
      <c r="Q300" s="5">
        <f t="shared" si="22"/>
        <v>236864.09517606438</v>
      </c>
      <c r="R300" s="5">
        <f t="shared" si="23"/>
        <v>1.0987582992301606E-2</v>
      </c>
      <c r="U300" s="5">
        <f t="shared" si="24"/>
        <v>1.4345259463931703E-2</v>
      </c>
    </row>
    <row r="301" spans="1:21">
      <c r="A301" s="5">
        <v>2970</v>
      </c>
      <c r="B301" s="5" t="s">
        <v>1962</v>
      </c>
      <c r="C301" s="5" t="s">
        <v>1963</v>
      </c>
      <c r="D301" s="5" t="s">
        <v>1964</v>
      </c>
      <c r="E301" s="5" t="s">
        <v>1965</v>
      </c>
      <c r="F301" s="7">
        <v>21.5197</v>
      </c>
      <c r="G301" s="7">
        <v>22.008400000000002</v>
      </c>
      <c r="H301" s="7">
        <f t="shared" si="20"/>
        <v>1.4031799126396036</v>
      </c>
      <c r="I301" s="7">
        <v>20.592700000000001</v>
      </c>
      <c r="J301" s="7">
        <v>21.805700000000002</v>
      </c>
      <c r="K301" s="7">
        <v>21.720800000000001</v>
      </c>
      <c r="L301" s="7">
        <f t="shared" si="21"/>
        <v>1.0606142226444737</v>
      </c>
      <c r="M301" s="7">
        <v>22.313099999999999</v>
      </c>
      <c r="N301" s="7">
        <v>23.530200000000001</v>
      </c>
      <c r="O301" s="7">
        <v>2.32478935157005</v>
      </c>
      <c r="Q301" s="5">
        <f t="shared" si="22"/>
        <v>3665808.5215876596</v>
      </c>
      <c r="R301" s="5">
        <f t="shared" si="23"/>
        <v>0.17004846316995148</v>
      </c>
      <c r="U301" s="5">
        <f t="shared" si="24"/>
        <v>0.18035581857688551</v>
      </c>
    </row>
    <row r="302" spans="1:21">
      <c r="A302" s="5">
        <v>2104</v>
      </c>
      <c r="B302" s="5" t="s">
        <v>1597</v>
      </c>
      <c r="C302" s="5" t="s">
        <v>1598</v>
      </c>
      <c r="D302" s="5" t="s">
        <v>1599</v>
      </c>
      <c r="E302" s="5" t="s">
        <v>1600</v>
      </c>
      <c r="F302" s="7">
        <v>19.8523</v>
      </c>
      <c r="G302" s="7">
        <v>19.9072</v>
      </c>
      <c r="H302" s="7">
        <f t="shared" si="20"/>
        <v>1.0387870975673765</v>
      </c>
      <c r="I302" s="7">
        <v>18.947399999999998</v>
      </c>
      <c r="J302" s="7">
        <v>17.039000000000001</v>
      </c>
      <c r="K302" s="7">
        <v>17.876200000000001</v>
      </c>
      <c r="L302" s="7">
        <f t="shared" si="21"/>
        <v>0.55972884405437651</v>
      </c>
      <c r="M302" s="7">
        <v>17.4208</v>
      </c>
      <c r="N302" s="7">
        <v>19.227900000000002</v>
      </c>
      <c r="O302" s="7">
        <v>3.4993816098667017</v>
      </c>
      <c r="Q302" s="5">
        <f t="shared" si="22"/>
        <v>134663.56146227973</v>
      </c>
      <c r="R302" s="5">
        <f t="shared" si="23"/>
        <v>6.2467342570678742E-3</v>
      </c>
      <c r="U302" s="5">
        <f t="shared" si="24"/>
        <v>3.4964773448234758E-3</v>
      </c>
    </row>
    <row r="303" spans="1:21">
      <c r="A303" s="5">
        <v>4778</v>
      </c>
      <c r="B303" s="5" t="s">
        <v>2953</v>
      </c>
      <c r="C303" s="5" t="s">
        <v>786</v>
      </c>
      <c r="D303" s="5" t="s">
        <v>787</v>
      </c>
      <c r="E303" s="5" t="s">
        <v>788</v>
      </c>
      <c r="F303" s="7">
        <v>17.561199999999999</v>
      </c>
      <c r="G303" s="7">
        <v>21.367799999999999</v>
      </c>
      <c r="H303" s="7">
        <f t="shared" si="20"/>
        <v>13.992676107020731</v>
      </c>
      <c r="I303" s="7">
        <v>21.633600000000001</v>
      </c>
      <c r="J303" s="7">
        <v>21.131799999999998</v>
      </c>
      <c r="K303" s="7">
        <v>20.362200000000001</v>
      </c>
      <c r="L303" s="7">
        <f t="shared" si="21"/>
        <v>1.7047970478969905</v>
      </c>
      <c r="M303" s="7">
        <v>18.871500000000001</v>
      </c>
      <c r="N303" s="7">
        <v>18.854299999999999</v>
      </c>
      <c r="O303" s="7">
        <v>0.98814865551420328</v>
      </c>
      <c r="Q303" s="5">
        <f t="shared" si="22"/>
        <v>2297765.2776441602</v>
      </c>
      <c r="R303" s="5">
        <f t="shared" si="23"/>
        <v>0.10658806969531533</v>
      </c>
      <c r="U303" s="5">
        <f t="shared" si="24"/>
        <v>0.18171102655761223</v>
      </c>
    </row>
    <row r="304" spans="1:21">
      <c r="A304" s="5">
        <v>976</v>
      </c>
      <c r="B304" s="5" t="s">
        <v>785</v>
      </c>
      <c r="C304" s="5" t="s">
        <v>786</v>
      </c>
      <c r="D304" s="5" t="s">
        <v>787</v>
      </c>
      <c r="E304" s="5" t="s">
        <v>788</v>
      </c>
      <c r="F304" s="7">
        <v>22.234200000000001</v>
      </c>
      <c r="G304" s="7">
        <v>17.639900000000001</v>
      </c>
      <c r="H304" s="7">
        <f t="shared" si="20"/>
        <v>4.1397859944592441E-2</v>
      </c>
      <c r="I304" s="7">
        <v>22.298200000000001</v>
      </c>
      <c r="J304" s="7">
        <v>17.238900000000001</v>
      </c>
      <c r="K304" s="7">
        <v>17.578399999999998</v>
      </c>
      <c r="L304" s="7">
        <f t="shared" si="21"/>
        <v>0.79031516676999813</v>
      </c>
      <c r="M304" s="7">
        <v>17.1172</v>
      </c>
      <c r="N304" s="7">
        <v>19.649899999999999</v>
      </c>
      <c r="O304" s="7">
        <v>5.78653614200267</v>
      </c>
      <c r="Q304" s="5">
        <f t="shared" si="22"/>
        <v>154677.08975931225</v>
      </c>
      <c r="R304" s="5">
        <f t="shared" si="23"/>
        <v>7.175116006817521E-3</v>
      </c>
      <c r="U304" s="5">
        <f t="shared" si="24"/>
        <v>5.6706030035220721E-3</v>
      </c>
    </row>
    <row r="305" spans="1:21">
      <c r="A305" s="5">
        <v>5069</v>
      </c>
      <c r="B305" s="5" t="s">
        <v>3104</v>
      </c>
      <c r="C305" s="5" t="s">
        <v>577</v>
      </c>
      <c r="D305" s="5" t="s">
        <v>578</v>
      </c>
      <c r="E305" s="5" t="s">
        <v>579</v>
      </c>
      <c r="F305" s="7">
        <v>20.0167</v>
      </c>
      <c r="G305" s="7">
        <v>20.428000000000001</v>
      </c>
      <c r="H305" s="7">
        <f t="shared" si="20"/>
        <v>1.3298836209558131</v>
      </c>
      <c r="I305" s="7">
        <v>19.048300000000001</v>
      </c>
      <c r="J305" s="7">
        <v>25.285699999999999</v>
      </c>
      <c r="K305" s="7">
        <v>17.383500000000002</v>
      </c>
      <c r="L305" s="7">
        <f t="shared" si="21"/>
        <v>239.2209615705201</v>
      </c>
      <c r="M305" s="7">
        <v>22.5595</v>
      </c>
      <c r="N305" s="7">
        <v>23.511399999999998</v>
      </c>
      <c r="O305" s="7">
        <v>1.934418570902924</v>
      </c>
      <c r="Q305" s="5">
        <f t="shared" si="22"/>
        <v>40902905.74030181</v>
      </c>
      <c r="R305" s="5">
        <f t="shared" si="23"/>
        <v>1.897392135831278</v>
      </c>
      <c r="U305" s="5">
        <f t="shared" si="24"/>
        <v>453.89597120990123</v>
      </c>
    </row>
    <row r="306" spans="1:21">
      <c r="A306" s="5">
        <v>3890</v>
      </c>
      <c r="B306" s="5" t="s">
        <v>2383</v>
      </c>
      <c r="C306" s="5" t="s">
        <v>577</v>
      </c>
      <c r="D306" s="5" t="s">
        <v>578</v>
      </c>
      <c r="E306" s="5" t="s">
        <v>579</v>
      </c>
      <c r="F306" s="7">
        <v>20.143799999999999</v>
      </c>
      <c r="G306" s="7">
        <v>18.273499999999999</v>
      </c>
      <c r="H306" s="7">
        <f t="shared" si="20"/>
        <v>0.27351654323500785</v>
      </c>
      <c r="I306" s="7">
        <v>27.218499999999999</v>
      </c>
      <c r="J306" s="7">
        <v>27.2545</v>
      </c>
      <c r="K306" s="7">
        <v>26.614799999999999</v>
      </c>
      <c r="L306" s="7">
        <f t="shared" si="21"/>
        <v>1.5580051475713936</v>
      </c>
      <c r="M306" s="7">
        <v>22.981100000000001</v>
      </c>
      <c r="N306" s="7">
        <v>24.104900000000001</v>
      </c>
      <c r="O306" s="7">
        <v>2.1792021019270389</v>
      </c>
      <c r="Q306" s="5">
        <f t="shared" si="22"/>
        <v>160111312.2017391</v>
      </c>
      <c r="R306" s="5">
        <f t="shared" si="23"/>
        <v>7.4271971423750669</v>
      </c>
      <c r="U306" s="5">
        <f t="shared" si="24"/>
        <v>11.5716113798479</v>
      </c>
    </row>
    <row r="307" spans="1:21">
      <c r="A307" s="5">
        <v>879</v>
      </c>
      <c r="B307" s="5" t="s">
        <v>713</v>
      </c>
      <c r="C307" s="5" t="s">
        <v>577</v>
      </c>
      <c r="D307" s="5" t="s">
        <v>578</v>
      </c>
      <c r="E307" s="5" t="s">
        <v>579</v>
      </c>
      <c r="F307" s="7">
        <v>18.011099999999999</v>
      </c>
      <c r="G307" s="7">
        <v>16.602399999999999</v>
      </c>
      <c r="H307" s="7">
        <f t="shared" si="20"/>
        <v>0.37665093087491663</v>
      </c>
      <c r="I307" s="7">
        <v>26.860499999999998</v>
      </c>
      <c r="J307" s="7">
        <v>26.944900000000001</v>
      </c>
      <c r="K307" s="7">
        <v>26.632100000000001</v>
      </c>
      <c r="L307" s="7">
        <f t="shared" si="21"/>
        <v>1.2421160759971168</v>
      </c>
      <c r="M307" s="7">
        <v>19.026399999999999</v>
      </c>
      <c r="N307" s="7">
        <v>23.365300000000001</v>
      </c>
      <c r="O307" s="7">
        <v>20.23666992997747</v>
      </c>
      <c r="Q307" s="5">
        <f t="shared" si="22"/>
        <v>129188284.17869663</v>
      </c>
      <c r="R307" s="5">
        <f t="shared" si="23"/>
        <v>5.9927486814384601</v>
      </c>
      <c r="U307" s="5">
        <f t="shared" si="24"/>
        <v>7.4436894766252362</v>
      </c>
    </row>
    <row r="308" spans="1:21">
      <c r="A308" s="5">
        <v>751</v>
      </c>
      <c r="B308" s="5" t="s">
        <v>576</v>
      </c>
      <c r="C308" s="5" t="s">
        <v>577</v>
      </c>
      <c r="D308" s="5" t="s">
        <v>578</v>
      </c>
      <c r="E308" s="5" t="s">
        <v>579</v>
      </c>
      <c r="F308" s="7">
        <v>19.552499999999998</v>
      </c>
      <c r="G308" s="7">
        <v>20.614999999999998</v>
      </c>
      <c r="H308" s="7">
        <f t="shared" si="20"/>
        <v>2.0885475648548275</v>
      </c>
      <c r="I308" s="7">
        <v>24.391500000000001</v>
      </c>
      <c r="J308" s="7">
        <v>25.296900000000001</v>
      </c>
      <c r="K308" s="7">
        <v>25.091200000000001</v>
      </c>
      <c r="L308" s="7">
        <f t="shared" si="21"/>
        <v>1.1532457694086087</v>
      </c>
      <c r="M308" s="7">
        <v>18.386500000000002</v>
      </c>
      <c r="N308" s="7">
        <v>18.945</v>
      </c>
      <c r="O308" s="7">
        <v>1.4727371855446996</v>
      </c>
      <c r="Q308" s="5">
        <f t="shared" si="22"/>
        <v>41221680.923230194</v>
      </c>
      <c r="R308" s="5">
        <f t="shared" si="23"/>
        <v>1.9121793866204202</v>
      </c>
      <c r="U308" s="5">
        <f t="shared" si="24"/>
        <v>2.205212787970348</v>
      </c>
    </row>
    <row r="309" spans="1:21">
      <c r="A309" s="5">
        <v>6133</v>
      </c>
      <c r="B309" s="5" t="s">
        <v>3480</v>
      </c>
      <c r="C309" s="5" t="s">
        <v>577</v>
      </c>
      <c r="D309" s="5" t="s">
        <v>578</v>
      </c>
      <c r="E309" s="5" t="s">
        <v>579</v>
      </c>
      <c r="F309" s="7">
        <v>18.219799999999999</v>
      </c>
      <c r="G309" s="7">
        <v>17.5838</v>
      </c>
      <c r="H309" s="7">
        <f t="shared" si="20"/>
        <v>0.6434946236506357</v>
      </c>
      <c r="I309" s="7">
        <v>24.061599999999999</v>
      </c>
      <c r="J309" s="7">
        <v>17.5397</v>
      </c>
      <c r="K309" s="7">
        <v>23.5807</v>
      </c>
      <c r="L309" s="7">
        <f t="shared" si="21"/>
        <v>1.5187202937208617E-2</v>
      </c>
      <c r="M309" s="7">
        <v>18.458500000000001</v>
      </c>
      <c r="N309" s="7">
        <v>19.823899999999998</v>
      </c>
      <c r="O309" s="7">
        <v>2.5764775112477665</v>
      </c>
      <c r="Q309" s="5">
        <f t="shared" si="22"/>
        <v>190535.46093520889</v>
      </c>
      <c r="R309" s="5">
        <f t="shared" si="23"/>
        <v>8.8385037354264378E-3</v>
      </c>
      <c r="U309" s="5">
        <f t="shared" si="24"/>
        <v>1.3423214989119773E-4</v>
      </c>
    </row>
    <row r="310" spans="1:21">
      <c r="A310" s="5">
        <v>6107</v>
      </c>
      <c r="B310" s="5" t="s">
        <v>3462</v>
      </c>
      <c r="C310" s="5" t="s">
        <v>3463</v>
      </c>
      <c r="D310" s="5" t="s">
        <v>3464</v>
      </c>
      <c r="E310" s="5" t="s">
        <v>3465</v>
      </c>
      <c r="F310" s="7">
        <v>17.3108</v>
      </c>
      <c r="G310" s="7">
        <v>19.9102</v>
      </c>
      <c r="H310" s="7">
        <f t="shared" si="20"/>
        <v>6.0603453150998847</v>
      </c>
      <c r="I310" s="7">
        <v>18.410799999999998</v>
      </c>
      <c r="J310" s="7">
        <v>19.002400000000002</v>
      </c>
      <c r="K310" s="7">
        <v>18.415900000000001</v>
      </c>
      <c r="L310" s="7">
        <f t="shared" si="21"/>
        <v>1.5015994220466546</v>
      </c>
      <c r="M310" s="7">
        <v>18.510899999999999</v>
      </c>
      <c r="N310" s="7">
        <v>19.196999999999999</v>
      </c>
      <c r="O310" s="7">
        <v>1.6089282604275921</v>
      </c>
      <c r="Q310" s="5">
        <f t="shared" si="22"/>
        <v>525160.90685981046</v>
      </c>
      <c r="R310" s="5">
        <f t="shared" si="23"/>
        <v>2.4361011930260832E-2</v>
      </c>
      <c r="U310" s="5">
        <f t="shared" si="24"/>
        <v>3.6580481434951323E-2</v>
      </c>
    </row>
    <row r="311" spans="1:21">
      <c r="A311" s="5">
        <v>1457</v>
      </c>
      <c r="B311" s="5" t="s">
        <v>1097</v>
      </c>
      <c r="C311" s="5" t="s">
        <v>1098</v>
      </c>
      <c r="D311" s="5" t="s">
        <v>1099</v>
      </c>
      <c r="E311" s="5" t="s">
        <v>1100</v>
      </c>
      <c r="F311" s="7">
        <v>20.508800000000001</v>
      </c>
      <c r="G311" s="7">
        <v>15.888400000000001</v>
      </c>
      <c r="H311" s="7">
        <f t="shared" si="20"/>
        <v>4.0655659277524472E-2</v>
      </c>
      <c r="I311" s="7">
        <v>17.430499999999999</v>
      </c>
      <c r="J311" s="7">
        <v>18.0914</v>
      </c>
      <c r="K311" s="7">
        <v>18.066099999999999</v>
      </c>
      <c r="L311" s="7">
        <f t="shared" si="21"/>
        <v>1.017691293056473</v>
      </c>
      <c r="M311" s="7">
        <v>18.3459</v>
      </c>
      <c r="N311" s="7">
        <v>19.543199999999999</v>
      </c>
      <c r="O311" s="7">
        <v>2.2931011588633599</v>
      </c>
      <c r="Q311" s="5">
        <f t="shared" si="22"/>
        <v>279289.1495311546</v>
      </c>
      <c r="R311" s="5">
        <f t="shared" si="23"/>
        <v>1.2955584116883049E-2</v>
      </c>
      <c r="U311" s="5">
        <f t="shared" si="24"/>
        <v>1.3184785152212613E-2</v>
      </c>
    </row>
    <row r="312" spans="1:21">
      <c r="A312" s="5">
        <v>1456</v>
      </c>
      <c r="B312" s="5" t="s">
        <v>1093</v>
      </c>
      <c r="C312" s="5" t="s">
        <v>1094</v>
      </c>
      <c r="D312" s="5" t="s">
        <v>1095</v>
      </c>
      <c r="E312" s="5" t="s">
        <v>1096</v>
      </c>
      <c r="F312" s="7">
        <v>19.819900000000001</v>
      </c>
      <c r="G312" s="7">
        <v>19.723500000000001</v>
      </c>
      <c r="H312" s="7">
        <f t="shared" si="20"/>
        <v>0.93536412387409273</v>
      </c>
      <c r="I312" s="7">
        <v>21.450700000000001</v>
      </c>
      <c r="J312" s="7">
        <v>22.058700000000002</v>
      </c>
      <c r="K312" s="7">
        <v>21.650500000000001</v>
      </c>
      <c r="L312" s="7">
        <f t="shared" si="21"/>
        <v>1.3270290931411353</v>
      </c>
      <c r="M312" s="7">
        <v>18.867799999999999</v>
      </c>
      <c r="N312" s="7">
        <v>18.805900000000001</v>
      </c>
      <c r="O312" s="7">
        <v>0.95800161953353236</v>
      </c>
      <c r="Q312" s="5">
        <f t="shared" si="22"/>
        <v>4368480.136901062</v>
      </c>
      <c r="R312" s="5">
        <f t="shared" si="23"/>
        <v>0.20264379039272773</v>
      </c>
      <c r="U312" s="5">
        <f t="shared" si="24"/>
        <v>0.26891420539554378</v>
      </c>
    </row>
    <row r="313" spans="1:21">
      <c r="A313" s="5">
        <v>3524</v>
      </c>
      <c r="B313" s="5" t="s">
        <v>2206</v>
      </c>
      <c r="C313" s="5" t="s">
        <v>1094</v>
      </c>
      <c r="D313" s="5" t="s">
        <v>1095</v>
      </c>
      <c r="E313" s="5" t="s">
        <v>1096</v>
      </c>
      <c r="F313" s="7">
        <v>17.276700000000002</v>
      </c>
      <c r="G313" s="7">
        <v>17.976400000000002</v>
      </c>
      <c r="H313" s="7">
        <f t="shared" si="20"/>
        <v>1.6241670215573942</v>
      </c>
      <c r="I313" s="7">
        <v>19.054400000000001</v>
      </c>
      <c r="J313" s="7">
        <v>18.700700000000001</v>
      </c>
      <c r="K313" s="7">
        <v>19.2745</v>
      </c>
      <c r="L313" s="7">
        <f t="shared" si="21"/>
        <v>0.67184484387701071</v>
      </c>
      <c r="M313" s="7">
        <v>18.5213</v>
      </c>
      <c r="N313" s="7">
        <v>19.260200000000001</v>
      </c>
      <c r="O313" s="7">
        <v>1.6689028787690747</v>
      </c>
      <c r="Q313" s="5">
        <f t="shared" si="22"/>
        <v>426060.86025570671</v>
      </c>
      <c r="R313" s="5">
        <f t="shared" si="23"/>
        <v>1.9763987692399138E-2</v>
      </c>
      <c r="U313" s="5">
        <f t="shared" si="24"/>
        <v>1.3278333225587061E-2</v>
      </c>
    </row>
    <row r="314" spans="1:21">
      <c r="A314" s="5">
        <v>3807</v>
      </c>
      <c r="B314" s="5" t="s">
        <v>2307</v>
      </c>
      <c r="C314" s="5" t="s">
        <v>2308</v>
      </c>
      <c r="D314" s="5" t="s">
        <v>2309</v>
      </c>
      <c r="E314" s="5" t="s">
        <v>2310</v>
      </c>
      <c r="F314" s="7">
        <v>21.029900000000001</v>
      </c>
      <c r="G314" s="7">
        <v>22.8062</v>
      </c>
      <c r="H314" s="7">
        <f t="shared" si="20"/>
        <v>3.4254653696299959</v>
      </c>
      <c r="I314" s="7">
        <v>20.853400000000001</v>
      </c>
      <c r="J314" s="7">
        <v>22.757999999999999</v>
      </c>
      <c r="K314" s="7">
        <v>21.277799999999999</v>
      </c>
      <c r="L314" s="7">
        <f t="shared" si="21"/>
        <v>2.7898740645623765</v>
      </c>
      <c r="M314" s="7">
        <v>20.530899999999999</v>
      </c>
      <c r="N314" s="7">
        <v>20.4209</v>
      </c>
      <c r="O314" s="7">
        <v>0.92658806189037124</v>
      </c>
      <c r="Q314" s="5">
        <f t="shared" si="22"/>
        <v>7093174.4544733241</v>
      </c>
      <c r="R314" s="5">
        <f t="shared" si="23"/>
        <v>0.32903612064744459</v>
      </c>
      <c r="U314" s="5">
        <f t="shared" si="24"/>
        <v>0.91796933929852276</v>
      </c>
    </row>
    <row r="315" spans="1:21">
      <c r="A315" s="5">
        <v>6392</v>
      </c>
      <c r="B315" s="5" t="s">
        <v>3599</v>
      </c>
      <c r="C315" s="5" t="s">
        <v>3600</v>
      </c>
      <c r="D315" s="5" t="s">
        <v>3601</v>
      </c>
      <c r="E315" s="5" t="s">
        <v>3602</v>
      </c>
      <c r="F315" s="7">
        <v>24.069400000000002</v>
      </c>
      <c r="G315" s="7">
        <v>24.377600000000001</v>
      </c>
      <c r="H315" s="7">
        <f t="shared" si="20"/>
        <v>1.238161924629849</v>
      </c>
      <c r="I315" s="7">
        <v>20.987500000000001</v>
      </c>
      <c r="J315" s="7">
        <v>21.159099999999999</v>
      </c>
      <c r="K315" s="7">
        <v>18.6327</v>
      </c>
      <c r="L315" s="7">
        <f t="shared" si="21"/>
        <v>5.7613224303951869</v>
      </c>
      <c r="M315" s="7">
        <v>20.439900000000002</v>
      </c>
      <c r="N315" s="7">
        <v>18.991599999999998</v>
      </c>
      <c r="O315" s="7">
        <v>0.3664529796190083</v>
      </c>
      <c r="Q315" s="5">
        <f t="shared" si="22"/>
        <v>2341659.6971042012</v>
      </c>
      <c r="R315" s="5">
        <f t="shared" si="23"/>
        <v>0.10862423130249181</v>
      </c>
      <c r="U315" s="5">
        <f t="shared" si="24"/>
        <v>0.62581922028748105</v>
      </c>
    </row>
    <row r="316" spans="1:21">
      <c r="A316" s="5">
        <v>874</v>
      </c>
      <c r="B316" s="5" t="s">
        <v>704</v>
      </c>
      <c r="C316" s="5" t="s">
        <v>705</v>
      </c>
      <c r="D316" s="5" t="s">
        <v>706</v>
      </c>
      <c r="E316" s="5" t="s">
        <v>707</v>
      </c>
      <c r="F316" s="7">
        <v>22.8506</v>
      </c>
      <c r="G316" s="7">
        <v>24.256</v>
      </c>
      <c r="H316" s="7">
        <f t="shared" si="20"/>
        <v>2.6489121533822448</v>
      </c>
      <c r="I316" s="7">
        <v>23.295200000000001</v>
      </c>
      <c r="J316" s="7">
        <v>20.646100000000001</v>
      </c>
      <c r="K316" s="7">
        <v>17.8979</v>
      </c>
      <c r="L316" s="7">
        <f t="shared" si="21"/>
        <v>6.7187833001351622</v>
      </c>
      <c r="M316" s="7">
        <v>23.244599999999998</v>
      </c>
      <c r="N316" s="7">
        <v>21.4894</v>
      </c>
      <c r="O316" s="7">
        <v>0.29623212339652727</v>
      </c>
      <c r="Q316" s="5">
        <f t="shared" si="22"/>
        <v>1640950.1709488239</v>
      </c>
      <c r="R316" s="5">
        <f t="shared" si="23"/>
        <v>7.6119920902869231E-2</v>
      </c>
      <c r="U316" s="5">
        <f t="shared" si="24"/>
        <v>0.51143325336980727</v>
      </c>
    </row>
    <row r="317" spans="1:21">
      <c r="A317" s="5">
        <v>1809</v>
      </c>
      <c r="B317" s="5" t="s">
        <v>1349</v>
      </c>
      <c r="C317" s="5" t="s">
        <v>1350</v>
      </c>
      <c r="D317" s="5" t="s">
        <v>1351</v>
      </c>
      <c r="E317" s="5" t="s">
        <v>1352</v>
      </c>
      <c r="F317" s="7">
        <v>25.992799999999999</v>
      </c>
      <c r="G317" s="7">
        <v>27.225100000000001</v>
      </c>
      <c r="H317" s="7">
        <f t="shared" si="20"/>
        <v>2.3494124382178851</v>
      </c>
      <c r="I317" s="7">
        <v>25.491599999999998</v>
      </c>
      <c r="J317" s="7">
        <v>25.1555</v>
      </c>
      <c r="K317" s="7">
        <v>25.4148</v>
      </c>
      <c r="L317" s="7">
        <f t="shared" si="21"/>
        <v>0.83549320492910373</v>
      </c>
      <c r="M317" s="7">
        <v>24.621300000000002</v>
      </c>
      <c r="N317" s="7">
        <v>26.662199999999999</v>
      </c>
      <c r="O317" s="7">
        <v>4.1150215901273786</v>
      </c>
      <c r="Q317" s="5">
        <f t="shared" si="22"/>
        <v>37373180.289209507</v>
      </c>
      <c r="R317" s="5">
        <f t="shared" si="23"/>
        <v>1.733656254691978</v>
      </c>
      <c r="U317" s="5">
        <f t="shared" si="24"/>
        <v>1.4484580204779873</v>
      </c>
    </row>
    <row r="318" spans="1:21">
      <c r="A318" s="5">
        <v>3527</v>
      </c>
      <c r="B318" s="5" t="s">
        <v>2207</v>
      </c>
      <c r="C318" s="5" t="s">
        <v>2208</v>
      </c>
      <c r="D318" s="5" t="s">
        <v>2209</v>
      </c>
      <c r="E318" s="5" t="s">
        <v>2210</v>
      </c>
      <c r="F318" s="7">
        <v>17.390999999999998</v>
      </c>
      <c r="G318" s="7">
        <v>22.059200000000001</v>
      </c>
      <c r="H318" s="7">
        <f t="shared" si="20"/>
        <v>25.425425271140483</v>
      </c>
      <c r="I318" s="7">
        <v>17.000299999999999</v>
      </c>
      <c r="J318" s="7">
        <v>20.4132</v>
      </c>
      <c r="K318" s="7">
        <v>20.082999999999998</v>
      </c>
      <c r="L318" s="7">
        <f t="shared" si="21"/>
        <v>1.2571876456564</v>
      </c>
      <c r="M318" s="7">
        <v>18.204999999999998</v>
      </c>
      <c r="N318" s="7">
        <v>20.786300000000001</v>
      </c>
      <c r="O318" s="7">
        <v>5.9847874056200627</v>
      </c>
      <c r="Q318" s="5">
        <f t="shared" si="22"/>
        <v>1396321.7646830888</v>
      </c>
      <c r="R318" s="5">
        <f t="shared" si="23"/>
        <v>6.4772169298214652E-2</v>
      </c>
      <c r="U318" s="5">
        <f t="shared" si="24"/>
        <v>8.1430771024080223E-2</v>
      </c>
    </row>
    <row r="319" spans="1:21">
      <c r="A319" s="5">
        <v>3888</v>
      </c>
      <c r="B319" s="5" t="s">
        <v>2375</v>
      </c>
      <c r="C319" s="5" t="s">
        <v>2376</v>
      </c>
      <c r="D319" s="5" t="s">
        <v>2377</v>
      </c>
      <c r="E319" s="5" t="s">
        <v>2378</v>
      </c>
      <c r="F319" s="7">
        <v>18.191600000000001</v>
      </c>
      <c r="G319" s="7">
        <v>17.142900000000001</v>
      </c>
      <c r="H319" s="7">
        <f t="shared" si="20"/>
        <v>0.48340355902604309</v>
      </c>
      <c r="I319" s="7">
        <v>17.060400000000001</v>
      </c>
      <c r="J319" s="7">
        <v>20.869499999999999</v>
      </c>
      <c r="K319" s="7">
        <v>21.287099999999999</v>
      </c>
      <c r="L319" s="7">
        <f t="shared" si="21"/>
        <v>0.74866903975661292</v>
      </c>
      <c r="M319" s="7">
        <v>18.604500000000002</v>
      </c>
      <c r="N319" s="7">
        <v>17.788</v>
      </c>
      <c r="O319" s="7">
        <v>0.56781780763196466</v>
      </c>
      <c r="Q319" s="5">
        <f t="shared" si="22"/>
        <v>1915779.3799050655</v>
      </c>
      <c r="R319" s="5">
        <f t="shared" si="23"/>
        <v>8.8868618589070733E-2</v>
      </c>
      <c r="U319" s="5">
        <f t="shared" si="24"/>
        <v>6.653318334357626E-2</v>
      </c>
    </row>
    <row r="320" spans="1:21">
      <c r="A320" s="5">
        <v>3853</v>
      </c>
      <c r="B320" s="5" t="s">
        <v>2334</v>
      </c>
      <c r="C320" s="5" t="s">
        <v>2300</v>
      </c>
      <c r="D320" s="5" t="s">
        <v>2301</v>
      </c>
      <c r="E320" s="5" t="s">
        <v>2302</v>
      </c>
      <c r="F320" s="7">
        <v>23.406099999999999</v>
      </c>
      <c r="G320" s="7">
        <v>24.128599999999999</v>
      </c>
      <c r="H320" s="7">
        <f t="shared" si="20"/>
        <v>1.65003885802697</v>
      </c>
      <c r="I320" s="7">
        <v>24.622199999999999</v>
      </c>
      <c r="J320" s="7">
        <v>24.830500000000001</v>
      </c>
      <c r="K320" s="7">
        <v>24.538399999999999</v>
      </c>
      <c r="L320" s="7">
        <f t="shared" si="21"/>
        <v>1.2244212598733004</v>
      </c>
      <c r="M320" s="7">
        <v>23.482099999999999</v>
      </c>
      <c r="N320" s="7">
        <v>24.8126</v>
      </c>
      <c r="O320" s="7">
        <v>2.5148981953215435</v>
      </c>
      <c r="Q320" s="5">
        <f t="shared" si="22"/>
        <v>29834949.517892148</v>
      </c>
      <c r="R320" s="5">
        <f t="shared" si="23"/>
        <v>1.3839749906177214</v>
      </c>
      <c r="U320" s="5">
        <f t="shared" si="24"/>
        <v>1.6945684016452895</v>
      </c>
    </row>
    <row r="321" spans="1:21">
      <c r="A321" s="5">
        <v>3805</v>
      </c>
      <c r="B321" s="5" t="s">
        <v>2299</v>
      </c>
      <c r="C321" s="5" t="s">
        <v>2300</v>
      </c>
      <c r="D321" s="5" t="s">
        <v>2301</v>
      </c>
      <c r="E321" s="5" t="s">
        <v>2302</v>
      </c>
      <c r="F321" s="7">
        <v>19.849399999999999</v>
      </c>
      <c r="G321" s="7">
        <v>20.4907</v>
      </c>
      <c r="H321" s="7">
        <f t="shared" si="20"/>
        <v>1.5597339890680186</v>
      </c>
      <c r="I321" s="7">
        <v>21.191800000000001</v>
      </c>
      <c r="J321" s="7">
        <v>20.6295</v>
      </c>
      <c r="K321" s="7">
        <v>20.941600000000001</v>
      </c>
      <c r="L321" s="7">
        <f t="shared" si="21"/>
        <v>0.8054684582946664</v>
      </c>
      <c r="M321" s="7">
        <v>20.118099999999998</v>
      </c>
      <c r="N321" s="7">
        <v>21.275400000000001</v>
      </c>
      <c r="O321" s="7">
        <v>2.2303961870852991</v>
      </c>
      <c r="Q321" s="5">
        <f t="shared" si="22"/>
        <v>1622177.2094554072</v>
      </c>
      <c r="R321" s="5">
        <f t="shared" si="23"/>
        <v>7.5249086206429172E-2</v>
      </c>
      <c r="U321" s="5">
        <f t="shared" si="24"/>
        <v>6.0610765454774951E-2</v>
      </c>
    </row>
    <row r="322" spans="1:21">
      <c r="A322" s="5">
        <v>1585</v>
      </c>
      <c r="B322" s="5" t="s">
        <v>1184</v>
      </c>
      <c r="C322" s="5" t="s">
        <v>1064</v>
      </c>
      <c r="D322" s="5" t="s">
        <v>1065</v>
      </c>
      <c r="E322" s="5" t="s">
        <v>1066</v>
      </c>
      <c r="F322" s="7">
        <v>18.038799999999998</v>
      </c>
      <c r="G322" s="7">
        <v>21.8109</v>
      </c>
      <c r="H322" s="7">
        <f t="shared" ref="H322:H385" si="25">2^(G322-F322)</f>
        <v>13.662030377224541</v>
      </c>
      <c r="I322" s="7">
        <v>16.9422</v>
      </c>
      <c r="J322" s="7">
        <v>19.488900000000001</v>
      </c>
      <c r="K322" s="7">
        <v>16.580500000000001</v>
      </c>
      <c r="L322" s="7">
        <f t="shared" ref="L322:L385" si="26">(POWER(2,J322))/(POWER(2,K322))</f>
        <v>7.507850901732307</v>
      </c>
      <c r="M322" s="7">
        <v>17.404399999999999</v>
      </c>
      <c r="N322" s="7">
        <v>18.510999999999999</v>
      </c>
      <c r="O322" s="7">
        <v>2.1533756271129345</v>
      </c>
      <c r="Q322" s="5">
        <f t="shared" si="22"/>
        <v>735772.38267875509</v>
      </c>
      <c r="R322" s="5">
        <f t="shared" si="23"/>
        <v>3.4130796025109253E-2</v>
      </c>
      <c r="U322" s="5">
        <f t="shared" si="24"/>
        <v>0.25624892771395796</v>
      </c>
    </row>
    <row r="323" spans="1:21">
      <c r="A323" s="5">
        <v>1393</v>
      </c>
      <c r="B323" s="5" t="s">
        <v>1063</v>
      </c>
      <c r="C323" s="5" t="s">
        <v>1064</v>
      </c>
      <c r="D323" s="5" t="s">
        <v>1065</v>
      </c>
      <c r="E323" s="5" t="s">
        <v>1066</v>
      </c>
      <c r="F323" s="7">
        <v>16.9603</v>
      </c>
      <c r="G323" s="7">
        <v>18.066500000000001</v>
      </c>
      <c r="H323" s="7">
        <f t="shared" si="25"/>
        <v>2.1527786673751041</v>
      </c>
      <c r="I323" s="7">
        <v>17.873999999999999</v>
      </c>
      <c r="J323" s="7">
        <v>18.139199999999999</v>
      </c>
      <c r="K323" s="7">
        <v>16.5184</v>
      </c>
      <c r="L323" s="7">
        <f t="shared" si="26"/>
        <v>3.075455284355074</v>
      </c>
      <c r="M323" s="7">
        <v>23.808499999999999</v>
      </c>
      <c r="N323" s="7">
        <v>18.916599999999999</v>
      </c>
      <c r="O323" s="7">
        <v>3.3681495325056883E-2</v>
      </c>
      <c r="Q323" s="5">
        <f t="shared" ref="Q323:Q386" si="27">POWER(2,J323)</f>
        <v>288697.68231471308</v>
      </c>
      <c r="R323" s="5">
        <f t="shared" ref="R323:R386" si="28">Q323/21557434</f>
        <v>1.3392024408596732E-2</v>
      </c>
      <c r="U323" s="5">
        <f t="shared" ref="U323:U386" si="29">R323*L323</f>
        <v>4.118657223563095E-2</v>
      </c>
    </row>
    <row r="324" spans="1:21">
      <c r="A324" s="5">
        <v>4525</v>
      </c>
      <c r="B324" s="5" t="s">
        <v>2837</v>
      </c>
      <c r="C324" s="5" t="s">
        <v>1064</v>
      </c>
      <c r="D324" s="5" t="s">
        <v>1065</v>
      </c>
      <c r="E324" s="5" t="s">
        <v>1066</v>
      </c>
      <c r="F324" s="7">
        <v>19.159199999999998</v>
      </c>
      <c r="G324" s="7">
        <v>18.368400000000001</v>
      </c>
      <c r="H324" s="7">
        <f t="shared" si="25"/>
        <v>0.57802347879231919</v>
      </c>
      <c r="I324" s="7">
        <v>17.767399999999999</v>
      </c>
      <c r="J324" s="7">
        <v>18.675000000000001</v>
      </c>
      <c r="K324" s="7">
        <v>17.404599999999999</v>
      </c>
      <c r="L324" s="7">
        <f t="shared" si="26"/>
        <v>2.4122843899203796</v>
      </c>
      <c r="M324" s="7">
        <v>20.776299999999999</v>
      </c>
      <c r="N324" s="7">
        <v>21.998100000000001</v>
      </c>
      <c r="O324" s="7">
        <v>2.3323753812800581</v>
      </c>
      <c r="Q324" s="5">
        <f t="shared" si="27"/>
        <v>418538.26438615512</v>
      </c>
      <c r="R324" s="5">
        <f t="shared" si="28"/>
        <v>1.9415031695616237E-2</v>
      </c>
      <c r="U324" s="5">
        <f t="shared" si="29"/>
        <v>4.6834577889144448E-2</v>
      </c>
    </row>
    <row r="325" spans="1:21">
      <c r="A325" s="5">
        <v>3460</v>
      </c>
      <c r="B325" s="5" t="s">
        <v>2165</v>
      </c>
      <c r="C325" s="5" t="s">
        <v>2166</v>
      </c>
      <c r="D325" s="5" t="s">
        <v>2167</v>
      </c>
      <c r="E325" s="5" t="s">
        <v>2168</v>
      </c>
      <c r="F325" s="7">
        <v>17.117799999999999</v>
      </c>
      <c r="G325" s="7">
        <v>17.488600000000002</v>
      </c>
      <c r="H325" s="7">
        <f t="shared" si="25"/>
        <v>1.2930696619436419</v>
      </c>
      <c r="I325" s="7">
        <v>21.006499999999999</v>
      </c>
      <c r="J325" s="7">
        <v>17.8674</v>
      </c>
      <c r="K325" s="7">
        <v>17.380500000000001</v>
      </c>
      <c r="L325" s="7">
        <f t="shared" si="26"/>
        <v>1.401430305967525</v>
      </c>
      <c r="M325" s="7">
        <v>19.597999999999999</v>
      </c>
      <c r="N325" s="7">
        <v>20.479099999999999</v>
      </c>
      <c r="O325" s="7">
        <v>1.8417790523814779</v>
      </c>
      <c r="Q325" s="5">
        <f t="shared" si="27"/>
        <v>239124.0978295177</v>
      </c>
      <c r="R325" s="5">
        <f t="shared" si="28"/>
        <v>1.1092419340331401E-2</v>
      </c>
      <c r="U325" s="5">
        <f t="shared" si="29"/>
        <v>1.5545252630040729E-2</v>
      </c>
    </row>
    <row r="326" spans="1:21">
      <c r="A326" s="5">
        <v>6160</v>
      </c>
      <c r="B326" s="5" t="s">
        <v>3488</v>
      </c>
      <c r="C326" s="5" t="s">
        <v>2797</v>
      </c>
      <c r="D326" s="5" t="s">
        <v>2798</v>
      </c>
      <c r="E326" s="5" t="s">
        <v>2799</v>
      </c>
      <c r="F326" s="7">
        <v>21.549900000000001</v>
      </c>
      <c r="G326" s="7">
        <v>22.540199999999999</v>
      </c>
      <c r="H326" s="7">
        <f t="shared" si="25"/>
        <v>1.9865980493770792</v>
      </c>
      <c r="I326" s="7">
        <v>21.7866</v>
      </c>
      <c r="J326" s="7">
        <v>21.405999999999999</v>
      </c>
      <c r="K326" s="7">
        <v>21.280899999999999</v>
      </c>
      <c r="L326" s="7">
        <f t="shared" si="26"/>
        <v>1.0905833235210345</v>
      </c>
      <c r="M326" s="7">
        <v>22.5806</v>
      </c>
      <c r="N326" s="7">
        <v>23.467500000000001</v>
      </c>
      <c r="O326" s="7">
        <v>1.8491983751210315</v>
      </c>
      <c r="Q326" s="5">
        <f t="shared" si="27"/>
        <v>2778741.1158103859</v>
      </c>
      <c r="R326" s="5">
        <f t="shared" si="28"/>
        <v>0.1288994374659983</v>
      </c>
      <c r="U326" s="5">
        <f t="shared" si="29"/>
        <v>0.14057557691166017</v>
      </c>
    </row>
    <row r="327" spans="1:21">
      <c r="A327" s="5">
        <v>4441</v>
      </c>
      <c r="B327" s="5" t="s">
        <v>2796</v>
      </c>
      <c r="C327" s="5" t="s">
        <v>2797</v>
      </c>
      <c r="D327" s="5" t="s">
        <v>2798</v>
      </c>
      <c r="E327" s="5" t="s">
        <v>2799</v>
      </c>
      <c r="F327" s="7">
        <v>17.925599999999999</v>
      </c>
      <c r="G327" s="7">
        <v>18.8949</v>
      </c>
      <c r="H327" s="7">
        <f t="shared" si="25"/>
        <v>1.9578903903286315</v>
      </c>
      <c r="I327" s="7">
        <v>18.491199999999999</v>
      </c>
      <c r="J327" s="7">
        <v>17.890999999999998</v>
      </c>
      <c r="K327" s="7">
        <v>18.550899999999999</v>
      </c>
      <c r="L327" s="7">
        <f t="shared" si="26"/>
        <v>0.63292216628623588</v>
      </c>
      <c r="M327" s="7">
        <v>18.863800000000001</v>
      </c>
      <c r="N327" s="7">
        <v>21.410900000000002</v>
      </c>
      <c r="O327" s="7">
        <v>5.8445826157389567</v>
      </c>
      <c r="Q327" s="5">
        <f t="shared" si="27"/>
        <v>243067.92436477763</v>
      </c>
      <c r="R327" s="5">
        <f t="shared" si="28"/>
        <v>1.127536442253645E-2</v>
      </c>
      <c r="U327" s="5">
        <f t="shared" si="29"/>
        <v>7.1364280759785232E-3</v>
      </c>
    </row>
    <row r="328" spans="1:21">
      <c r="A328" s="5">
        <v>1153</v>
      </c>
      <c r="B328" s="5" t="s">
        <v>892</v>
      </c>
      <c r="C328" s="5" t="s">
        <v>893</v>
      </c>
      <c r="D328" s="5" t="s">
        <v>894</v>
      </c>
      <c r="E328" s="5" t="s">
        <v>895</v>
      </c>
      <c r="F328" s="7">
        <v>15.6347</v>
      </c>
      <c r="G328" s="7">
        <v>17.492999999999999</v>
      </c>
      <c r="H328" s="7">
        <f t="shared" si="25"/>
        <v>3.6258016389385261</v>
      </c>
      <c r="I328" s="7">
        <v>17.1873</v>
      </c>
      <c r="J328" s="7">
        <v>17.965299999999999</v>
      </c>
      <c r="K328" s="7">
        <v>19.190799999999999</v>
      </c>
      <c r="L328" s="7">
        <f t="shared" si="26"/>
        <v>0.42764927521047097</v>
      </c>
      <c r="M328" s="7">
        <v>17.513100000000001</v>
      </c>
      <c r="N328" s="7">
        <v>21.884799999999998</v>
      </c>
      <c r="O328" s="7">
        <v>20.702025158997561</v>
      </c>
      <c r="Q328" s="5">
        <f t="shared" si="27"/>
        <v>255914.08020129194</v>
      </c>
      <c r="R328" s="5">
        <f t="shared" si="28"/>
        <v>1.187126817604043E-2</v>
      </c>
      <c r="U328" s="5">
        <f t="shared" si="29"/>
        <v>5.076739231312819E-3</v>
      </c>
    </row>
    <row r="329" spans="1:21">
      <c r="A329" s="5">
        <v>3362</v>
      </c>
      <c r="B329" s="5" t="s">
        <v>2111</v>
      </c>
      <c r="C329" s="5" t="s">
        <v>2112</v>
      </c>
      <c r="D329" s="5" t="s">
        <v>2113</v>
      </c>
      <c r="E329" s="5" t="s">
        <v>2114</v>
      </c>
      <c r="F329" s="7">
        <v>18.452500000000001</v>
      </c>
      <c r="G329" s="7">
        <v>18.703900000000001</v>
      </c>
      <c r="H329" s="7">
        <f t="shared" si="25"/>
        <v>1.1903616888972774</v>
      </c>
      <c r="I329" s="7">
        <v>20.929600000000001</v>
      </c>
      <c r="J329" s="7">
        <v>20.746500000000001</v>
      </c>
      <c r="K329" s="7">
        <v>20.475200000000001</v>
      </c>
      <c r="L329" s="7">
        <f t="shared" si="26"/>
        <v>1.2068948603599465</v>
      </c>
      <c r="M329" s="7">
        <v>19.216100000000001</v>
      </c>
      <c r="N329" s="7">
        <v>20.2056</v>
      </c>
      <c r="O329" s="7">
        <v>1.9854967508806154</v>
      </c>
      <c r="Q329" s="5">
        <f t="shared" si="27"/>
        <v>1759214.5367944709</v>
      </c>
      <c r="R329" s="5">
        <f t="shared" si="28"/>
        <v>8.1605934026956581E-2</v>
      </c>
      <c r="U329" s="5">
        <f t="shared" si="29"/>
        <v>9.8489782352006769E-2</v>
      </c>
    </row>
    <row r="330" spans="1:21">
      <c r="A330" s="5">
        <v>4329</v>
      </c>
      <c r="B330" s="5" t="s">
        <v>2755</v>
      </c>
      <c r="C330" s="5" t="s">
        <v>2756</v>
      </c>
      <c r="D330" s="5" t="s">
        <v>2757</v>
      </c>
      <c r="E330" s="5" t="s">
        <v>2758</v>
      </c>
      <c r="F330" s="7">
        <v>20.344100000000001</v>
      </c>
      <c r="G330" s="7">
        <v>19.559000000000001</v>
      </c>
      <c r="H330" s="7">
        <f t="shared" si="25"/>
        <v>0.58031173165370109</v>
      </c>
      <c r="I330" s="7">
        <v>17.561900000000001</v>
      </c>
      <c r="J330" s="7">
        <v>17.1174</v>
      </c>
      <c r="K330" s="7">
        <v>17.515899999999998</v>
      </c>
      <c r="L330" s="7">
        <f t="shared" si="26"/>
        <v>0.75864665402536524</v>
      </c>
      <c r="M330" s="7">
        <v>20.7484</v>
      </c>
      <c r="N330" s="7">
        <v>23.642199999999999</v>
      </c>
      <c r="O330" s="7">
        <v>7.4322549932682556</v>
      </c>
      <c r="Q330" s="5">
        <f t="shared" si="27"/>
        <v>142184.03925373463</v>
      </c>
      <c r="R330" s="5">
        <f t="shared" si="28"/>
        <v>6.5955920010579479E-3</v>
      </c>
      <c r="U330" s="5">
        <f t="shared" si="29"/>
        <v>5.0037238029190757E-3</v>
      </c>
    </row>
    <row r="331" spans="1:21">
      <c r="A331" s="5">
        <v>3839</v>
      </c>
      <c r="B331" s="5" t="s">
        <v>2322</v>
      </c>
      <c r="C331" s="5" t="s">
        <v>2323</v>
      </c>
      <c r="D331" s="5" t="s">
        <v>2324</v>
      </c>
      <c r="E331" s="5" t="s">
        <v>2325</v>
      </c>
      <c r="F331" s="7">
        <v>18.165099999999999</v>
      </c>
      <c r="G331" s="7">
        <v>19.341000000000001</v>
      </c>
      <c r="H331" s="7">
        <f t="shared" si="25"/>
        <v>2.2593378183487247</v>
      </c>
      <c r="I331" s="7">
        <v>18.071300000000001</v>
      </c>
      <c r="J331" s="7">
        <v>22.8781</v>
      </c>
      <c r="K331" s="7">
        <v>21.058299999999999</v>
      </c>
      <c r="L331" s="7">
        <f t="shared" si="26"/>
        <v>3.5303225446143189</v>
      </c>
      <c r="M331" s="7">
        <v>17.911799999999999</v>
      </c>
      <c r="N331" s="7">
        <v>17.415600000000001</v>
      </c>
      <c r="O331" s="7">
        <v>0.70897172667617481</v>
      </c>
      <c r="Q331" s="5">
        <f t="shared" si="27"/>
        <v>7708934.289743755</v>
      </c>
      <c r="R331" s="5">
        <f t="shared" si="28"/>
        <v>0.357599809408845</v>
      </c>
      <c r="U331" s="5">
        <f t="shared" si="29"/>
        <v>1.2624426691058293</v>
      </c>
    </row>
    <row r="332" spans="1:21">
      <c r="A332" s="5">
        <v>4892</v>
      </c>
      <c r="B332" s="5" t="s">
        <v>3006</v>
      </c>
      <c r="C332" s="5" t="s">
        <v>2502</v>
      </c>
      <c r="D332" s="5" t="s">
        <v>2503</v>
      </c>
      <c r="E332" s="5" t="s">
        <v>2504</v>
      </c>
      <c r="F332" s="7">
        <v>24.047799999999999</v>
      </c>
      <c r="G332" s="7">
        <v>18.185199999999998</v>
      </c>
      <c r="H332" s="7">
        <f t="shared" si="25"/>
        <v>1.7186266717453231E-2</v>
      </c>
      <c r="I332" s="7">
        <v>17.738399999999999</v>
      </c>
      <c r="J332" s="7">
        <v>16.881</v>
      </c>
      <c r="K332" s="7">
        <v>17.266100000000002</v>
      </c>
      <c r="L332" s="7">
        <f t="shared" si="26"/>
        <v>0.76572592063137424</v>
      </c>
      <c r="M332" s="7">
        <v>22.685700000000001</v>
      </c>
      <c r="N332" s="7">
        <v>24.0078</v>
      </c>
      <c r="O332" s="7">
        <v>2.5002979066086293</v>
      </c>
      <c r="Q332" s="5">
        <f t="shared" si="27"/>
        <v>120694.46578405892</v>
      </c>
      <c r="R332" s="5">
        <f t="shared" si="28"/>
        <v>5.5987398956693513E-3</v>
      </c>
      <c r="U332" s="5">
        <f t="shared" si="29"/>
        <v>4.2871002609870179E-3</v>
      </c>
    </row>
    <row r="333" spans="1:21">
      <c r="A333" s="5">
        <v>4067</v>
      </c>
      <c r="B333" s="5" t="s">
        <v>2501</v>
      </c>
      <c r="C333" s="5" t="s">
        <v>2502</v>
      </c>
      <c r="D333" s="5" t="s">
        <v>2503</v>
      </c>
      <c r="E333" s="5" t="s">
        <v>2504</v>
      </c>
      <c r="F333" s="7">
        <v>22.1829</v>
      </c>
      <c r="G333" s="7">
        <v>22.770800000000001</v>
      </c>
      <c r="H333" s="7">
        <f t="shared" si="25"/>
        <v>1.503057290462428</v>
      </c>
      <c r="I333" s="7">
        <v>17.7195</v>
      </c>
      <c r="J333" s="7">
        <v>16.570499999999999</v>
      </c>
      <c r="K333" s="7">
        <v>17.412700000000001</v>
      </c>
      <c r="L333" s="7">
        <f t="shared" si="26"/>
        <v>0.55779232936628576</v>
      </c>
      <c r="M333" s="7">
        <v>20.561499999999999</v>
      </c>
      <c r="N333" s="7">
        <v>21.469200000000001</v>
      </c>
      <c r="O333" s="7">
        <v>1.8760522383416833</v>
      </c>
      <c r="Q333" s="5">
        <f t="shared" si="27"/>
        <v>97323.460621667866</v>
      </c>
      <c r="R333" s="5">
        <f t="shared" si="28"/>
        <v>4.5146124822494117E-3</v>
      </c>
      <c r="U333" s="5">
        <f t="shared" si="29"/>
        <v>2.5182162126600087E-3</v>
      </c>
    </row>
    <row r="334" spans="1:21">
      <c r="A334" s="5">
        <v>5055</v>
      </c>
      <c r="B334" s="5" t="s">
        <v>3086</v>
      </c>
      <c r="C334" s="5" t="s">
        <v>3087</v>
      </c>
      <c r="D334" s="5" t="s">
        <v>3088</v>
      </c>
      <c r="E334" s="5" t="s">
        <v>3089</v>
      </c>
      <c r="F334" s="7">
        <v>22.18</v>
      </c>
      <c r="G334" s="7">
        <v>22.6663</v>
      </c>
      <c r="H334" s="7">
        <f t="shared" si="25"/>
        <v>1.400847588669383</v>
      </c>
      <c r="I334" s="7">
        <v>24.841699999999999</v>
      </c>
      <c r="J334" s="7">
        <v>24.508199999999999</v>
      </c>
      <c r="K334" s="7">
        <v>24.4436</v>
      </c>
      <c r="L334" s="7">
        <f t="shared" si="26"/>
        <v>1.0457949436657261</v>
      </c>
      <c r="M334" s="7">
        <v>19.147099999999998</v>
      </c>
      <c r="N334" s="7">
        <v>20.0564</v>
      </c>
      <c r="O334" s="7">
        <v>1.8781340010139944</v>
      </c>
      <c r="Q334" s="5">
        <f t="shared" si="27"/>
        <v>23861807.605797403</v>
      </c>
      <c r="R334" s="5">
        <f t="shared" si="28"/>
        <v>1.1068946149062733</v>
      </c>
      <c r="U334" s="5">
        <f t="shared" si="29"/>
        <v>1.1575847914398016</v>
      </c>
    </row>
    <row r="335" spans="1:21">
      <c r="A335" s="5">
        <v>5374</v>
      </c>
      <c r="B335" s="5" t="s">
        <v>3198</v>
      </c>
      <c r="C335" s="5" t="s">
        <v>3087</v>
      </c>
      <c r="D335" s="5" t="s">
        <v>3088</v>
      </c>
      <c r="E335" s="5" t="s">
        <v>3089</v>
      </c>
      <c r="F335" s="7">
        <v>17.641500000000001</v>
      </c>
      <c r="G335" s="7">
        <v>24.085599999999999</v>
      </c>
      <c r="H335" s="7">
        <f t="shared" si="25"/>
        <v>87.06976956134956</v>
      </c>
      <c r="I335" s="7">
        <v>25.983599999999999</v>
      </c>
      <c r="J335" s="7">
        <v>25.173200000000001</v>
      </c>
      <c r="K335" s="7">
        <v>25.2545</v>
      </c>
      <c r="L335" s="7">
        <f t="shared" si="26"/>
        <v>0.94520554634576937</v>
      </c>
      <c r="M335" s="7">
        <v>21.044699999999999</v>
      </c>
      <c r="N335" s="7">
        <v>19.1035</v>
      </c>
      <c r="O335" s="7">
        <v>0.26039975567844964</v>
      </c>
      <c r="Q335" s="5">
        <f t="shared" si="27"/>
        <v>37834525.081445709</v>
      </c>
      <c r="R335" s="5">
        <f t="shared" si="28"/>
        <v>1.7550569831940903</v>
      </c>
      <c r="U335" s="5">
        <f t="shared" si="29"/>
        <v>1.6588895946679278</v>
      </c>
    </row>
    <row r="336" spans="1:21">
      <c r="A336" s="5">
        <v>149</v>
      </c>
      <c r="B336" s="5" t="s">
        <v>73</v>
      </c>
      <c r="C336" s="5" t="s">
        <v>74</v>
      </c>
      <c r="D336" s="5" t="s">
        <v>75</v>
      </c>
      <c r="E336" s="5" t="s">
        <v>76</v>
      </c>
      <c r="F336" s="7">
        <v>22.251000000000001</v>
      </c>
      <c r="G336" s="7">
        <v>22.456800000000001</v>
      </c>
      <c r="H336" s="7">
        <f t="shared" si="25"/>
        <v>1.1533257090844302</v>
      </c>
      <c r="I336" s="7">
        <v>23.944700000000001</v>
      </c>
      <c r="J336" s="7">
        <v>23.964600000000001</v>
      </c>
      <c r="K336" s="7">
        <v>23.5</v>
      </c>
      <c r="L336" s="7">
        <f t="shared" si="26"/>
        <v>1.379934701213219</v>
      </c>
      <c r="M336" s="7">
        <v>18.967300000000002</v>
      </c>
      <c r="N336" s="7">
        <v>19.998899999999999</v>
      </c>
      <c r="O336" s="7">
        <v>2.0442901850465436</v>
      </c>
      <c r="Q336" s="5">
        <f t="shared" si="27"/>
        <v>16370556.162183015</v>
      </c>
      <c r="R336" s="5">
        <f t="shared" si="28"/>
        <v>0.75939261426860982</v>
      </c>
      <c r="U336" s="5">
        <f t="shared" si="29"/>
        <v>1.0479122202742794</v>
      </c>
    </row>
    <row r="337" spans="1:21">
      <c r="A337" s="5">
        <v>1192</v>
      </c>
      <c r="B337" s="5" t="s">
        <v>944</v>
      </c>
      <c r="C337" s="5" t="s">
        <v>74</v>
      </c>
      <c r="D337" s="5" t="s">
        <v>75</v>
      </c>
      <c r="E337" s="5" t="s">
        <v>76</v>
      </c>
      <c r="F337" s="7">
        <v>22.066800000000001</v>
      </c>
      <c r="G337" s="7">
        <v>22.191500000000001</v>
      </c>
      <c r="H337" s="7">
        <f t="shared" si="25"/>
        <v>1.0902809915327389</v>
      </c>
      <c r="I337" s="7">
        <v>24.660299999999999</v>
      </c>
      <c r="J337" s="7">
        <v>24.601800000000001</v>
      </c>
      <c r="K337" s="7">
        <v>24.614100000000001</v>
      </c>
      <c r="L337" s="7">
        <f t="shared" si="26"/>
        <v>0.99151053048135607</v>
      </c>
      <c r="M337" s="7">
        <v>18.927700000000002</v>
      </c>
      <c r="N337" s="7">
        <v>19.6844</v>
      </c>
      <c r="O337" s="7">
        <v>1.6896213854023756</v>
      </c>
      <c r="Q337" s="5">
        <f t="shared" si="27"/>
        <v>25461251.532491665</v>
      </c>
      <c r="R337" s="5">
        <f t="shared" si="28"/>
        <v>1.1810891561811887</v>
      </c>
      <c r="U337" s="5">
        <f t="shared" si="29"/>
        <v>1.1710623357909877</v>
      </c>
    </row>
    <row r="338" spans="1:21">
      <c r="A338" s="5">
        <v>6132</v>
      </c>
      <c r="B338" s="5" t="s">
        <v>3476</v>
      </c>
      <c r="C338" s="5" t="s">
        <v>3477</v>
      </c>
      <c r="D338" s="5" t="s">
        <v>3478</v>
      </c>
      <c r="E338" s="5" t="s">
        <v>3479</v>
      </c>
      <c r="F338" s="7">
        <v>23.8428</v>
      </c>
      <c r="G338" s="7">
        <v>24.517900000000001</v>
      </c>
      <c r="H338" s="7">
        <f t="shared" si="25"/>
        <v>1.5967074442039872</v>
      </c>
      <c r="I338" s="7">
        <v>20.338100000000001</v>
      </c>
      <c r="J338" s="7">
        <v>16.575900000000001</v>
      </c>
      <c r="K338" s="7">
        <v>19.8675</v>
      </c>
      <c r="L338" s="7">
        <f t="shared" si="26"/>
        <v>0.10212443486947471</v>
      </c>
      <c r="M338" s="7">
        <v>25.1129</v>
      </c>
      <c r="N338" s="7">
        <v>26.353000000000002</v>
      </c>
      <c r="O338" s="7">
        <v>2.3621490488800161</v>
      </c>
      <c r="Q338" s="5">
        <f t="shared" si="27"/>
        <v>97688.424428978498</v>
      </c>
      <c r="R338" s="5">
        <f t="shared" si="28"/>
        <v>4.5315423175586898E-3</v>
      </c>
      <c r="U338" s="5">
        <f t="shared" si="29"/>
        <v>4.6278119826779091E-4</v>
      </c>
    </row>
    <row r="339" spans="1:21">
      <c r="A339" s="5">
        <v>518</v>
      </c>
      <c r="B339" s="5" t="s">
        <v>342</v>
      </c>
      <c r="C339" s="5" t="s">
        <v>343</v>
      </c>
      <c r="D339" s="5" t="s">
        <v>344</v>
      </c>
      <c r="E339" s="5" t="s">
        <v>345</v>
      </c>
      <c r="F339" s="7">
        <v>21.4937</v>
      </c>
      <c r="G339" s="7">
        <v>22.000499999999999</v>
      </c>
      <c r="H339" s="7">
        <f t="shared" si="25"/>
        <v>1.4208950516474768</v>
      </c>
      <c r="I339" s="7">
        <v>18.453800000000001</v>
      </c>
      <c r="J339" s="7">
        <v>18.035299999999999</v>
      </c>
      <c r="K339" s="7">
        <v>17.926300000000001</v>
      </c>
      <c r="L339" s="7">
        <f t="shared" si="26"/>
        <v>1.0784804316944487</v>
      </c>
      <c r="M339" s="7">
        <v>19.126999999999999</v>
      </c>
      <c r="N339" s="7">
        <v>18.726299999999998</v>
      </c>
      <c r="O339" s="7">
        <v>0.75749065731640852</v>
      </c>
      <c r="Q339" s="5">
        <f t="shared" si="27"/>
        <v>268637.27956134762</v>
      </c>
      <c r="R339" s="5">
        <f t="shared" si="28"/>
        <v>1.2461468260153208E-2</v>
      </c>
      <c r="U339" s="5">
        <f t="shared" si="29"/>
        <v>1.3439449668756702E-2</v>
      </c>
    </row>
    <row r="340" spans="1:21">
      <c r="A340" s="5">
        <v>3356</v>
      </c>
      <c r="B340" s="5" t="s">
        <v>2105</v>
      </c>
      <c r="C340" s="5" t="s">
        <v>343</v>
      </c>
      <c r="D340" s="5" t="s">
        <v>344</v>
      </c>
      <c r="E340" s="5" t="s">
        <v>345</v>
      </c>
      <c r="F340" s="7">
        <v>24.8889</v>
      </c>
      <c r="G340" s="7">
        <v>25.4268</v>
      </c>
      <c r="H340" s="7">
        <f t="shared" si="25"/>
        <v>1.4518576413130022</v>
      </c>
      <c r="I340" s="7">
        <v>18.787400000000002</v>
      </c>
      <c r="J340" s="7">
        <v>22.0366</v>
      </c>
      <c r="K340" s="7">
        <v>21.95</v>
      </c>
      <c r="L340" s="7">
        <f t="shared" si="26"/>
        <v>1.0618647342588363</v>
      </c>
      <c r="M340" s="7">
        <v>23.079599999999999</v>
      </c>
      <c r="N340" s="7">
        <v>23.766500000000001</v>
      </c>
      <c r="O340" s="7">
        <v>1.6098206871078922</v>
      </c>
      <c r="Q340" s="5">
        <f t="shared" si="27"/>
        <v>4302071.2860964062</v>
      </c>
      <c r="R340" s="5">
        <f t="shared" si="28"/>
        <v>0.1995632358701136</v>
      </c>
      <c r="U340" s="5">
        <f t="shared" si="29"/>
        <v>0.21190916242505164</v>
      </c>
    </row>
    <row r="341" spans="1:21">
      <c r="A341" s="5">
        <v>765</v>
      </c>
      <c r="B341" s="5" t="s">
        <v>588</v>
      </c>
      <c r="C341" s="5" t="s">
        <v>589</v>
      </c>
      <c r="D341" s="5" t="s">
        <v>590</v>
      </c>
      <c r="E341" s="5" t="s">
        <v>591</v>
      </c>
      <c r="F341" s="7">
        <v>17.6052</v>
      </c>
      <c r="G341" s="7">
        <v>17.849399999999999</v>
      </c>
      <c r="H341" s="7">
        <f t="shared" si="25"/>
        <v>1.1844357981396498</v>
      </c>
      <c r="I341" s="7">
        <v>22.066400000000002</v>
      </c>
      <c r="J341" s="7">
        <v>18.3462</v>
      </c>
      <c r="K341" s="7">
        <v>17.183499999999999</v>
      </c>
      <c r="L341" s="7">
        <f t="shared" si="26"/>
        <v>2.2387601918077973</v>
      </c>
      <c r="M341" s="7">
        <v>22.601600000000001</v>
      </c>
      <c r="N341" s="7">
        <v>23.2331</v>
      </c>
      <c r="O341" s="7">
        <v>1.5491748657741733</v>
      </c>
      <c r="Q341" s="5">
        <f t="shared" si="27"/>
        <v>333239.52476678253</v>
      </c>
      <c r="R341" s="5">
        <f t="shared" si="28"/>
        <v>1.5458218485872787E-2</v>
      </c>
      <c r="U341" s="5">
        <f t="shared" si="29"/>
        <v>3.4607244182439399E-2</v>
      </c>
    </row>
    <row r="342" spans="1:21">
      <c r="A342" s="5">
        <v>3995</v>
      </c>
      <c r="B342" s="5" t="s">
        <v>2458</v>
      </c>
      <c r="C342" s="5" t="s">
        <v>589</v>
      </c>
      <c r="D342" s="5" t="s">
        <v>590</v>
      </c>
      <c r="E342" s="5" t="s">
        <v>591</v>
      </c>
      <c r="F342" s="7">
        <v>17.798300000000001</v>
      </c>
      <c r="G342" s="7">
        <v>17.4389</v>
      </c>
      <c r="H342" s="7">
        <f t="shared" si="25"/>
        <v>0.7794886924921467</v>
      </c>
      <c r="I342" s="7">
        <v>19.127700000000001</v>
      </c>
      <c r="J342" s="7">
        <v>18.7179</v>
      </c>
      <c r="K342" s="7">
        <v>18.875399999999999</v>
      </c>
      <c r="L342" s="7">
        <f t="shared" si="26"/>
        <v>0.89657737577029617</v>
      </c>
      <c r="M342" s="7">
        <v>20.989000000000001</v>
      </c>
      <c r="N342" s="7">
        <v>21.813500000000001</v>
      </c>
      <c r="O342" s="7">
        <v>1.7709211773263529</v>
      </c>
      <c r="Q342" s="5">
        <f t="shared" si="27"/>
        <v>431170.81410589581</v>
      </c>
      <c r="R342" s="5">
        <f t="shared" si="28"/>
        <v>2.0001026750488756E-2</v>
      </c>
      <c r="U342" s="5">
        <f t="shared" si="29"/>
        <v>1.7932468076664702E-2</v>
      </c>
    </row>
    <row r="343" spans="1:21">
      <c r="A343" s="5">
        <v>878</v>
      </c>
      <c r="B343" s="5" t="s">
        <v>712</v>
      </c>
      <c r="C343" s="5" t="s">
        <v>589</v>
      </c>
      <c r="D343" s="5" t="s">
        <v>590</v>
      </c>
      <c r="E343" s="5" t="s">
        <v>591</v>
      </c>
      <c r="F343" s="7">
        <v>17.129300000000001</v>
      </c>
      <c r="G343" s="7">
        <v>18.030200000000001</v>
      </c>
      <c r="H343" s="7">
        <f t="shared" si="25"/>
        <v>1.8672304587921433</v>
      </c>
      <c r="I343" s="7">
        <v>17.917000000000002</v>
      </c>
      <c r="J343" s="7">
        <v>17.0749</v>
      </c>
      <c r="K343" s="7">
        <v>18.064</v>
      </c>
      <c r="L343" s="7">
        <f t="shared" si="26"/>
        <v>0.50379195879739957</v>
      </c>
      <c r="M343" s="7">
        <v>15.9534</v>
      </c>
      <c r="N343" s="7">
        <v>22.6357</v>
      </c>
      <c r="O343" s="7">
        <v>102.70054305040397</v>
      </c>
      <c r="Q343" s="5">
        <f t="shared" si="27"/>
        <v>138056.56802092789</v>
      </c>
      <c r="R343" s="5">
        <f t="shared" si="28"/>
        <v>6.4041280618522545E-3</v>
      </c>
      <c r="U343" s="5">
        <f t="shared" si="29"/>
        <v>3.2263482206699415E-3</v>
      </c>
    </row>
    <row r="344" spans="1:21">
      <c r="A344" s="5">
        <v>1579</v>
      </c>
      <c r="B344" s="5" t="s">
        <v>1179</v>
      </c>
      <c r="C344" s="5" t="s">
        <v>1180</v>
      </c>
      <c r="D344" s="5" t="s">
        <v>1181</v>
      </c>
      <c r="E344" s="5" t="s">
        <v>1182</v>
      </c>
      <c r="F344" s="7">
        <v>17.555399999999999</v>
      </c>
      <c r="G344" s="7">
        <v>22.622900000000001</v>
      </c>
      <c r="H344" s="7">
        <f t="shared" si="25"/>
        <v>33.532775628002263</v>
      </c>
      <c r="I344" s="7">
        <v>20.912700000000001</v>
      </c>
      <c r="J344" s="7">
        <v>20.527799999999999</v>
      </c>
      <c r="K344" s="7">
        <v>20.782900000000001</v>
      </c>
      <c r="L344" s="7">
        <f t="shared" si="26"/>
        <v>0.83792905183899291</v>
      </c>
      <c r="M344" s="7">
        <v>23.836300000000001</v>
      </c>
      <c r="N344" s="7">
        <v>24.8672</v>
      </c>
      <c r="O344" s="7">
        <v>2.0432985298584421</v>
      </c>
      <c r="Q344" s="5">
        <f t="shared" si="27"/>
        <v>1511762.4190213028</v>
      </c>
      <c r="R344" s="5">
        <f t="shared" si="28"/>
        <v>7.0127196911344031E-2</v>
      </c>
      <c r="U344" s="5">
        <f t="shared" si="29"/>
        <v>5.8761615616048854E-2</v>
      </c>
    </row>
    <row r="345" spans="1:21">
      <c r="A345" s="5">
        <v>1806</v>
      </c>
      <c r="B345" s="5" t="s">
        <v>1348</v>
      </c>
      <c r="C345" s="5" t="s">
        <v>1180</v>
      </c>
      <c r="D345" s="5" t="s">
        <v>1181</v>
      </c>
      <c r="E345" s="5" t="s">
        <v>1182</v>
      </c>
      <c r="F345" s="7">
        <v>22.194199999999999</v>
      </c>
      <c r="G345" s="7">
        <v>16.267199999999999</v>
      </c>
      <c r="H345" s="7">
        <f t="shared" si="25"/>
        <v>1.6435965300060515E-2</v>
      </c>
      <c r="I345" s="7">
        <v>18.650700000000001</v>
      </c>
      <c r="J345" s="7">
        <v>16.134799999999998</v>
      </c>
      <c r="K345" s="7">
        <v>20.975999999999999</v>
      </c>
      <c r="L345" s="7">
        <f t="shared" si="26"/>
        <v>3.4886193473387089E-2</v>
      </c>
      <c r="M345" s="7">
        <v>23.0213</v>
      </c>
      <c r="N345" s="7">
        <v>24.472999999999999</v>
      </c>
      <c r="O345" s="7">
        <v>2.7353017586520041</v>
      </c>
      <c r="Q345" s="5">
        <f t="shared" si="27"/>
        <v>71954.634922434736</v>
      </c>
      <c r="R345" s="5">
        <f t="shared" si="28"/>
        <v>3.3378107488319219E-3</v>
      </c>
      <c r="U345" s="5">
        <f t="shared" si="29"/>
        <v>1.1644351156130147E-4</v>
      </c>
    </row>
    <row r="346" spans="1:21">
      <c r="A346" s="5">
        <v>4076</v>
      </c>
      <c r="B346" s="5" t="s">
        <v>2519</v>
      </c>
      <c r="C346" s="5" t="s">
        <v>852</v>
      </c>
      <c r="D346" s="5" t="s">
        <v>853</v>
      </c>
      <c r="E346" s="5" t="s">
        <v>854</v>
      </c>
      <c r="F346" s="7">
        <v>18.678799999999999</v>
      </c>
      <c r="G346" s="7">
        <v>16.9955</v>
      </c>
      <c r="H346" s="7">
        <f t="shared" si="25"/>
        <v>0.31136959967193378</v>
      </c>
      <c r="I346" s="7">
        <v>17.281300000000002</v>
      </c>
      <c r="J346" s="7">
        <v>18.087299999999999</v>
      </c>
      <c r="K346" s="7">
        <v>18.2837</v>
      </c>
      <c r="L346" s="7">
        <f t="shared" si="26"/>
        <v>0.87272558667444877</v>
      </c>
      <c r="M346" s="7">
        <v>21.165900000000001</v>
      </c>
      <c r="N346" s="7">
        <v>22.217099999999999</v>
      </c>
      <c r="O346" s="7">
        <v>2.0722527824432637</v>
      </c>
      <c r="Q346" s="5">
        <f t="shared" si="27"/>
        <v>278496.56349619187</v>
      </c>
      <c r="R346" s="5">
        <f t="shared" si="28"/>
        <v>1.2918817865623147E-2</v>
      </c>
      <c r="U346" s="5">
        <f t="shared" si="29"/>
        <v>1.127458290091631E-2</v>
      </c>
    </row>
    <row r="347" spans="1:21">
      <c r="A347" s="5">
        <v>1056</v>
      </c>
      <c r="B347" s="5" t="s">
        <v>851</v>
      </c>
      <c r="C347" s="5" t="s">
        <v>852</v>
      </c>
      <c r="D347" s="5" t="s">
        <v>853</v>
      </c>
      <c r="E347" s="5" t="s">
        <v>854</v>
      </c>
      <c r="F347" s="7">
        <v>18.291</v>
      </c>
      <c r="G347" s="7">
        <v>19.214400000000001</v>
      </c>
      <c r="H347" s="7">
        <f t="shared" si="25"/>
        <v>1.8965797009155927</v>
      </c>
      <c r="I347" s="7">
        <v>18.2912</v>
      </c>
      <c r="J347" s="7">
        <v>17.172899999999998</v>
      </c>
      <c r="K347" s="7">
        <v>18.7746</v>
      </c>
      <c r="L347" s="7">
        <f t="shared" si="26"/>
        <v>0.32948849601697244</v>
      </c>
      <c r="M347" s="7">
        <v>20.2761</v>
      </c>
      <c r="N347" s="7">
        <v>21.258700000000001</v>
      </c>
      <c r="O347" s="7">
        <v>1.976023357036077</v>
      </c>
      <c r="Q347" s="5">
        <f t="shared" si="27"/>
        <v>147760.38449636538</v>
      </c>
      <c r="R347" s="5">
        <f t="shared" si="28"/>
        <v>6.8542658878772578E-3</v>
      </c>
      <c r="U347" s="5">
        <f t="shared" si="29"/>
        <v>2.2584017586971161E-3</v>
      </c>
    </row>
    <row r="348" spans="1:21">
      <c r="A348" s="5">
        <v>4263</v>
      </c>
      <c r="B348" s="5" t="s">
        <v>2688</v>
      </c>
      <c r="C348" s="5" t="s">
        <v>2689</v>
      </c>
      <c r="D348" s="5" t="s">
        <v>2690</v>
      </c>
      <c r="E348" s="5" t="s">
        <v>2691</v>
      </c>
      <c r="F348" s="7">
        <v>18.713200000000001</v>
      </c>
      <c r="G348" s="7">
        <v>16.1494</v>
      </c>
      <c r="H348" s="7">
        <f t="shared" si="25"/>
        <v>0.16912947357973634</v>
      </c>
      <c r="I348" s="7">
        <v>19.846800000000002</v>
      </c>
      <c r="J348" s="7">
        <v>19.731300000000001</v>
      </c>
      <c r="K348" s="7">
        <v>18.626899999999999</v>
      </c>
      <c r="L348" s="7">
        <f t="shared" si="26"/>
        <v>2.1500943958244547</v>
      </c>
      <c r="M348" s="7">
        <v>21.464700000000001</v>
      </c>
      <c r="N348" s="7">
        <v>20.515599999999999</v>
      </c>
      <c r="O348" s="7">
        <v>0.51795547859774915</v>
      </c>
      <c r="Q348" s="5">
        <f t="shared" si="27"/>
        <v>870388.51836701971</v>
      </c>
      <c r="R348" s="5">
        <f t="shared" si="28"/>
        <v>4.0375330309118412E-2</v>
      </c>
      <c r="U348" s="5">
        <f t="shared" si="29"/>
        <v>8.6810771427196745E-2</v>
      </c>
    </row>
    <row r="349" spans="1:21">
      <c r="A349" s="5">
        <v>2006</v>
      </c>
      <c r="B349" s="5" t="s">
        <v>1509</v>
      </c>
      <c r="C349" s="5" t="s">
        <v>1510</v>
      </c>
      <c r="D349" s="5" t="s">
        <v>1511</v>
      </c>
      <c r="E349" s="5" t="s">
        <v>1512</v>
      </c>
      <c r="F349" s="7">
        <v>21.500599999999999</v>
      </c>
      <c r="G349" s="7">
        <v>22.0533</v>
      </c>
      <c r="H349" s="7">
        <f t="shared" si="25"/>
        <v>1.4668282940828108</v>
      </c>
      <c r="I349" s="7">
        <v>17.3689</v>
      </c>
      <c r="J349" s="7">
        <v>18.593599999999999</v>
      </c>
      <c r="K349" s="7">
        <v>16.982600000000001</v>
      </c>
      <c r="L349" s="7">
        <f t="shared" si="26"/>
        <v>3.054634995921393</v>
      </c>
      <c r="M349" s="7">
        <v>20.5884</v>
      </c>
      <c r="N349" s="7">
        <v>21.3887</v>
      </c>
      <c r="O349" s="7">
        <v>1.7414632160392256</v>
      </c>
      <c r="Q349" s="5">
        <f t="shared" si="27"/>
        <v>395577.26857858087</v>
      </c>
      <c r="R349" s="5">
        <f t="shared" si="28"/>
        <v>1.8349923677306902E-2</v>
      </c>
      <c r="U349" s="5">
        <f t="shared" si="29"/>
        <v>5.6052319037188242E-2</v>
      </c>
    </row>
    <row r="350" spans="1:21">
      <c r="A350" s="5">
        <v>6094</v>
      </c>
      <c r="B350" s="5" t="s">
        <v>3458</v>
      </c>
      <c r="C350" s="5" t="s">
        <v>3459</v>
      </c>
      <c r="D350" s="5" t="s">
        <v>3460</v>
      </c>
      <c r="E350" s="5" t="s">
        <v>3461</v>
      </c>
      <c r="F350" s="7">
        <v>25.560300000000002</v>
      </c>
      <c r="G350" s="7">
        <v>25.702100000000002</v>
      </c>
      <c r="H350" s="7">
        <f t="shared" si="25"/>
        <v>1.1032807822472617</v>
      </c>
      <c r="I350" s="7">
        <v>26.4314</v>
      </c>
      <c r="J350" s="7">
        <v>26.558599999999998</v>
      </c>
      <c r="K350" s="7">
        <v>26.424700000000001</v>
      </c>
      <c r="L350" s="7">
        <f t="shared" si="26"/>
        <v>1.0972558789613935</v>
      </c>
      <c r="M350" s="7">
        <v>25.820499999999999</v>
      </c>
      <c r="N350" s="7">
        <v>27.013200000000001</v>
      </c>
      <c r="O350" s="7">
        <v>2.2858013023863233</v>
      </c>
      <c r="Q350" s="5">
        <f t="shared" si="27"/>
        <v>98840570.361293107</v>
      </c>
      <c r="R350" s="5">
        <f t="shared" si="28"/>
        <v>4.5849877291190175</v>
      </c>
      <c r="U350" s="5">
        <f t="shared" si="29"/>
        <v>5.0309047407416916</v>
      </c>
    </row>
    <row r="351" spans="1:21">
      <c r="A351" s="5">
        <v>3050</v>
      </c>
      <c r="B351" s="5" t="s">
        <v>2006</v>
      </c>
      <c r="C351" s="5" t="s">
        <v>2007</v>
      </c>
      <c r="D351" s="5" t="s">
        <v>2008</v>
      </c>
      <c r="E351" s="5" t="s">
        <v>2009</v>
      </c>
      <c r="F351" s="7">
        <v>19.7059</v>
      </c>
      <c r="G351" s="7">
        <v>19.963200000000001</v>
      </c>
      <c r="H351" s="7">
        <f t="shared" si="25"/>
        <v>1.1952397221300766</v>
      </c>
      <c r="I351" s="7">
        <v>22.174499999999998</v>
      </c>
      <c r="J351" s="7">
        <v>22.654399999999999</v>
      </c>
      <c r="K351" s="7">
        <v>22.302299999999999</v>
      </c>
      <c r="L351" s="7">
        <f t="shared" si="26"/>
        <v>1.2764172402638621</v>
      </c>
      <c r="M351" s="7">
        <v>23.6309</v>
      </c>
      <c r="N351" s="7">
        <v>25.0443</v>
      </c>
      <c r="O351" s="7">
        <v>2.6636416423796043</v>
      </c>
      <c r="Q351" s="5">
        <f t="shared" si="27"/>
        <v>6601671.8615676016</v>
      </c>
      <c r="R351" s="5">
        <f t="shared" si="28"/>
        <v>0.30623644082907092</v>
      </c>
      <c r="U351" s="5">
        <f t="shared" si="29"/>
        <v>0.39088547267127022</v>
      </c>
    </row>
    <row r="352" spans="1:21">
      <c r="A352" s="5">
        <v>3441</v>
      </c>
      <c r="B352" s="5" t="s">
        <v>2160</v>
      </c>
      <c r="C352" s="5" t="s">
        <v>1492</v>
      </c>
      <c r="D352" s="5" t="s">
        <v>1493</v>
      </c>
      <c r="E352" s="5" t="s">
        <v>1494</v>
      </c>
      <c r="F352" s="7">
        <v>17.488199999999999</v>
      </c>
      <c r="G352" s="7">
        <v>18.985800000000001</v>
      </c>
      <c r="H352" s="7">
        <f t="shared" si="25"/>
        <v>2.8237257971960763</v>
      </c>
      <c r="I352" s="7">
        <v>25.658000000000001</v>
      </c>
      <c r="J352" s="7">
        <v>25.0291</v>
      </c>
      <c r="K352" s="7">
        <v>25.2318</v>
      </c>
      <c r="L352" s="7">
        <f t="shared" si="26"/>
        <v>0.86892285379334899</v>
      </c>
      <c r="M352" s="7">
        <v>21.724699999999999</v>
      </c>
      <c r="N352" s="7">
        <v>22.415500000000002</v>
      </c>
      <c r="O352" s="7">
        <v>1.6141783608621287</v>
      </c>
      <c r="Q352" s="5">
        <f t="shared" si="27"/>
        <v>34238116.431175582</v>
      </c>
      <c r="R352" s="5">
        <f t="shared" si="28"/>
        <v>1.5882278211393612</v>
      </c>
      <c r="U352" s="5">
        <f t="shared" si="29"/>
        <v>1.3800474508184064</v>
      </c>
    </row>
    <row r="353" spans="1:21">
      <c r="A353" s="5">
        <v>1995</v>
      </c>
      <c r="B353" s="5" t="s">
        <v>1491</v>
      </c>
      <c r="C353" s="5" t="s">
        <v>1492</v>
      </c>
      <c r="D353" s="5" t="s">
        <v>1493</v>
      </c>
      <c r="E353" s="5" t="s">
        <v>1494</v>
      </c>
      <c r="F353" s="7">
        <v>17.120999999999999</v>
      </c>
      <c r="G353" s="7">
        <v>16.971699999999998</v>
      </c>
      <c r="H353" s="7">
        <f t="shared" si="25"/>
        <v>0.90168785816706876</v>
      </c>
      <c r="I353" s="7">
        <v>20.465699999999998</v>
      </c>
      <c r="J353" s="7">
        <v>18.974299999999999</v>
      </c>
      <c r="K353" s="7">
        <v>19.833500000000001</v>
      </c>
      <c r="L353" s="7">
        <f t="shared" si="26"/>
        <v>0.55125815562987157</v>
      </c>
      <c r="M353" s="7">
        <v>16.481200000000001</v>
      </c>
      <c r="N353" s="7">
        <v>17.4604</v>
      </c>
      <c r="O353" s="7">
        <v>1.9713719451177019</v>
      </c>
      <c r="Q353" s="5">
        <f t="shared" si="27"/>
        <v>515031.09069157764</v>
      </c>
      <c r="R353" s="5">
        <f t="shared" si="28"/>
        <v>2.389111295396185E-2</v>
      </c>
      <c r="U353" s="5">
        <f t="shared" si="29"/>
        <v>1.3170170862945942E-2</v>
      </c>
    </row>
    <row r="354" spans="1:21">
      <c r="A354" s="5">
        <v>1213</v>
      </c>
      <c r="B354" s="5" t="s">
        <v>953</v>
      </c>
      <c r="C354" s="5" t="s">
        <v>954</v>
      </c>
      <c r="D354" s="5" t="s">
        <v>955</v>
      </c>
      <c r="E354" s="5" t="s">
        <v>956</v>
      </c>
      <c r="F354" s="7">
        <v>18.3658</v>
      </c>
      <c r="G354" s="7">
        <v>16.950299999999999</v>
      </c>
      <c r="H354" s="7">
        <f t="shared" si="25"/>
        <v>0.37487980136615379</v>
      </c>
      <c r="I354" s="7">
        <v>21.581399999999999</v>
      </c>
      <c r="J354" s="7">
        <v>21.169599999999999</v>
      </c>
      <c r="K354" s="7">
        <v>21.460899999999999</v>
      </c>
      <c r="L354" s="7">
        <f t="shared" si="26"/>
        <v>0.81716538605460864</v>
      </c>
      <c r="M354" s="7">
        <v>19.390499999999999</v>
      </c>
      <c r="N354" s="7">
        <v>20.672699999999999</v>
      </c>
      <c r="O354" s="7">
        <v>2.4320957030530037</v>
      </c>
      <c r="Q354" s="5">
        <f t="shared" si="27"/>
        <v>2358764.5722065475</v>
      </c>
      <c r="R354" s="5">
        <f t="shared" si="28"/>
        <v>0.1094176872909154</v>
      </c>
      <c r="U354" s="5">
        <f t="shared" si="29"/>
        <v>8.9412346676283325E-2</v>
      </c>
    </row>
    <row r="355" spans="1:21">
      <c r="A355" s="5">
        <v>574</v>
      </c>
      <c r="B355" s="5" t="s">
        <v>431</v>
      </c>
      <c r="C355" s="5" t="s">
        <v>432</v>
      </c>
      <c r="D355" s="5" t="s">
        <v>433</v>
      </c>
      <c r="E355" s="5" t="s">
        <v>434</v>
      </c>
      <c r="F355" s="7">
        <v>17.6128</v>
      </c>
      <c r="G355" s="7">
        <v>18.5473</v>
      </c>
      <c r="H355" s="7">
        <f t="shared" si="25"/>
        <v>1.9112281391942632</v>
      </c>
      <c r="I355" s="7">
        <v>17.150400000000001</v>
      </c>
      <c r="J355" s="7">
        <v>16.681699999999999</v>
      </c>
      <c r="K355" s="7">
        <v>17.404299999999999</v>
      </c>
      <c r="L355" s="7">
        <f t="shared" si="26"/>
        <v>0.60600432700101281</v>
      </c>
      <c r="M355" s="7">
        <v>18.461200000000002</v>
      </c>
      <c r="N355" s="7">
        <v>21.495200000000001</v>
      </c>
      <c r="O355" s="7">
        <v>8.1907752034275312</v>
      </c>
      <c r="Q355" s="5">
        <f t="shared" si="27"/>
        <v>105121.62813517798</v>
      </c>
      <c r="R355" s="5">
        <f t="shared" si="28"/>
        <v>4.8763516165782061E-3</v>
      </c>
      <c r="U355" s="5">
        <f t="shared" si="29"/>
        <v>2.9550901796247765E-3</v>
      </c>
    </row>
    <row r="356" spans="1:21">
      <c r="A356" s="5">
        <v>3934</v>
      </c>
      <c r="B356" s="5" t="s">
        <v>2421</v>
      </c>
      <c r="C356" s="5" t="s">
        <v>2422</v>
      </c>
      <c r="D356" s="5" t="s">
        <v>2423</v>
      </c>
      <c r="E356" s="5" t="s">
        <v>2424</v>
      </c>
      <c r="F356" s="7">
        <v>18.8691</v>
      </c>
      <c r="G356" s="7">
        <v>18.012699999999999</v>
      </c>
      <c r="H356" s="7">
        <f t="shared" si="25"/>
        <v>0.55232908302988226</v>
      </c>
      <c r="I356" s="7">
        <v>20.5748</v>
      </c>
      <c r="J356" s="7">
        <v>19.838100000000001</v>
      </c>
      <c r="K356" s="7">
        <v>19.639600000000002</v>
      </c>
      <c r="L356" s="7">
        <f t="shared" si="26"/>
        <v>1.1475046501253234</v>
      </c>
      <c r="M356" s="7">
        <v>19.357600000000001</v>
      </c>
      <c r="N356" s="7">
        <v>20.156300000000002</v>
      </c>
      <c r="O356" s="7">
        <v>1.7395329420990295</v>
      </c>
      <c r="Q356" s="5">
        <f t="shared" si="27"/>
        <v>937266.63452443504</v>
      </c>
      <c r="R356" s="5">
        <f t="shared" si="28"/>
        <v>4.3477652976900455E-2</v>
      </c>
      <c r="U356" s="5">
        <f t="shared" si="29"/>
        <v>4.9890808967528386E-2</v>
      </c>
    </row>
    <row r="357" spans="1:21">
      <c r="A357" s="5">
        <v>6174</v>
      </c>
      <c r="B357" s="5" t="s">
        <v>3496</v>
      </c>
      <c r="C357" s="5" t="s">
        <v>3497</v>
      </c>
      <c r="D357" s="5" t="s">
        <v>3498</v>
      </c>
      <c r="E357" s="5" t="s">
        <v>3499</v>
      </c>
      <c r="F357" s="7">
        <v>18.390999999999998</v>
      </c>
      <c r="G357" s="7">
        <v>18.448799999999999</v>
      </c>
      <c r="H357" s="7">
        <f t="shared" si="25"/>
        <v>1.0408772914498214</v>
      </c>
      <c r="I357" s="7">
        <v>25.058700000000002</v>
      </c>
      <c r="J357" s="7">
        <v>17.006</v>
      </c>
      <c r="K357" s="7">
        <v>24.142199999999999</v>
      </c>
      <c r="L357" s="7">
        <f t="shared" si="26"/>
        <v>7.1086927707507113E-3</v>
      </c>
      <c r="M357" s="7">
        <v>16.8934</v>
      </c>
      <c r="N357" s="7">
        <v>17.2362</v>
      </c>
      <c r="O357" s="7">
        <v>1.2682155751288959</v>
      </c>
      <c r="Q357" s="5">
        <f t="shared" si="27"/>
        <v>131618.24822741866</v>
      </c>
      <c r="R357" s="5">
        <f t="shared" si="28"/>
        <v>6.1054691494089076E-3</v>
      </c>
      <c r="U357" s="5">
        <f t="shared" si="29"/>
        <v>4.3401904404444598E-5</v>
      </c>
    </row>
    <row r="358" spans="1:21">
      <c r="A358" s="5">
        <v>4123</v>
      </c>
      <c r="B358" s="5" t="s">
        <v>2564</v>
      </c>
      <c r="C358" s="5" t="s">
        <v>2565</v>
      </c>
      <c r="D358" s="5" t="s">
        <v>2566</v>
      </c>
      <c r="E358" s="5" t="s">
        <v>2567</v>
      </c>
      <c r="F358" s="7">
        <v>19.637599999999999</v>
      </c>
      <c r="G358" s="7">
        <v>20.026199999999999</v>
      </c>
      <c r="H358" s="7">
        <f t="shared" si="25"/>
        <v>1.3091224069590135</v>
      </c>
      <c r="I358" s="7">
        <v>28.5761</v>
      </c>
      <c r="J358" s="7">
        <v>28.6053</v>
      </c>
      <c r="K358" s="7">
        <v>28.4833</v>
      </c>
      <c r="L358" s="7">
        <f t="shared" si="26"/>
        <v>1.0882424416708019</v>
      </c>
      <c r="M358" s="7">
        <v>22.2895</v>
      </c>
      <c r="N358" s="7">
        <v>23.418700000000001</v>
      </c>
      <c r="O358" s="7">
        <v>2.1873741283936123</v>
      </c>
      <c r="Q358" s="5">
        <f t="shared" si="27"/>
        <v>408369534.42148989</v>
      </c>
      <c r="R358" s="5">
        <f t="shared" si="28"/>
        <v>18.94332759740746</v>
      </c>
      <c r="U358" s="5">
        <f t="shared" si="29"/>
        <v>20.61493307797258</v>
      </c>
    </row>
    <row r="359" spans="1:21">
      <c r="A359" s="5">
        <v>4568</v>
      </c>
      <c r="B359" s="5" t="s">
        <v>2855</v>
      </c>
      <c r="C359" s="5" t="s">
        <v>2565</v>
      </c>
      <c r="D359" s="5" t="s">
        <v>2566</v>
      </c>
      <c r="E359" s="5" t="s">
        <v>2567</v>
      </c>
      <c r="F359" s="7">
        <v>16.905200000000001</v>
      </c>
      <c r="G359" s="7">
        <v>17.242100000000001</v>
      </c>
      <c r="H359" s="7">
        <f t="shared" si="25"/>
        <v>1.2630397115700718</v>
      </c>
      <c r="I359" s="7">
        <v>27.309899999999999</v>
      </c>
      <c r="J359" s="7">
        <v>27.200299999999999</v>
      </c>
      <c r="K359" s="7">
        <v>27.1081</v>
      </c>
      <c r="L359" s="7">
        <f t="shared" si="26"/>
        <v>1.0659945040422025</v>
      </c>
      <c r="M359" s="7">
        <v>16.904499999999999</v>
      </c>
      <c r="N359" s="7">
        <v>19.215299999999999</v>
      </c>
      <c r="O359" s="7">
        <v>4.9615813219623321</v>
      </c>
      <c r="Q359" s="5">
        <f t="shared" si="27"/>
        <v>154207746.63067842</v>
      </c>
      <c r="R359" s="5">
        <f t="shared" si="28"/>
        <v>7.1533442538049012</v>
      </c>
      <c r="U359" s="5">
        <f t="shared" si="29"/>
        <v>7.6254256600778954</v>
      </c>
    </row>
    <row r="360" spans="1:21">
      <c r="A360" s="5">
        <v>5101</v>
      </c>
      <c r="B360" s="5" t="s">
        <v>3113</v>
      </c>
      <c r="C360" s="5" t="s">
        <v>3114</v>
      </c>
      <c r="D360" s="5" t="s">
        <v>3115</v>
      </c>
      <c r="E360" s="5" t="s">
        <v>3116</v>
      </c>
      <c r="F360" s="7">
        <v>17.806100000000001</v>
      </c>
      <c r="G360" s="7">
        <v>25.4998</v>
      </c>
      <c r="H360" s="7">
        <f t="shared" si="25"/>
        <v>207.03056990746785</v>
      </c>
      <c r="I360" s="7">
        <v>24.019500000000001</v>
      </c>
      <c r="J360" s="7">
        <v>23.571000000000002</v>
      </c>
      <c r="K360" s="7">
        <v>23.012799999999999</v>
      </c>
      <c r="L360" s="7">
        <f t="shared" si="26"/>
        <v>1.4724309702952856</v>
      </c>
      <c r="M360" s="7">
        <v>25.383700000000001</v>
      </c>
      <c r="N360" s="7">
        <v>25.961200000000002</v>
      </c>
      <c r="O360" s="7">
        <v>1.4922611153740402</v>
      </c>
      <c r="Q360" s="5">
        <f t="shared" si="27"/>
        <v>12461721.114678813</v>
      </c>
      <c r="R360" s="5">
        <f t="shared" si="28"/>
        <v>0.57807070705533936</v>
      </c>
      <c r="U360" s="5">
        <f t="shared" si="29"/>
        <v>0.85116921208877516</v>
      </c>
    </row>
    <row r="361" spans="1:21">
      <c r="A361" s="5">
        <v>1455</v>
      </c>
      <c r="B361" s="5" t="s">
        <v>1089</v>
      </c>
      <c r="C361" s="5" t="s">
        <v>1090</v>
      </c>
      <c r="D361" s="5" t="s">
        <v>1091</v>
      </c>
      <c r="E361" s="5" t="s">
        <v>1092</v>
      </c>
      <c r="F361" s="7">
        <v>19.011700000000001</v>
      </c>
      <c r="G361" s="7">
        <v>19.630700000000001</v>
      </c>
      <c r="H361" s="7">
        <f t="shared" si="25"/>
        <v>1.5358102697020981</v>
      </c>
      <c r="I361" s="7">
        <v>19.730499999999999</v>
      </c>
      <c r="J361" s="7">
        <v>18.872299999999999</v>
      </c>
      <c r="K361" s="7">
        <v>18.215800000000002</v>
      </c>
      <c r="L361" s="7">
        <f t="shared" si="26"/>
        <v>1.5762539654411252</v>
      </c>
      <c r="M361" s="7">
        <v>20.028500000000001</v>
      </c>
      <c r="N361" s="7">
        <v>21.920300000000001</v>
      </c>
      <c r="O361" s="7">
        <v>3.7109794192401453</v>
      </c>
      <c r="Q361" s="5">
        <f t="shared" si="27"/>
        <v>479875.28954627621</v>
      </c>
      <c r="R361" s="5">
        <f t="shared" si="28"/>
        <v>2.2260315840293247E-2</v>
      </c>
      <c r="U361" s="5">
        <f t="shared" si="29"/>
        <v>3.508791111523412E-2</v>
      </c>
    </row>
    <row r="362" spans="1:21">
      <c r="A362" s="5">
        <v>2496</v>
      </c>
      <c r="B362" s="5" t="s">
        <v>1751</v>
      </c>
      <c r="C362" s="5" t="s">
        <v>1090</v>
      </c>
      <c r="D362" s="5" t="s">
        <v>1091</v>
      </c>
      <c r="E362" s="5" t="s">
        <v>1092</v>
      </c>
      <c r="F362" s="7">
        <v>15.573700000000001</v>
      </c>
      <c r="G362" s="7">
        <v>18.358799999999999</v>
      </c>
      <c r="H362" s="7">
        <f t="shared" si="25"/>
        <v>6.89284703688703</v>
      </c>
      <c r="I362" s="7">
        <v>18.664200000000001</v>
      </c>
      <c r="J362" s="7">
        <v>16.008299999999998</v>
      </c>
      <c r="K362" s="7">
        <v>18.024799999999999</v>
      </c>
      <c r="L362" s="7">
        <f t="shared" si="26"/>
        <v>0.24715705614178857</v>
      </c>
      <c r="M362" s="7">
        <v>19.629100000000001</v>
      </c>
      <c r="N362" s="7">
        <v>21.414999999999999</v>
      </c>
      <c r="O362" s="7">
        <v>3.4483351514075902</v>
      </c>
      <c r="Q362" s="5">
        <f t="shared" si="27"/>
        <v>65914.123228606404</v>
      </c>
      <c r="R362" s="5">
        <f t="shared" si="28"/>
        <v>3.0576052432124529E-3</v>
      </c>
      <c r="U362" s="5">
        <f t="shared" si="29"/>
        <v>7.5570871075608735E-4</v>
      </c>
    </row>
    <row r="363" spans="1:21">
      <c r="A363" s="5">
        <v>2910</v>
      </c>
      <c r="B363" s="5" t="s">
        <v>1925</v>
      </c>
      <c r="C363" s="5" t="s">
        <v>1926</v>
      </c>
      <c r="D363" s="5" t="s">
        <v>1927</v>
      </c>
      <c r="E363" s="5" t="s">
        <v>1928</v>
      </c>
      <c r="F363" s="7">
        <v>23.670999999999999</v>
      </c>
      <c r="G363" s="7">
        <v>24.7197</v>
      </c>
      <c r="H363" s="7">
        <f t="shared" si="25"/>
        <v>2.0686649515257822</v>
      </c>
      <c r="I363" s="7">
        <v>22.5318</v>
      </c>
      <c r="J363" s="7">
        <v>17.534800000000001</v>
      </c>
      <c r="K363" s="7">
        <v>21.5076</v>
      </c>
      <c r="L363" s="7">
        <f t="shared" si="26"/>
        <v>6.3689528419987998E-2</v>
      </c>
      <c r="M363" s="7">
        <v>26.032499999999999</v>
      </c>
      <c r="N363" s="7">
        <v>26.901299999999999</v>
      </c>
      <c r="O363" s="7">
        <v>1.8261433252562114</v>
      </c>
      <c r="Q363" s="5">
        <f t="shared" si="27"/>
        <v>189889.4199938564</v>
      </c>
      <c r="R363" s="5">
        <f t="shared" si="28"/>
        <v>8.8085353754930387E-3</v>
      </c>
      <c r="U363" s="5">
        <f t="shared" si="29"/>
        <v>5.610114641359335E-4</v>
      </c>
    </row>
    <row r="364" spans="1:21">
      <c r="A364" s="5">
        <v>4485</v>
      </c>
      <c r="B364" s="5" t="s">
        <v>2824</v>
      </c>
      <c r="C364" s="5" t="s">
        <v>1775</v>
      </c>
      <c r="D364" s="5" t="s">
        <v>1776</v>
      </c>
      <c r="E364" s="5" t="s">
        <v>1777</v>
      </c>
      <c r="F364" s="7">
        <v>17.013000000000002</v>
      </c>
      <c r="G364" s="7">
        <v>17.4163</v>
      </c>
      <c r="H364" s="7">
        <f t="shared" si="25"/>
        <v>1.3225295888476702</v>
      </c>
      <c r="I364" s="7">
        <v>19.936900000000001</v>
      </c>
      <c r="J364" s="7">
        <v>20.169499999999999</v>
      </c>
      <c r="K364" s="7">
        <v>15.8992</v>
      </c>
      <c r="L364" s="7">
        <f t="shared" si="26"/>
        <v>19.296937511222648</v>
      </c>
      <c r="M364" s="7">
        <v>16.630400000000002</v>
      </c>
      <c r="N364" s="7">
        <v>19.201599999999999</v>
      </c>
      <c r="O364" s="7">
        <v>5.9430355051998367</v>
      </c>
      <c r="Q364" s="5">
        <f t="shared" si="27"/>
        <v>1179300.5403857557</v>
      </c>
      <c r="R364" s="5">
        <f t="shared" si="28"/>
        <v>5.4705051648807353E-2</v>
      </c>
      <c r="U364" s="5">
        <f t="shared" si="29"/>
        <v>1.0556399632152429</v>
      </c>
    </row>
    <row r="365" spans="1:21">
      <c r="A365" s="5">
        <v>6379</v>
      </c>
      <c r="B365" s="5" t="s">
        <v>3597</v>
      </c>
      <c r="C365" s="5" t="s">
        <v>1775</v>
      </c>
      <c r="D365" s="5" t="s">
        <v>1776</v>
      </c>
      <c r="E365" s="5" t="s">
        <v>1777</v>
      </c>
      <c r="F365" s="7">
        <v>17.427399999999999</v>
      </c>
      <c r="G365" s="7">
        <v>18.523299999999999</v>
      </c>
      <c r="H365" s="7">
        <f t="shared" si="25"/>
        <v>2.1374638195851339</v>
      </c>
      <c r="I365" s="7">
        <v>21.5961</v>
      </c>
      <c r="J365" s="7">
        <v>18.439800000000002</v>
      </c>
      <c r="K365" s="7">
        <v>16.011600000000001</v>
      </c>
      <c r="L365" s="7">
        <f t="shared" si="26"/>
        <v>5.3822149157904828</v>
      </c>
      <c r="M365" s="7">
        <v>16.625499999999999</v>
      </c>
      <c r="N365" s="7">
        <v>19.986799999999999</v>
      </c>
      <c r="O365" s="7">
        <v>10.276663221786704</v>
      </c>
      <c r="Q365" s="5">
        <f t="shared" si="27"/>
        <v>355576.38804336084</v>
      </c>
      <c r="R365" s="5">
        <f t="shared" si="28"/>
        <v>1.6494374425238219E-2</v>
      </c>
      <c r="U365" s="5">
        <f t="shared" si="29"/>
        <v>8.8776268058150212E-2</v>
      </c>
    </row>
    <row r="366" spans="1:21">
      <c r="A366" s="5">
        <v>2933</v>
      </c>
      <c r="B366" s="5" t="s">
        <v>1947</v>
      </c>
      <c r="C366" s="5" t="s">
        <v>1775</v>
      </c>
      <c r="D366" s="5" t="s">
        <v>1776</v>
      </c>
      <c r="E366" s="5" t="s">
        <v>1777</v>
      </c>
      <c r="F366" s="7">
        <v>17.815899999999999</v>
      </c>
      <c r="G366" s="7">
        <v>16.018000000000001</v>
      </c>
      <c r="H366" s="7">
        <f t="shared" si="25"/>
        <v>0.28759290706806151</v>
      </c>
      <c r="I366" s="7">
        <v>22.369499999999999</v>
      </c>
      <c r="J366" s="7">
        <v>22.060400000000001</v>
      </c>
      <c r="K366" s="7">
        <v>21.279499999999999</v>
      </c>
      <c r="L366" s="7">
        <f t="shared" si="26"/>
        <v>1.7182024090511512</v>
      </c>
      <c r="M366" s="7">
        <v>18.0807</v>
      </c>
      <c r="N366" s="7">
        <v>18.2682</v>
      </c>
      <c r="O366" s="7">
        <v>1.1387886347566916</v>
      </c>
      <c r="Q366" s="5">
        <f t="shared" si="27"/>
        <v>4373630.7704034923</v>
      </c>
      <c r="R366" s="5">
        <f t="shared" si="28"/>
        <v>0.20288271648673456</v>
      </c>
      <c r="U366" s="5">
        <f t="shared" si="29"/>
        <v>0.34859357222234905</v>
      </c>
    </row>
    <row r="367" spans="1:21">
      <c r="A367" s="5">
        <v>5142</v>
      </c>
      <c r="B367" s="5" t="s">
        <v>3122</v>
      </c>
      <c r="C367" s="5" t="s">
        <v>1775</v>
      </c>
      <c r="D367" s="5" t="s">
        <v>1776</v>
      </c>
      <c r="E367" s="5" t="s">
        <v>1777</v>
      </c>
      <c r="F367" s="7">
        <v>15.9857</v>
      </c>
      <c r="G367" s="7">
        <v>17.569099999999999</v>
      </c>
      <c r="H367" s="7">
        <f t="shared" si="25"/>
        <v>2.9967526299296088</v>
      </c>
      <c r="I367" s="7">
        <v>22.4724</v>
      </c>
      <c r="J367" s="7">
        <v>22.671299999999999</v>
      </c>
      <c r="K367" s="7">
        <v>21.957000000000001</v>
      </c>
      <c r="L367" s="7">
        <f t="shared" si="26"/>
        <v>1.6406869581853971</v>
      </c>
      <c r="M367" s="7">
        <v>18.190000000000001</v>
      </c>
      <c r="N367" s="7">
        <v>17.216699999999999</v>
      </c>
      <c r="O367" s="7">
        <v>0.50933967308797279</v>
      </c>
      <c r="Q367" s="5">
        <f t="shared" si="27"/>
        <v>6679459.804337278</v>
      </c>
      <c r="R367" s="5">
        <f t="shared" si="28"/>
        <v>0.30984484537154461</v>
      </c>
      <c r="U367" s="5">
        <f t="shared" si="29"/>
        <v>0.5083583968620643</v>
      </c>
    </row>
    <row r="368" spans="1:21">
      <c r="A368" s="5">
        <v>4491</v>
      </c>
      <c r="B368" s="5" t="s">
        <v>2825</v>
      </c>
      <c r="C368" s="5" t="s">
        <v>1775</v>
      </c>
      <c r="D368" s="5" t="s">
        <v>1776</v>
      </c>
      <c r="E368" s="5" t="s">
        <v>1777</v>
      </c>
      <c r="F368" s="7">
        <v>16.62</v>
      </c>
      <c r="G368" s="7">
        <v>16.056899999999999</v>
      </c>
      <c r="H368" s="7">
        <f t="shared" si="25"/>
        <v>0.67684622249514748</v>
      </c>
      <c r="I368" s="7">
        <v>20.138500000000001</v>
      </c>
      <c r="J368" s="7">
        <v>20.108499999999999</v>
      </c>
      <c r="K368" s="7">
        <v>19.771000000000001</v>
      </c>
      <c r="L368" s="7">
        <f t="shared" si="26"/>
        <v>1.2635651042638443</v>
      </c>
      <c r="M368" s="7">
        <v>18.183</v>
      </c>
      <c r="N368" s="7">
        <v>17.177700000000002</v>
      </c>
      <c r="O368" s="7">
        <v>0.49816652982495613</v>
      </c>
      <c r="Q368" s="5">
        <f t="shared" si="27"/>
        <v>1130476.83582825</v>
      </c>
      <c r="R368" s="5">
        <f t="shared" si="28"/>
        <v>5.2440231793276046E-2</v>
      </c>
      <c r="U368" s="5">
        <f t="shared" si="29"/>
        <v>6.6261646953491002E-2</v>
      </c>
    </row>
    <row r="369" spans="1:21">
      <c r="A369" s="5">
        <v>2557</v>
      </c>
      <c r="B369" s="5" t="s">
        <v>1774</v>
      </c>
      <c r="C369" s="5" t="s">
        <v>1775</v>
      </c>
      <c r="D369" s="5" t="s">
        <v>1776</v>
      </c>
      <c r="E369" s="5" t="s">
        <v>1777</v>
      </c>
      <c r="F369" s="7">
        <v>17.2424</v>
      </c>
      <c r="G369" s="7">
        <v>18.578600000000002</v>
      </c>
      <c r="H369" s="7">
        <f t="shared" si="25"/>
        <v>2.5248540590583528</v>
      </c>
      <c r="I369" s="7">
        <v>23.5946</v>
      </c>
      <c r="J369" s="7">
        <v>22.590699999999998</v>
      </c>
      <c r="K369" s="7">
        <v>23.005299999999998</v>
      </c>
      <c r="L369" s="7">
        <f t="shared" si="26"/>
        <v>0.75022747303273418</v>
      </c>
      <c r="M369" s="7">
        <v>16.4528</v>
      </c>
      <c r="N369" s="7">
        <v>17.848099999999999</v>
      </c>
      <c r="O369" s="7">
        <v>2.63043244659332</v>
      </c>
      <c r="Q369" s="5">
        <f t="shared" si="27"/>
        <v>6316526.5080268607</v>
      </c>
      <c r="R369" s="5">
        <f t="shared" si="28"/>
        <v>0.29300920081800369</v>
      </c>
      <c r="U369" s="5">
        <f t="shared" si="29"/>
        <v>0.21982355230503187</v>
      </c>
    </row>
    <row r="370" spans="1:21">
      <c r="A370" s="5">
        <v>5857</v>
      </c>
      <c r="B370" s="5" t="s">
        <v>3359</v>
      </c>
      <c r="C370" s="5" t="s">
        <v>1775</v>
      </c>
      <c r="D370" s="5" t="s">
        <v>1776</v>
      </c>
      <c r="E370" s="5" t="s">
        <v>1777</v>
      </c>
      <c r="F370" s="7">
        <v>17.1677</v>
      </c>
      <c r="G370" s="7">
        <v>18.561199999999999</v>
      </c>
      <c r="H370" s="7">
        <f t="shared" si="25"/>
        <v>2.6271525947955978</v>
      </c>
      <c r="I370" s="7">
        <v>22.628</v>
      </c>
      <c r="J370" s="7">
        <v>18.243500000000001</v>
      </c>
      <c r="K370" s="7">
        <v>22.217700000000001</v>
      </c>
      <c r="L370" s="7">
        <f t="shared" si="26"/>
        <v>6.3627753694241937E-2</v>
      </c>
      <c r="M370" s="7">
        <v>17.991099999999999</v>
      </c>
      <c r="N370" s="7">
        <v>17.728400000000001</v>
      </c>
      <c r="O370" s="7">
        <v>0.83352651610567163</v>
      </c>
      <c r="Q370" s="5">
        <f t="shared" si="27"/>
        <v>310342.12239393132</v>
      </c>
      <c r="R370" s="5">
        <f t="shared" si="28"/>
        <v>1.4396060421380918E-2</v>
      </c>
      <c r="U370" s="5">
        <f t="shared" si="29"/>
        <v>9.1598898665904988E-4</v>
      </c>
    </row>
    <row r="371" spans="1:21">
      <c r="A371" s="5">
        <v>680</v>
      </c>
      <c r="B371" s="5" t="s">
        <v>520</v>
      </c>
      <c r="C371" s="5" t="s">
        <v>521</v>
      </c>
      <c r="D371" s="5" t="s">
        <v>522</v>
      </c>
      <c r="E371" s="5" t="s">
        <v>523</v>
      </c>
      <c r="F371" s="7">
        <v>18.055900000000001</v>
      </c>
      <c r="G371" s="7">
        <v>17.618400000000001</v>
      </c>
      <c r="H371" s="7">
        <f t="shared" si="25"/>
        <v>0.73841307296974967</v>
      </c>
      <c r="I371" s="7">
        <v>20.312200000000001</v>
      </c>
      <c r="J371" s="7">
        <v>16.826000000000001</v>
      </c>
      <c r="K371" s="7">
        <v>16.569199999999999</v>
      </c>
      <c r="L371" s="7">
        <f t="shared" si="26"/>
        <v>1.1948255553821081</v>
      </c>
      <c r="M371" s="7">
        <v>19.176200000000001</v>
      </c>
      <c r="N371" s="7">
        <v>17.9511</v>
      </c>
      <c r="O371" s="7">
        <v>0.42776786120497234</v>
      </c>
      <c r="Q371" s="5">
        <f t="shared" si="27"/>
        <v>116179.82207686968</v>
      </c>
      <c r="R371" s="5">
        <f t="shared" si="28"/>
        <v>5.3893159119434006E-3</v>
      </c>
      <c r="U371" s="5">
        <f t="shared" si="29"/>
        <v>6.4392923776174062E-3</v>
      </c>
    </row>
    <row r="372" spans="1:21">
      <c r="A372" s="5">
        <v>6352</v>
      </c>
      <c r="B372" s="5" t="s">
        <v>3577</v>
      </c>
      <c r="C372" s="5" t="s">
        <v>521</v>
      </c>
      <c r="D372" s="5" t="s">
        <v>522</v>
      </c>
      <c r="E372" s="5" t="s">
        <v>523</v>
      </c>
      <c r="F372" s="7">
        <v>17.782900000000001</v>
      </c>
      <c r="G372" s="7">
        <v>16.911100000000001</v>
      </c>
      <c r="H372" s="7">
        <f t="shared" si="25"/>
        <v>0.54646462038188603</v>
      </c>
      <c r="I372" s="7">
        <v>20.738299999999999</v>
      </c>
      <c r="J372" s="7">
        <v>20.6096</v>
      </c>
      <c r="K372" s="7">
        <v>20.501999999999999</v>
      </c>
      <c r="L372" s="7">
        <f t="shared" si="26"/>
        <v>1.0774343753875024</v>
      </c>
      <c r="M372" s="7">
        <v>17.880099999999999</v>
      </c>
      <c r="N372" s="7">
        <v>21.0382</v>
      </c>
      <c r="O372" s="7">
        <v>8.9265332972950358</v>
      </c>
      <c r="Q372" s="5">
        <f t="shared" si="27"/>
        <v>1599955.1130428312</v>
      </c>
      <c r="R372" s="5">
        <f t="shared" si="28"/>
        <v>7.4218254039086065E-2</v>
      </c>
      <c r="U372" s="5">
        <f t="shared" si="29"/>
        <v>7.996529818295367E-2</v>
      </c>
    </row>
    <row r="373" spans="1:21">
      <c r="A373" s="5">
        <v>3502</v>
      </c>
      <c r="B373" s="5" t="s">
        <v>2194</v>
      </c>
      <c r="C373" s="5" t="s">
        <v>521</v>
      </c>
      <c r="D373" s="5" t="s">
        <v>522</v>
      </c>
      <c r="E373" s="5" t="s">
        <v>523</v>
      </c>
      <c r="F373" s="7">
        <v>18.760100000000001</v>
      </c>
      <c r="G373" s="7">
        <v>17.6694</v>
      </c>
      <c r="H373" s="7">
        <f t="shared" si="25"/>
        <v>0.46953350025349749</v>
      </c>
      <c r="I373" s="7">
        <v>17.4391</v>
      </c>
      <c r="J373" s="7">
        <v>20.552600000000002</v>
      </c>
      <c r="K373" s="7">
        <v>20.524699999999999</v>
      </c>
      <c r="L373" s="7">
        <f t="shared" si="26"/>
        <v>1.0195270123215534</v>
      </c>
      <c r="M373" s="7">
        <v>19.305</v>
      </c>
      <c r="N373" s="7">
        <v>17.456099999999999</v>
      </c>
      <c r="O373" s="7">
        <v>0.27760394977980707</v>
      </c>
      <c r="Q373" s="5">
        <f t="shared" si="27"/>
        <v>1537974.3373439005</v>
      </c>
      <c r="R373" s="5">
        <f t="shared" si="28"/>
        <v>7.1343107781004944E-2</v>
      </c>
      <c r="U373" s="5">
        <f t="shared" si="29"/>
        <v>7.2736225525702539E-2</v>
      </c>
    </row>
    <row r="374" spans="1:21">
      <c r="A374" s="5">
        <v>1140</v>
      </c>
      <c r="B374" s="5" t="s">
        <v>883</v>
      </c>
      <c r="C374" s="5" t="s">
        <v>521</v>
      </c>
      <c r="D374" s="5" t="s">
        <v>522</v>
      </c>
      <c r="E374" s="5" t="s">
        <v>523</v>
      </c>
      <c r="F374" s="7">
        <v>18.0152</v>
      </c>
      <c r="G374" s="7">
        <v>17.834800000000001</v>
      </c>
      <c r="H374" s="7">
        <f t="shared" si="25"/>
        <v>0.88245829297804523</v>
      </c>
      <c r="I374" s="7">
        <v>20.294699999999999</v>
      </c>
      <c r="J374" s="7">
        <v>18.3704</v>
      </c>
      <c r="K374" s="7">
        <v>19.093499999999999</v>
      </c>
      <c r="L374" s="7">
        <f t="shared" si="26"/>
        <v>0.60579433829605078</v>
      </c>
      <c r="M374" s="7">
        <v>18.798400000000001</v>
      </c>
      <c r="N374" s="7">
        <v>19.1904</v>
      </c>
      <c r="O374" s="7">
        <v>1.3122112545919604</v>
      </c>
      <c r="Q374" s="5">
        <f t="shared" si="27"/>
        <v>338876.48392245569</v>
      </c>
      <c r="R374" s="5">
        <f t="shared" si="28"/>
        <v>1.571970411332145E-2</v>
      </c>
      <c r="U374" s="5">
        <f t="shared" si="29"/>
        <v>9.5229077515392759E-3</v>
      </c>
    </row>
    <row r="375" spans="1:21">
      <c r="A375" s="5">
        <v>5779</v>
      </c>
      <c r="B375" s="5" t="s">
        <v>3319</v>
      </c>
      <c r="C375" s="5" t="s">
        <v>3320</v>
      </c>
      <c r="D375" s="5" t="s">
        <v>3321</v>
      </c>
      <c r="E375" s="5" t="s">
        <v>3322</v>
      </c>
      <c r="F375" s="7">
        <v>18.117000000000001</v>
      </c>
      <c r="G375" s="7">
        <v>18.684000000000001</v>
      </c>
      <c r="H375" s="7">
        <f t="shared" si="25"/>
        <v>1.48143979802032</v>
      </c>
      <c r="I375" s="7">
        <v>17.985800000000001</v>
      </c>
      <c r="J375" s="7">
        <v>18.345700000000001</v>
      </c>
      <c r="K375" s="7">
        <v>16.6738</v>
      </c>
      <c r="L375" s="7">
        <f t="shared" si="26"/>
        <v>3.1863395172624522</v>
      </c>
      <c r="M375" s="7">
        <v>18.587199999999999</v>
      </c>
      <c r="N375" s="7">
        <v>20.7516</v>
      </c>
      <c r="O375" s="7">
        <v>4.482799580446744</v>
      </c>
      <c r="Q375" s="5">
        <f t="shared" si="27"/>
        <v>333124.05275919096</v>
      </c>
      <c r="R375" s="5">
        <f t="shared" si="28"/>
        <v>1.5452862003854028E-2</v>
      </c>
      <c r="U375" s="5">
        <f t="shared" si="29"/>
        <v>4.9238064857683533E-2</v>
      </c>
    </row>
    <row r="376" spans="1:21">
      <c r="A376" s="5">
        <v>1947</v>
      </c>
      <c r="B376" s="5" t="s">
        <v>1461</v>
      </c>
      <c r="C376" s="5" t="s">
        <v>1462</v>
      </c>
      <c r="D376" s="5" t="s">
        <v>1463</v>
      </c>
      <c r="E376" s="5" t="s">
        <v>1464</v>
      </c>
      <c r="F376" s="7">
        <v>16.996099999999998</v>
      </c>
      <c r="G376" s="7">
        <v>16.5045</v>
      </c>
      <c r="H376" s="7">
        <f t="shared" si="25"/>
        <v>0.71123587441535663</v>
      </c>
      <c r="I376" s="7">
        <v>24.429200000000002</v>
      </c>
      <c r="J376" s="7">
        <v>21.8828</v>
      </c>
      <c r="K376" s="7">
        <v>23.436399999999999</v>
      </c>
      <c r="L376" s="7">
        <f t="shared" si="26"/>
        <v>0.34065894628294169</v>
      </c>
      <c r="M376" s="7">
        <v>21.192499999999999</v>
      </c>
      <c r="N376" s="7">
        <v>24.743600000000001</v>
      </c>
      <c r="O376" s="7">
        <v>11.721619449480228</v>
      </c>
      <c r="Q376" s="5">
        <f t="shared" si="27"/>
        <v>3867044.6724906662</v>
      </c>
      <c r="R376" s="5">
        <f t="shared" si="28"/>
        <v>0.17938334741002412</v>
      </c>
      <c r="U376" s="5">
        <f t="shared" si="29"/>
        <v>6.1108542109405674E-2</v>
      </c>
    </row>
    <row r="377" spans="1:21">
      <c r="A377" s="5">
        <v>1931</v>
      </c>
      <c r="B377" s="5" t="s">
        <v>1435</v>
      </c>
      <c r="C377" s="5" t="s">
        <v>1436</v>
      </c>
      <c r="D377" s="5" t="s">
        <v>1437</v>
      </c>
      <c r="E377" s="5" t="s">
        <v>1438</v>
      </c>
      <c r="F377" s="7">
        <v>16.5564</v>
      </c>
      <c r="G377" s="7">
        <v>19.947800000000001</v>
      </c>
      <c r="H377" s="7">
        <f t="shared" si="25"/>
        <v>10.493325077915463</v>
      </c>
      <c r="I377" s="7">
        <v>21.688099999999999</v>
      </c>
      <c r="J377" s="7">
        <v>20.773700000000002</v>
      </c>
      <c r="K377" s="7">
        <v>20.468</v>
      </c>
      <c r="L377" s="7">
        <f t="shared" si="26"/>
        <v>1.2360182114343992</v>
      </c>
      <c r="M377" s="7">
        <v>19.116</v>
      </c>
      <c r="N377" s="7">
        <v>19.572700000000001</v>
      </c>
      <c r="O377" s="7">
        <v>1.3723990192278248</v>
      </c>
      <c r="Q377" s="5">
        <f t="shared" si="27"/>
        <v>1792696.7078084433</v>
      </c>
      <c r="R377" s="5">
        <f t="shared" si="28"/>
        <v>8.3159095271192446E-2</v>
      </c>
      <c r="U377" s="5">
        <f t="shared" si="29"/>
        <v>0.10278615620160209</v>
      </c>
    </row>
    <row r="378" spans="1:21">
      <c r="A378" s="5">
        <v>1932</v>
      </c>
      <c r="B378" s="5" t="s">
        <v>1439</v>
      </c>
      <c r="C378" s="5" t="s">
        <v>1440</v>
      </c>
      <c r="D378" s="5" t="s">
        <v>1441</v>
      </c>
      <c r="E378" s="5" t="s">
        <v>1442</v>
      </c>
      <c r="F378" s="7">
        <v>17.915199999999999</v>
      </c>
      <c r="G378" s="7">
        <v>20.507999999999999</v>
      </c>
      <c r="H378" s="7">
        <f t="shared" si="25"/>
        <v>6.0326839412022037</v>
      </c>
      <c r="I378" s="7">
        <v>18.523700000000002</v>
      </c>
      <c r="J378" s="7">
        <v>17.476299999999998</v>
      </c>
      <c r="K378" s="7">
        <v>18.535900000000002</v>
      </c>
      <c r="L378" s="7">
        <f t="shared" si="26"/>
        <v>0.47976506034353317</v>
      </c>
      <c r="M378" s="7">
        <v>22.005099999999999</v>
      </c>
      <c r="N378" s="7">
        <v>22.6876</v>
      </c>
      <c r="O378" s="7">
        <v>1.604918458682451</v>
      </c>
      <c r="Q378" s="5">
        <f t="shared" si="27"/>
        <v>182343.59513856476</v>
      </c>
      <c r="R378" s="5">
        <f t="shared" si="28"/>
        <v>8.4585018392525184E-3</v>
      </c>
      <c r="U378" s="5">
        <f t="shared" si="29"/>
        <v>4.0580936453248704E-3</v>
      </c>
    </row>
    <row r="379" spans="1:21">
      <c r="A379" s="5">
        <v>4893</v>
      </c>
      <c r="B379" s="5" t="s">
        <v>3007</v>
      </c>
      <c r="C379" s="5" t="s">
        <v>3008</v>
      </c>
      <c r="D379" s="5" t="s">
        <v>3009</v>
      </c>
      <c r="E379" s="5" t="s">
        <v>3010</v>
      </c>
      <c r="F379" s="7">
        <v>19.827500000000001</v>
      </c>
      <c r="G379" s="7">
        <v>20.3735</v>
      </c>
      <c r="H379" s="7">
        <f t="shared" si="25"/>
        <v>1.4600320106545208</v>
      </c>
      <c r="I379" s="7">
        <v>18.787099999999999</v>
      </c>
      <c r="J379" s="7">
        <v>17.654599999999999</v>
      </c>
      <c r="K379" s="7">
        <v>18.156199999999998</v>
      </c>
      <c r="L379" s="7">
        <f t="shared" si="26"/>
        <v>0.70632300936748804</v>
      </c>
      <c r="M379" s="7">
        <v>19.427299999999999</v>
      </c>
      <c r="N379" s="7">
        <v>20.278700000000001</v>
      </c>
      <c r="O379" s="7">
        <v>1.8042509320009017</v>
      </c>
      <c r="Q379" s="5">
        <f t="shared" si="27"/>
        <v>206330.84722043655</v>
      </c>
      <c r="R379" s="5">
        <f t="shared" si="28"/>
        <v>9.5712155361550241E-3</v>
      </c>
      <c r="U379" s="5">
        <f t="shared" si="29"/>
        <v>6.7603697608018725E-3</v>
      </c>
    </row>
    <row r="380" spans="1:21">
      <c r="A380" s="5">
        <v>5036</v>
      </c>
      <c r="B380" s="5" t="s">
        <v>3069</v>
      </c>
      <c r="C380" s="5" t="s">
        <v>1623</v>
      </c>
      <c r="D380" s="5" t="s">
        <v>1624</v>
      </c>
      <c r="E380" s="5" t="s">
        <v>1625</v>
      </c>
      <c r="F380" s="7">
        <v>17.943000000000001</v>
      </c>
      <c r="G380" s="7">
        <v>21.692299999999999</v>
      </c>
      <c r="H380" s="7">
        <f t="shared" si="25"/>
        <v>13.44781613975826</v>
      </c>
      <c r="I380" s="7">
        <v>19.2776</v>
      </c>
      <c r="J380" s="7">
        <v>17.616700000000002</v>
      </c>
      <c r="K380" s="7">
        <v>16.6449</v>
      </c>
      <c r="L380" s="7">
        <f t="shared" si="26"/>
        <v>1.9612860971444157</v>
      </c>
      <c r="M380" s="7">
        <v>21.7453</v>
      </c>
      <c r="N380" s="7">
        <v>22.893999999999998</v>
      </c>
      <c r="O380" s="7">
        <v>2.2171401979242575</v>
      </c>
      <c r="Q380" s="5">
        <f t="shared" si="27"/>
        <v>200981.05638730823</v>
      </c>
      <c r="R380" s="5">
        <f t="shared" si="28"/>
        <v>9.3230509896172348E-3</v>
      </c>
      <c r="U380" s="5">
        <f t="shared" si="29"/>
        <v>1.8285170288904768E-2</v>
      </c>
    </row>
    <row r="381" spans="1:21">
      <c r="A381" s="5">
        <v>2163</v>
      </c>
      <c r="B381" s="5" t="s">
        <v>1622</v>
      </c>
      <c r="C381" s="5" t="s">
        <v>1623</v>
      </c>
      <c r="D381" s="5" t="s">
        <v>1624</v>
      </c>
      <c r="E381" s="5" t="s">
        <v>1625</v>
      </c>
      <c r="F381" s="7">
        <v>17.085000000000001</v>
      </c>
      <c r="G381" s="7">
        <v>17.209499999999998</v>
      </c>
      <c r="H381" s="7">
        <f t="shared" si="25"/>
        <v>1.0901298569697686</v>
      </c>
      <c r="I381" s="7">
        <v>17.8249</v>
      </c>
      <c r="J381" s="7">
        <v>17.743400000000001</v>
      </c>
      <c r="K381" s="7">
        <v>17.497299999999999</v>
      </c>
      <c r="L381" s="7">
        <f t="shared" si="26"/>
        <v>1.1859967035890611</v>
      </c>
      <c r="M381" s="7">
        <v>22.0596</v>
      </c>
      <c r="N381" s="7">
        <v>23.087</v>
      </c>
      <c r="O381" s="7">
        <v>2.0383474648135658</v>
      </c>
      <c r="Q381" s="5">
        <f t="shared" si="27"/>
        <v>219429.80899009018</v>
      </c>
      <c r="R381" s="5">
        <f t="shared" si="28"/>
        <v>1.0178846378010026E-2</v>
      </c>
      <c r="U381" s="5">
        <f t="shared" si="29"/>
        <v>1.2072078250659344E-2</v>
      </c>
    </row>
    <row r="382" spans="1:21">
      <c r="A382" s="5">
        <v>4894</v>
      </c>
      <c r="B382" s="5" t="s">
        <v>3011</v>
      </c>
      <c r="C382" s="5" t="s">
        <v>1623</v>
      </c>
      <c r="D382" s="5" t="s">
        <v>1624</v>
      </c>
      <c r="E382" s="5" t="s">
        <v>1625</v>
      </c>
      <c r="F382" s="7">
        <v>17.167899999999999</v>
      </c>
      <c r="G382" s="7">
        <v>22.275200000000002</v>
      </c>
      <c r="H382" s="7">
        <f t="shared" si="25"/>
        <v>34.470731280018327</v>
      </c>
      <c r="I382" s="7">
        <v>19.144400000000001</v>
      </c>
      <c r="J382" s="7">
        <v>17.947399999999998</v>
      </c>
      <c r="K382" s="7">
        <v>17.741399999999999</v>
      </c>
      <c r="L382" s="7">
        <f t="shared" si="26"/>
        <v>1.1534856050600226</v>
      </c>
      <c r="M382" s="7">
        <v>16.7638</v>
      </c>
      <c r="N382" s="7">
        <v>22.4758</v>
      </c>
      <c r="O382" s="7">
        <v>52.418348663028951</v>
      </c>
      <c r="Q382" s="5">
        <f t="shared" si="27"/>
        <v>252758.48533876473</v>
      </c>
      <c r="R382" s="5">
        <f t="shared" si="28"/>
        <v>1.172488735620226E-2</v>
      </c>
      <c r="U382" s="5">
        <f t="shared" si="29"/>
        <v>1.3524488786329574E-2</v>
      </c>
    </row>
    <row r="383" spans="1:21">
      <c r="A383" s="5">
        <v>6248</v>
      </c>
      <c r="B383" s="5" t="s">
        <v>3526</v>
      </c>
      <c r="C383" s="5" t="s">
        <v>3527</v>
      </c>
      <c r="D383" s="5" t="s">
        <v>3528</v>
      </c>
      <c r="E383" s="5" t="s">
        <v>3529</v>
      </c>
      <c r="F383" s="7">
        <v>18.974499999999999</v>
      </c>
      <c r="G383" s="7">
        <v>18.986999999999998</v>
      </c>
      <c r="H383" s="7">
        <f t="shared" si="25"/>
        <v>1.0087019837903985</v>
      </c>
      <c r="I383" s="7">
        <v>20.173400000000001</v>
      </c>
      <c r="J383" s="7">
        <v>20.257100000000001</v>
      </c>
      <c r="K383" s="7">
        <v>20.365300000000001</v>
      </c>
      <c r="L383" s="7">
        <f t="shared" si="26"/>
        <v>0.92774485481003499</v>
      </c>
      <c r="M383" s="7">
        <v>19.669799999999999</v>
      </c>
      <c r="N383" s="7">
        <v>20.555900000000001</v>
      </c>
      <c r="O383" s="7">
        <v>1.84817324606142</v>
      </c>
      <c r="Q383" s="5">
        <f t="shared" si="27"/>
        <v>1253125.9546858715</v>
      </c>
      <c r="R383" s="5">
        <f t="shared" si="28"/>
        <v>5.8129643569168367E-2</v>
      </c>
      <c r="U383" s="5">
        <f t="shared" si="29"/>
        <v>5.392947773323719E-2</v>
      </c>
    </row>
    <row r="384" spans="1:21">
      <c r="A384" s="5">
        <v>6228</v>
      </c>
      <c r="B384" s="5" t="s">
        <v>3520</v>
      </c>
      <c r="C384" s="5" t="s">
        <v>2455</v>
      </c>
      <c r="D384" s="5" t="s">
        <v>2456</v>
      </c>
      <c r="E384" s="5" t="s">
        <v>2457</v>
      </c>
      <c r="F384" s="7">
        <v>17.747499999999999</v>
      </c>
      <c r="G384" s="7">
        <v>20.582899999999999</v>
      </c>
      <c r="H384" s="7">
        <f t="shared" si="25"/>
        <v>7.1374067904083169</v>
      </c>
      <c r="I384" s="7">
        <v>17.438800000000001</v>
      </c>
      <c r="J384" s="7">
        <v>19.440300000000001</v>
      </c>
      <c r="K384" s="7">
        <v>16.9038</v>
      </c>
      <c r="L384" s="7">
        <f t="shared" si="26"/>
        <v>5.8017977329896606</v>
      </c>
      <c r="M384" s="7">
        <v>26.549600000000002</v>
      </c>
      <c r="N384" s="7">
        <v>27.8231</v>
      </c>
      <c r="O384" s="7">
        <v>2.4174733740380039</v>
      </c>
      <c r="Q384" s="5">
        <f t="shared" si="27"/>
        <v>711399.28557193873</v>
      </c>
      <c r="R384" s="5">
        <f t="shared" si="28"/>
        <v>3.300018386102626E-2</v>
      </c>
      <c r="U384" s="5">
        <f t="shared" si="29"/>
        <v>0.19146039191314415</v>
      </c>
    </row>
    <row r="385" spans="1:21">
      <c r="A385" s="5">
        <v>6229</v>
      </c>
      <c r="B385" s="5" t="s">
        <v>3521</v>
      </c>
      <c r="C385" s="5" t="s">
        <v>2455</v>
      </c>
      <c r="D385" s="5" t="s">
        <v>2456</v>
      </c>
      <c r="E385" s="5" t="s">
        <v>2457</v>
      </c>
      <c r="F385" s="7">
        <v>19.752400000000002</v>
      </c>
      <c r="G385" s="7">
        <v>20.284099999999999</v>
      </c>
      <c r="H385" s="7">
        <f t="shared" si="25"/>
        <v>1.4456316526372179</v>
      </c>
      <c r="I385" s="7">
        <v>18.5639</v>
      </c>
      <c r="J385" s="7">
        <v>17.610199999999999</v>
      </c>
      <c r="K385" s="7">
        <v>16.547699999999999</v>
      </c>
      <c r="L385" s="7">
        <f t="shared" si="26"/>
        <v>2.0885475648548284</v>
      </c>
      <c r="M385" s="7">
        <v>26.5001</v>
      </c>
      <c r="N385" s="7">
        <v>27.528400000000001</v>
      </c>
      <c r="O385" s="7">
        <v>2.0396194488431947</v>
      </c>
      <c r="Q385" s="5">
        <f t="shared" si="27"/>
        <v>200077.58175674709</v>
      </c>
      <c r="R385" s="5">
        <f t="shared" si="28"/>
        <v>9.2811408703256191E-3</v>
      </c>
      <c r="U385" s="5">
        <f t="shared" si="29"/>
        <v>1.9384104163793194E-2</v>
      </c>
    </row>
    <row r="386" spans="1:21">
      <c r="A386" s="5">
        <v>6233</v>
      </c>
      <c r="B386" s="5" t="s">
        <v>3525</v>
      </c>
      <c r="C386" s="5" t="s">
        <v>2455</v>
      </c>
      <c r="D386" s="5" t="s">
        <v>2456</v>
      </c>
      <c r="E386" s="5" t="s">
        <v>2457</v>
      </c>
      <c r="F386" s="7">
        <v>17.251799999999999</v>
      </c>
      <c r="G386" s="7">
        <v>21.494299999999999</v>
      </c>
      <c r="H386" s="7">
        <f t="shared" ref="H386:H432" si="30">2^(G386-F386)</f>
        <v>18.928655039182519</v>
      </c>
      <c r="I386" s="7">
        <v>19.194700000000001</v>
      </c>
      <c r="J386" s="7">
        <v>18.7255</v>
      </c>
      <c r="K386" s="7">
        <v>17.896799999999999</v>
      </c>
      <c r="L386" s="7">
        <f t="shared" ref="L386:L432" si="31">(POWER(2,J386))/(POWER(2,K386))</f>
        <v>1.7760842269502193</v>
      </c>
      <c r="M386" s="7">
        <v>27.142900000000001</v>
      </c>
      <c r="N386" s="7">
        <v>27.991599999999998</v>
      </c>
      <c r="O386" s="7">
        <v>1.8008774388217157</v>
      </c>
      <c r="Q386" s="5">
        <f t="shared" si="27"/>
        <v>433448.18006797321</v>
      </c>
      <c r="R386" s="5">
        <f t="shared" si="28"/>
        <v>2.0106668542646273E-2</v>
      </c>
      <c r="U386" s="5">
        <f t="shared" si="29"/>
        <v>3.5711136855110195E-2</v>
      </c>
    </row>
    <row r="387" spans="1:21">
      <c r="A387" s="5">
        <v>3971</v>
      </c>
      <c r="B387" s="5" t="s">
        <v>2454</v>
      </c>
      <c r="C387" s="5" t="s">
        <v>2455</v>
      </c>
      <c r="D387" s="5" t="s">
        <v>2456</v>
      </c>
      <c r="E387" s="5" t="s">
        <v>2457</v>
      </c>
      <c r="F387" s="7">
        <v>17.105699999999999</v>
      </c>
      <c r="G387" s="7">
        <v>18.954499999999999</v>
      </c>
      <c r="H387" s="7">
        <f t="shared" si="30"/>
        <v>3.60200454091986</v>
      </c>
      <c r="I387" s="7">
        <v>17.0547</v>
      </c>
      <c r="J387" s="7">
        <v>17.010100000000001</v>
      </c>
      <c r="K387" s="7">
        <v>16.654399999999999</v>
      </c>
      <c r="L387" s="7">
        <f t="shared" si="31"/>
        <v>1.2796062995271873</v>
      </c>
      <c r="M387" s="7">
        <v>23.873699999999999</v>
      </c>
      <c r="N387" s="7">
        <v>23.309799999999999</v>
      </c>
      <c r="O387" s="7">
        <v>0.67647100329697851</v>
      </c>
      <c r="Q387" s="5">
        <f t="shared" ref="Q387:Q450" si="32">POWER(2,J387)</f>
        <v>131992.82658552012</v>
      </c>
      <c r="R387" s="5">
        <f t="shared" ref="R387:R450" si="33">Q387/21557434</f>
        <v>6.1228449817135062E-3</v>
      </c>
      <c r="U387" s="5">
        <f t="shared" ref="U387:U450" si="34">R387*L387</f>
        <v>7.8348310096290289E-3</v>
      </c>
    </row>
    <row r="388" spans="1:21">
      <c r="A388" s="5">
        <v>6230</v>
      </c>
      <c r="B388" s="5" t="s">
        <v>3522</v>
      </c>
      <c r="C388" s="5" t="s">
        <v>2455</v>
      </c>
      <c r="D388" s="5" t="s">
        <v>2456</v>
      </c>
      <c r="E388" s="5" t="s">
        <v>2457</v>
      </c>
      <c r="F388" s="7">
        <v>17.430099999999999</v>
      </c>
      <c r="G388" s="7">
        <v>17.486599999999999</v>
      </c>
      <c r="H388" s="7">
        <f t="shared" si="30"/>
        <v>1.0399397883933559</v>
      </c>
      <c r="I388" s="7">
        <v>17.781099999999999</v>
      </c>
      <c r="J388" s="7">
        <v>16.3005</v>
      </c>
      <c r="K388" s="7">
        <v>18.9056</v>
      </c>
      <c r="L388" s="7">
        <f t="shared" si="31"/>
        <v>0.16435645230964432</v>
      </c>
      <c r="M388" s="7">
        <v>21.290500000000002</v>
      </c>
      <c r="N388" s="7">
        <v>17.837499999999999</v>
      </c>
      <c r="O388" s="7">
        <v>9.1315273659104537E-2</v>
      </c>
      <c r="Q388" s="5">
        <f t="shared" si="32"/>
        <v>80712.248159851209</v>
      </c>
      <c r="R388" s="5">
        <f t="shared" si="33"/>
        <v>3.7440563733072874E-3</v>
      </c>
      <c r="U388" s="5">
        <f t="shared" si="34"/>
        <v>6.1535982276409904E-4</v>
      </c>
    </row>
    <row r="389" spans="1:21">
      <c r="A389" s="5">
        <v>2131</v>
      </c>
      <c r="B389" s="5" t="s">
        <v>1613</v>
      </c>
      <c r="C389" s="5" t="s">
        <v>1614</v>
      </c>
      <c r="D389" s="5" t="s">
        <v>1615</v>
      </c>
      <c r="E389" s="5" t="s">
        <v>1616</v>
      </c>
      <c r="F389" s="7">
        <v>18.899899999999999</v>
      </c>
      <c r="G389" s="7">
        <v>17.9422</v>
      </c>
      <c r="H389" s="7">
        <f t="shared" si="30"/>
        <v>0.5148770962682131</v>
      </c>
      <c r="I389" s="7">
        <v>22.006499999999999</v>
      </c>
      <c r="J389" s="7">
        <v>21.543900000000001</v>
      </c>
      <c r="K389" s="7">
        <v>21.598800000000001</v>
      </c>
      <c r="L389" s="7">
        <f t="shared" si="31"/>
        <v>0.96266116737663665</v>
      </c>
      <c r="M389" s="7">
        <v>20.883600000000001</v>
      </c>
      <c r="N389" s="7">
        <v>19.993300000000001</v>
      </c>
      <c r="O389" s="7">
        <v>0.53950192031667332</v>
      </c>
      <c r="Q389" s="5">
        <f t="shared" si="32"/>
        <v>3057455.3508033478</v>
      </c>
      <c r="R389" s="5">
        <f t="shared" si="33"/>
        <v>0.14182835261392185</v>
      </c>
      <c r="U389" s="5">
        <f t="shared" si="34"/>
        <v>0.13653264749442326</v>
      </c>
    </row>
    <row r="390" spans="1:21">
      <c r="A390" s="5">
        <v>2132</v>
      </c>
      <c r="B390" s="5" t="s">
        <v>1617</v>
      </c>
      <c r="C390" s="5" t="s">
        <v>1614</v>
      </c>
      <c r="D390" s="5" t="s">
        <v>1615</v>
      </c>
      <c r="E390" s="5" t="s">
        <v>1616</v>
      </c>
      <c r="F390" s="7">
        <v>16.909199999999998</v>
      </c>
      <c r="G390" s="7">
        <v>17.5427</v>
      </c>
      <c r="H390" s="7">
        <f t="shared" si="30"/>
        <v>1.5513239674545771</v>
      </c>
      <c r="I390" s="7">
        <v>22.746200000000002</v>
      </c>
      <c r="J390" s="7">
        <v>21.910399999999999</v>
      </c>
      <c r="K390" s="7">
        <v>22.0002</v>
      </c>
      <c r="L390" s="7">
        <f t="shared" si="31"/>
        <v>0.93965300375129601</v>
      </c>
      <c r="M390" s="7">
        <v>20.488499999999998</v>
      </c>
      <c r="N390" s="7">
        <v>21.949300000000001</v>
      </c>
      <c r="O390" s="7">
        <v>2.7526095840157168</v>
      </c>
      <c r="Q390" s="5">
        <f t="shared" si="32"/>
        <v>3941736.7551151039</v>
      </c>
      <c r="R390" s="5">
        <f t="shared" si="33"/>
        <v>0.18284814208941119</v>
      </c>
      <c r="U390" s="5">
        <f t="shared" si="34"/>
        <v>0.171813805944659</v>
      </c>
    </row>
    <row r="391" spans="1:21">
      <c r="A391" s="5">
        <v>6232</v>
      </c>
      <c r="B391" s="5" t="s">
        <v>3524</v>
      </c>
      <c r="C391" s="5" t="s">
        <v>3517</v>
      </c>
      <c r="D391" s="5" t="s">
        <v>3518</v>
      </c>
      <c r="E391" s="5" t="s">
        <v>3519</v>
      </c>
      <c r="F391" s="7">
        <v>26.0183</v>
      </c>
      <c r="G391" s="7">
        <v>27.0793</v>
      </c>
      <c r="H391" s="7">
        <f t="shared" si="30"/>
        <v>2.0863771870597163</v>
      </c>
      <c r="I391" s="7">
        <v>26.802900000000001</v>
      </c>
      <c r="J391" s="7">
        <v>26.372900000000001</v>
      </c>
      <c r="K391" s="7">
        <v>26.3353</v>
      </c>
      <c r="L391" s="7">
        <f t="shared" si="31"/>
        <v>1.0264049263928676</v>
      </c>
      <c r="M391" s="7">
        <v>25.776199999999999</v>
      </c>
      <c r="N391" s="7">
        <v>27.202300000000001</v>
      </c>
      <c r="O391" s="7">
        <v>2.6871931070199708</v>
      </c>
      <c r="Q391" s="5">
        <f t="shared" si="32"/>
        <v>86902840.629608691</v>
      </c>
      <c r="R391" s="5">
        <f t="shared" si="33"/>
        <v>4.0312237824598558</v>
      </c>
      <c r="U391" s="5">
        <f t="shared" si="34"/>
        <v>4.1376679497088853</v>
      </c>
    </row>
    <row r="392" spans="1:21">
      <c r="A392" s="5">
        <v>6231</v>
      </c>
      <c r="B392" s="5" t="s">
        <v>3523</v>
      </c>
      <c r="C392" s="5" t="s">
        <v>3517</v>
      </c>
      <c r="D392" s="5" t="s">
        <v>3518</v>
      </c>
      <c r="E392" s="5" t="s">
        <v>3519</v>
      </c>
      <c r="F392" s="7">
        <v>25.868099999999998</v>
      </c>
      <c r="G392" s="7">
        <v>26.463200000000001</v>
      </c>
      <c r="H392" s="7">
        <f t="shared" si="30"/>
        <v>1.5105772871728669</v>
      </c>
      <c r="I392" s="7">
        <v>26.540199999999999</v>
      </c>
      <c r="J392" s="7">
        <v>25.815899999999999</v>
      </c>
      <c r="K392" s="7">
        <v>26.073799999999999</v>
      </c>
      <c r="L392" s="7">
        <f t="shared" si="31"/>
        <v>0.83630436610643222</v>
      </c>
      <c r="M392" s="7">
        <v>25.4114</v>
      </c>
      <c r="N392" s="7">
        <v>26.561499999999999</v>
      </c>
      <c r="O392" s="7">
        <v>2.2192927684570103</v>
      </c>
      <c r="Q392" s="5">
        <f t="shared" si="32"/>
        <v>59069087.926905282</v>
      </c>
      <c r="R392" s="5">
        <f t="shared" si="33"/>
        <v>2.7400797296610202</v>
      </c>
      <c r="U392" s="5">
        <f t="shared" si="34"/>
        <v>2.2915406413952435</v>
      </c>
    </row>
    <row r="393" spans="1:21">
      <c r="A393" s="5">
        <v>6227</v>
      </c>
      <c r="B393" s="5" t="s">
        <v>3516</v>
      </c>
      <c r="C393" s="5" t="s">
        <v>3517</v>
      </c>
      <c r="D393" s="5" t="s">
        <v>3518</v>
      </c>
      <c r="E393" s="5" t="s">
        <v>3519</v>
      </c>
      <c r="F393" s="7">
        <v>25.0792</v>
      </c>
      <c r="G393" s="7">
        <v>26.0227</v>
      </c>
      <c r="H393" s="7">
        <f t="shared" si="30"/>
        <v>1.9231882675533354</v>
      </c>
      <c r="I393" s="7">
        <v>25.718</v>
      </c>
      <c r="J393" s="7">
        <v>24.611799999999999</v>
      </c>
      <c r="K393" s="7">
        <v>25.3416</v>
      </c>
      <c r="L393" s="7">
        <f t="shared" si="31"/>
        <v>0.60298749986859235</v>
      </c>
      <c r="M393" s="7">
        <v>24.7879</v>
      </c>
      <c r="N393" s="7">
        <v>25.587299999999999</v>
      </c>
      <c r="O393" s="7">
        <v>1.7403771735423057</v>
      </c>
      <c r="Q393" s="5">
        <f t="shared" si="32"/>
        <v>25638348.542032558</v>
      </c>
      <c r="R393" s="5">
        <f t="shared" si="33"/>
        <v>1.1893042809284518</v>
      </c>
      <c r="U393" s="5">
        <f t="shared" si="34"/>
        <v>0.71713561494006106</v>
      </c>
    </row>
    <row r="394" spans="1:21">
      <c r="A394" s="5">
        <v>770</v>
      </c>
      <c r="B394" s="5" t="s">
        <v>592</v>
      </c>
      <c r="C394" s="5" t="s">
        <v>380</v>
      </c>
      <c r="D394" s="5" t="s">
        <v>381</v>
      </c>
      <c r="E394" s="5" t="s">
        <v>382</v>
      </c>
      <c r="F394" s="7">
        <v>21.323399999999999</v>
      </c>
      <c r="G394" s="7">
        <v>21.917300000000001</v>
      </c>
      <c r="H394" s="7">
        <f t="shared" si="30"/>
        <v>1.5093213467110842</v>
      </c>
      <c r="I394" s="7">
        <v>22.533300000000001</v>
      </c>
      <c r="J394" s="7">
        <v>22.066700000000001</v>
      </c>
      <c r="K394" s="7">
        <v>22.257000000000001</v>
      </c>
      <c r="L394" s="7">
        <f t="shared" si="31"/>
        <v>0.87642345523201692</v>
      </c>
      <c r="M394" s="7">
        <v>20.717400000000001</v>
      </c>
      <c r="N394" s="7">
        <v>21.479099999999999</v>
      </c>
      <c r="O394" s="7">
        <v>1.6954873259287693</v>
      </c>
      <c r="Q394" s="5">
        <f t="shared" si="32"/>
        <v>4392771.4219214069</v>
      </c>
      <c r="R394" s="5">
        <f t="shared" si="33"/>
        <v>0.20377060748145659</v>
      </c>
      <c r="U394" s="5">
        <f t="shared" si="34"/>
        <v>0.17858933988362527</v>
      </c>
    </row>
    <row r="395" spans="1:21">
      <c r="A395" s="5">
        <v>547</v>
      </c>
      <c r="B395" s="5" t="s">
        <v>379</v>
      </c>
      <c r="C395" s="5" t="s">
        <v>380</v>
      </c>
      <c r="D395" s="5" t="s">
        <v>381</v>
      </c>
      <c r="E395" s="5" t="s">
        <v>382</v>
      </c>
      <c r="F395" s="7">
        <v>17.857700000000001</v>
      </c>
      <c r="G395" s="7">
        <v>19.9329</v>
      </c>
      <c r="H395" s="7">
        <f t="shared" si="30"/>
        <v>4.2140282916941967</v>
      </c>
      <c r="I395" s="7">
        <v>20.597300000000001</v>
      </c>
      <c r="J395" s="7">
        <v>20.167999999999999</v>
      </c>
      <c r="K395" s="7">
        <v>20.3855</v>
      </c>
      <c r="L395" s="7">
        <f t="shared" si="31"/>
        <v>0.86005450677524986</v>
      </c>
      <c r="M395" s="7">
        <v>17.91</v>
      </c>
      <c r="N395" s="7">
        <v>19.581199999999999</v>
      </c>
      <c r="O395" s="7">
        <v>3.184793870692082</v>
      </c>
      <c r="Q395" s="5">
        <f t="shared" si="32"/>
        <v>1178075.0343213095</v>
      </c>
      <c r="R395" s="5">
        <f t="shared" si="33"/>
        <v>5.4648203228701037E-2</v>
      </c>
      <c r="U395" s="5">
        <f t="shared" si="34"/>
        <v>4.7000433474014086E-2</v>
      </c>
    </row>
    <row r="396" spans="1:21">
      <c r="A396" s="5">
        <v>4910</v>
      </c>
      <c r="B396" s="5" t="s">
        <v>3021</v>
      </c>
      <c r="C396" s="5" t="s">
        <v>3022</v>
      </c>
      <c r="D396" s="5" t="s">
        <v>3023</v>
      </c>
      <c r="E396" s="5" t="s">
        <v>3024</v>
      </c>
      <c r="F396" s="7">
        <v>17.581600000000002</v>
      </c>
      <c r="G396" s="7">
        <v>16.958100000000002</v>
      </c>
      <c r="H396" s="7">
        <f t="shared" si="30"/>
        <v>0.64909430343485208</v>
      </c>
      <c r="I396" s="7">
        <v>17.406600000000001</v>
      </c>
      <c r="J396" s="7">
        <v>18.452000000000002</v>
      </c>
      <c r="K396" s="7">
        <v>18.456</v>
      </c>
      <c r="L396" s="7">
        <f t="shared" si="31"/>
        <v>0.99723125135207191</v>
      </c>
      <c r="M396" s="7">
        <v>17.448799999999999</v>
      </c>
      <c r="N396" s="7">
        <v>22.864699999999999</v>
      </c>
      <c r="O396" s="7">
        <v>42.692182130560738</v>
      </c>
      <c r="Q396" s="5">
        <f t="shared" si="32"/>
        <v>358596.03230621491</v>
      </c>
      <c r="R396" s="5">
        <f t="shared" si="33"/>
        <v>1.6634448808063841E-2</v>
      </c>
      <c r="U396" s="5">
        <f t="shared" si="34"/>
        <v>1.6588392200417485E-2</v>
      </c>
    </row>
    <row r="397" spans="1:21">
      <c r="A397" s="5">
        <v>2111</v>
      </c>
      <c r="B397" s="5" t="s">
        <v>1605</v>
      </c>
      <c r="C397" s="5" t="s">
        <v>1606</v>
      </c>
      <c r="D397" s="5" t="s">
        <v>1607</v>
      </c>
      <c r="E397" s="5" t="s">
        <v>1608</v>
      </c>
      <c r="F397" s="7">
        <v>17.841699999999999</v>
      </c>
      <c r="G397" s="7">
        <v>18.166799999999999</v>
      </c>
      <c r="H397" s="7">
        <f t="shared" si="30"/>
        <v>1.2527512697158105</v>
      </c>
      <c r="I397" s="7">
        <v>17.739999999999998</v>
      </c>
      <c r="J397" s="7">
        <v>20.4864</v>
      </c>
      <c r="K397" s="7">
        <v>17.477399999999999</v>
      </c>
      <c r="L397" s="7">
        <f t="shared" si="31"/>
        <v>8.0500625879822554</v>
      </c>
      <c r="M397" s="7">
        <v>16.689900000000002</v>
      </c>
      <c r="N397" s="7">
        <v>16.411799999999999</v>
      </c>
      <c r="O397" s="7">
        <v>0.82467638441786983</v>
      </c>
      <c r="Q397" s="5">
        <f t="shared" si="32"/>
        <v>1468996.9807192921</v>
      </c>
      <c r="R397" s="5">
        <f t="shared" si="33"/>
        <v>6.8143406154892644E-2</v>
      </c>
      <c r="U397" s="5">
        <f t="shared" si="34"/>
        <v>0.54855868450518108</v>
      </c>
    </row>
    <row r="398" spans="1:21">
      <c r="A398" s="5">
        <v>2069</v>
      </c>
      <c r="B398" s="5" t="s">
        <v>1558</v>
      </c>
      <c r="C398" s="5" t="s">
        <v>1559</v>
      </c>
      <c r="D398" s="5" t="s">
        <v>1560</v>
      </c>
      <c r="E398" s="5" t="s">
        <v>1561</v>
      </c>
      <c r="F398" s="7">
        <v>21.948799999999999</v>
      </c>
      <c r="G398" s="7">
        <v>21.795200000000001</v>
      </c>
      <c r="H398" s="7">
        <f t="shared" si="30"/>
        <v>0.8990043489918027</v>
      </c>
      <c r="I398" s="7">
        <v>21.035299999999999</v>
      </c>
      <c r="J398" s="7">
        <v>21.790700000000001</v>
      </c>
      <c r="K398" s="7">
        <v>21.111499999999999</v>
      </c>
      <c r="L398" s="7">
        <f t="shared" si="31"/>
        <v>1.6012515865313093</v>
      </c>
      <c r="M398" s="7">
        <v>25.566700000000001</v>
      </c>
      <c r="N398" s="7">
        <v>26.611599999999999</v>
      </c>
      <c r="O398" s="7">
        <v>2.0632233419019612</v>
      </c>
      <c r="Q398" s="5">
        <f t="shared" si="32"/>
        <v>3627891.8045328162</v>
      </c>
      <c r="R398" s="5">
        <f t="shared" si="33"/>
        <v>0.16828959348931863</v>
      </c>
      <c r="U398" s="5">
        <f t="shared" si="34"/>
        <v>0.26947397857148053</v>
      </c>
    </row>
    <row r="399" spans="1:21">
      <c r="A399" s="5">
        <v>3928</v>
      </c>
      <c r="B399" s="5" t="s">
        <v>2406</v>
      </c>
      <c r="C399" s="5" t="s">
        <v>2407</v>
      </c>
      <c r="D399" s="5" t="s">
        <v>2408</v>
      </c>
      <c r="E399" s="5" t="s">
        <v>2409</v>
      </c>
      <c r="F399" s="7">
        <v>17.249600000000001</v>
      </c>
      <c r="G399" s="7">
        <v>18.234999999999999</v>
      </c>
      <c r="H399" s="7">
        <f t="shared" si="30"/>
        <v>1.9798621710917002</v>
      </c>
      <c r="I399" s="7">
        <v>19.398599999999998</v>
      </c>
      <c r="J399" s="7">
        <v>18.025500000000001</v>
      </c>
      <c r="K399" s="7">
        <v>18.91</v>
      </c>
      <c r="L399" s="7">
        <f t="shared" si="31"/>
        <v>0.54167522056148965</v>
      </c>
      <c r="M399" s="7">
        <v>21.2212</v>
      </c>
      <c r="N399" s="7">
        <v>22.606999999999999</v>
      </c>
      <c r="O399" s="7">
        <v>2.6131682206382019</v>
      </c>
      <c r="Q399" s="5">
        <f t="shared" si="32"/>
        <v>266818.65268260345</v>
      </c>
      <c r="R399" s="5">
        <f t="shared" si="33"/>
        <v>1.2377106323628474E-2</v>
      </c>
      <c r="U399" s="5">
        <f t="shared" si="34"/>
        <v>6.7043717977644619E-3</v>
      </c>
    </row>
    <row r="400" spans="1:21">
      <c r="A400" s="5">
        <v>5900</v>
      </c>
      <c r="B400" s="5" t="s">
        <v>3379</v>
      </c>
      <c r="C400" s="5" t="s">
        <v>2407</v>
      </c>
      <c r="D400" s="5" t="s">
        <v>2408</v>
      </c>
      <c r="E400" s="5" t="s">
        <v>2409</v>
      </c>
      <c r="F400" s="7">
        <v>17.8</v>
      </c>
      <c r="G400" s="7">
        <v>17.952000000000002</v>
      </c>
      <c r="H400" s="7">
        <f t="shared" si="30"/>
        <v>1.1111087286550942</v>
      </c>
      <c r="I400" s="7">
        <v>18.280999999999999</v>
      </c>
      <c r="J400" s="7">
        <v>18.333400000000001</v>
      </c>
      <c r="K400" s="7">
        <v>20.164999999999999</v>
      </c>
      <c r="L400" s="7">
        <f t="shared" si="31"/>
        <v>0.2809528616337022</v>
      </c>
      <c r="M400" s="7">
        <v>22.211099999999998</v>
      </c>
      <c r="N400" s="7">
        <v>21.716999999999999</v>
      </c>
      <c r="O400" s="7">
        <v>0.71000446380682825</v>
      </c>
      <c r="Q400" s="5">
        <f t="shared" si="32"/>
        <v>330296.00626736524</v>
      </c>
      <c r="R400" s="5">
        <f t="shared" si="33"/>
        <v>1.5321675402896525E-2</v>
      </c>
      <c r="U400" s="5">
        <f t="shared" si="34"/>
        <v>4.3046685494664855E-3</v>
      </c>
    </row>
    <row r="401" spans="1:22">
      <c r="A401" s="5">
        <v>452</v>
      </c>
      <c r="B401" s="5" t="s">
        <v>302</v>
      </c>
      <c r="C401" s="5" t="s">
        <v>303</v>
      </c>
      <c r="D401" s="5" t="s">
        <v>304</v>
      </c>
      <c r="E401" s="5" t="s">
        <v>305</v>
      </c>
      <c r="F401" s="7">
        <v>20.7285</v>
      </c>
      <c r="G401" s="7">
        <v>21.681100000000001</v>
      </c>
      <c r="H401" s="7">
        <f t="shared" si="30"/>
        <v>1.9353573843869911</v>
      </c>
      <c r="I401" s="7">
        <v>19.220099999999999</v>
      </c>
      <c r="J401" s="7">
        <v>19.675999999999998</v>
      </c>
      <c r="K401" s="7">
        <v>18.470600000000001</v>
      </c>
      <c r="L401" s="7">
        <f t="shared" si="31"/>
        <v>2.3060119672488586</v>
      </c>
      <c r="M401" s="7">
        <v>17.514399999999998</v>
      </c>
      <c r="N401" s="7">
        <v>18.9178</v>
      </c>
      <c r="O401" s="7">
        <v>2.6452425255807697</v>
      </c>
      <c r="Q401" s="5">
        <f t="shared" si="32"/>
        <v>837656.94714258099</v>
      </c>
      <c r="R401" s="5">
        <f t="shared" si="33"/>
        <v>3.8856987670359146E-2</v>
      </c>
      <c r="U401" s="5">
        <f t="shared" si="34"/>
        <v>8.9604678579089533E-2</v>
      </c>
    </row>
    <row r="402" spans="1:22">
      <c r="A402" s="5">
        <v>4011</v>
      </c>
      <c r="B402" s="5" t="s">
        <v>2490</v>
      </c>
      <c r="C402" s="5" t="s">
        <v>1073</v>
      </c>
      <c r="D402" s="5" t="s">
        <v>1074</v>
      </c>
      <c r="E402" s="5" t="s">
        <v>1075</v>
      </c>
      <c r="F402" s="7">
        <v>18.602799999999998</v>
      </c>
      <c r="G402" s="7">
        <v>17.943899999999999</v>
      </c>
      <c r="H402" s="7">
        <f t="shared" si="30"/>
        <v>0.63336102658112836</v>
      </c>
      <c r="I402" s="7">
        <v>16.866800000000001</v>
      </c>
      <c r="J402" s="7">
        <v>17.4377</v>
      </c>
      <c r="K402" s="7">
        <v>17.103999999999999</v>
      </c>
      <c r="L402" s="7">
        <f t="shared" si="31"/>
        <v>1.2602413045220779</v>
      </c>
      <c r="M402" s="7">
        <v>18.984000000000002</v>
      </c>
      <c r="N402" s="7">
        <v>19.891300000000001</v>
      </c>
      <c r="O402" s="7">
        <v>1.8755321583155764</v>
      </c>
      <c r="Q402" s="5">
        <f t="shared" si="32"/>
        <v>177529.59216955409</v>
      </c>
      <c r="R402" s="5">
        <f t="shared" si="33"/>
        <v>8.2351912648580567E-3</v>
      </c>
      <c r="U402" s="5">
        <f t="shared" si="34"/>
        <v>1.0378328182613538E-2</v>
      </c>
    </row>
    <row r="403" spans="1:22">
      <c r="A403" s="5">
        <v>1402</v>
      </c>
      <c r="B403" s="5" t="s">
        <v>1072</v>
      </c>
      <c r="C403" s="5" t="s">
        <v>1073</v>
      </c>
      <c r="D403" s="5" t="s">
        <v>1074</v>
      </c>
      <c r="E403" s="5" t="s">
        <v>1075</v>
      </c>
      <c r="F403" s="7">
        <v>16.1874</v>
      </c>
      <c r="G403" s="7">
        <v>18.020299999999999</v>
      </c>
      <c r="H403" s="7">
        <f t="shared" si="30"/>
        <v>3.5625246584761241</v>
      </c>
      <c r="I403" s="7">
        <v>16.857399999999998</v>
      </c>
      <c r="J403" s="7">
        <v>17.306699999999999</v>
      </c>
      <c r="K403" s="7">
        <v>17.038499999999999</v>
      </c>
      <c r="L403" s="7">
        <f t="shared" si="31"/>
        <v>1.204304321688741</v>
      </c>
      <c r="M403" s="7">
        <v>20.975100000000001</v>
      </c>
      <c r="N403" s="7">
        <v>20.5486</v>
      </c>
      <c r="O403" s="7">
        <v>0.74406470971424388</v>
      </c>
      <c r="Q403" s="5">
        <f t="shared" si="32"/>
        <v>162119.71289457934</v>
      </c>
      <c r="R403" s="5">
        <f t="shared" si="33"/>
        <v>7.5203622515824164E-3</v>
      </c>
      <c r="U403" s="5">
        <f t="shared" si="34"/>
        <v>9.0568047602455747E-3</v>
      </c>
    </row>
    <row r="404" spans="1:22">
      <c r="A404" s="5">
        <v>1659</v>
      </c>
      <c r="B404" s="5" t="s">
        <v>1222</v>
      </c>
      <c r="C404" s="5" t="s">
        <v>1223</v>
      </c>
      <c r="D404" s="5" t="s">
        <v>1224</v>
      </c>
      <c r="E404" s="5" t="s">
        <v>1225</v>
      </c>
      <c r="F404" s="7">
        <v>17.7075</v>
      </c>
      <c r="G404" s="7">
        <v>17.488800000000001</v>
      </c>
      <c r="H404" s="7">
        <f t="shared" si="30"/>
        <v>0.85933943098034204</v>
      </c>
      <c r="I404" s="7">
        <v>24.673999999999999</v>
      </c>
      <c r="J404" s="7">
        <v>23.849299999999999</v>
      </c>
      <c r="K404" s="7">
        <v>18.1601</v>
      </c>
      <c r="L404" s="7">
        <f t="shared" si="31"/>
        <v>51.596453507034404</v>
      </c>
      <c r="M404" s="7">
        <v>20.717600000000001</v>
      </c>
      <c r="N404" s="7">
        <v>23.372399999999999</v>
      </c>
      <c r="O404" s="7">
        <v>6.2975907205864328</v>
      </c>
      <c r="Q404" s="5">
        <f t="shared" si="32"/>
        <v>15113138.961289205</v>
      </c>
      <c r="R404" s="5">
        <f t="shared" si="33"/>
        <v>0.70106390961415932</v>
      </c>
      <c r="U404" s="5">
        <f t="shared" si="34"/>
        <v>36.172411417866741</v>
      </c>
    </row>
    <row r="405" spans="1:22">
      <c r="A405" s="5">
        <v>2000</v>
      </c>
      <c r="B405" s="5" t="s">
        <v>1500</v>
      </c>
      <c r="C405" s="5" t="s">
        <v>1223</v>
      </c>
      <c r="D405" s="5" t="s">
        <v>1224</v>
      </c>
      <c r="E405" s="5" t="s">
        <v>1225</v>
      </c>
      <c r="F405" s="7">
        <v>18.7318</v>
      </c>
      <c r="G405" s="7">
        <v>17.8643</v>
      </c>
      <c r="H405" s="7">
        <f t="shared" si="30"/>
        <v>0.54809580584211082</v>
      </c>
      <c r="I405" s="7">
        <v>23.670400000000001</v>
      </c>
      <c r="J405" s="7">
        <v>22.609100000000002</v>
      </c>
      <c r="K405" s="7">
        <v>22.323899999999998</v>
      </c>
      <c r="L405" s="7">
        <f t="shared" si="31"/>
        <v>1.2185791829113195</v>
      </c>
      <c r="M405" s="7">
        <v>18.290600000000001</v>
      </c>
      <c r="N405" s="7">
        <v>22.561699999999998</v>
      </c>
      <c r="O405" s="7">
        <v>19.307640972841526</v>
      </c>
      <c r="Q405" s="5">
        <f t="shared" si="32"/>
        <v>6397602.827727301</v>
      </c>
      <c r="R405" s="5">
        <f t="shared" si="33"/>
        <v>0.29677014563641019</v>
      </c>
      <c r="S405" s="5">
        <f>SUM(R228:R405)/173</f>
        <v>0.89497583351558541</v>
      </c>
      <c r="T405" s="5">
        <f>SUM(U228:U405)/173</f>
        <v>4.4437636691494369</v>
      </c>
      <c r="U405" s="5">
        <f t="shared" si="34"/>
        <v>0.36163792158209002</v>
      </c>
      <c r="V405" s="5">
        <f>T405*(1412/8142)</f>
        <v>0.77064533294510007</v>
      </c>
    </row>
    <row r="406" spans="1:22">
      <c r="A406" s="5">
        <v>4200</v>
      </c>
      <c r="B406" s="5" t="s">
        <v>2637</v>
      </c>
      <c r="C406" s="5" t="s">
        <v>2638</v>
      </c>
      <c r="D406" s="5" t="s">
        <v>2639</v>
      </c>
      <c r="E406" s="5" t="s">
        <v>2640</v>
      </c>
      <c r="F406" s="7">
        <v>20.3597</v>
      </c>
      <c r="G406" s="7">
        <v>20.666</v>
      </c>
      <c r="H406" s="7">
        <f t="shared" si="30"/>
        <v>1.2365323638650034</v>
      </c>
      <c r="I406" s="7">
        <v>17.4556</v>
      </c>
      <c r="J406" s="7">
        <v>18.259799999999998</v>
      </c>
      <c r="K406" s="7">
        <v>20.716200000000001</v>
      </c>
      <c r="L406" s="7">
        <f t="shared" si="31"/>
        <v>0.18220064860196677</v>
      </c>
      <c r="M406" s="7">
        <v>21.707100000000001</v>
      </c>
      <c r="N406" s="7">
        <v>22.3065</v>
      </c>
      <c r="O406" s="7">
        <v>1.5150863287749712</v>
      </c>
      <c r="Q406" s="5">
        <f t="shared" si="32"/>
        <v>313868.34313608223</v>
      </c>
      <c r="R406" s="5">
        <f t="shared" si="33"/>
        <v>1.455963372709768E-2</v>
      </c>
      <c r="U406" s="5">
        <f t="shared" si="34"/>
        <v>2.6527747084842683E-3</v>
      </c>
    </row>
    <row r="407" spans="1:22">
      <c r="A407" s="5">
        <v>4908</v>
      </c>
      <c r="B407" s="5" t="s">
        <v>3020</v>
      </c>
      <c r="C407" s="5" t="s">
        <v>3017</v>
      </c>
      <c r="D407" s="5" t="s">
        <v>3018</v>
      </c>
      <c r="E407" s="5" t="s">
        <v>3019</v>
      </c>
      <c r="F407" s="7">
        <v>16.1676</v>
      </c>
      <c r="G407" s="7">
        <v>16.720199999999998</v>
      </c>
      <c r="H407" s="7">
        <f t="shared" si="30"/>
        <v>1.4667266248167954</v>
      </c>
      <c r="I407" s="7">
        <v>23.542300000000001</v>
      </c>
      <c r="J407" s="7">
        <v>18.572299999999998</v>
      </c>
      <c r="K407" s="7">
        <v>17.108899999999998</v>
      </c>
      <c r="L407" s="7">
        <f t="shared" si="31"/>
        <v>2.7575747620388431</v>
      </c>
      <c r="M407" s="7">
        <v>16.9312</v>
      </c>
      <c r="N407" s="7">
        <v>18.543900000000001</v>
      </c>
      <c r="O407" s="7">
        <v>3.0582365472286401</v>
      </c>
      <c r="Q407" s="5">
        <f t="shared" si="32"/>
        <v>389779.85388610483</v>
      </c>
      <c r="R407" s="5">
        <f t="shared" si="33"/>
        <v>1.8080994884924841E-2</v>
      </c>
      <c r="U407" s="5">
        <f t="shared" si="34"/>
        <v>4.9859695167222155E-2</v>
      </c>
    </row>
    <row r="408" spans="1:22">
      <c r="A408" s="5">
        <v>4907</v>
      </c>
      <c r="B408" s="5" t="s">
        <v>3016</v>
      </c>
      <c r="C408" s="5" t="s">
        <v>3017</v>
      </c>
      <c r="D408" s="5" t="s">
        <v>3018</v>
      </c>
      <c r="E408" s="5" t="s">
        <v>3019</v>
      </c>
      <c r="F408" s="7">
        <v>22.143899999999999</v>
      </c>
      <c r="G408" s="7">
        <v>23.083300000000001</v>
      </c>
      <c r="H408" s="7">
        <f t="shared" si="30"/>
        <v>1.917730511081148</v>
      </c>
      <c r="I408" s="7">
        <v>18.3277</v>
      </c>
      <c r="J408" s="7">
        <v>18.572600000000001</v>
      </c>
      <c r="K408" s="7">
        <v>21.1767</v>
      </c>
      <c r="L408" s="7">
        <f t="shared" si="31"/>
        <v>0.16447041501307025</v>
      </c>
      <c r="M408" s="7">
        <v>21.7974</v>
      </c>
      <c r="N408" s="7">
        <v>22.118400000000001</v>
      </c>
      <c r="O408" s="7">
        <v>1.2491961256533781</v>
      </c>
      <c r="Q408" s="5">
        <f t="shared" si="32"/>
        <v>389860.91475590848</v>
      </c>
      <c r="R408" s="5">
        <f t="shared" si="33"/>
        <v>1.8084755113057911E-2</v>
      </c>
      <c r="U408" s="5">
        <f t="shared" si="34"/>
        <v>2.9744071788543789E-3</v>
      </c>
    </row>
    <row r="409" spans="1:22">
      <c r="A409" s="5">
        <v>3030</v>
      </c>
      <c r="B409" s="5" t="s">
        <v>1992</v>
      </c>
      <c r="C409" s="5" t="s">
        <v>1993</v>
      </c>
      <c r="D409" s="5" t="s">
        <v>1994</v>
      </c>
      <c r="E409" s="5" t="s">
        <v>1995</v>
      </c>
      <c r="F409" s="7">
        <v>21.736699999999999</v>
      </c>
      <c r="G409" s="7">
        <v>22.534300000000002</v>
      </c>
      <c r="H409" s="7">
        <f t="shared" si="30"/>
        <v>1.7382071200179359</v>
      </c>
      <c r="I409" s="7">
        <v>23.0869</v>
      </c>
      <c r="J409" s="7">
        <v>22.726600000000001</v>
      </c>
      <c r="K409" s="7">
        <v>22.446100000000001</v>
      </c>
      <c r="L409" s="7">
        <f t="shared" si="31"/>
        <v>1.214615765204303</v>
      </c>
      <c r="M409" s="7">
        <v>22.752099999999999</v>
      </c>
      <c r="N409" s="7">
        <v>24.2895</v>
      </c>
      <c r="O409" s="7">
        <v>2.9027091059625572</v>
      </c>
      <c r="Q409" s="5">
        <f t="shared" si="32"/>
        <v>6940460.7010315992</v>
      </c>
      <c r="R409" s="5">
        <f t="shared" si="33"/>
        <v>0.32195207931665704</v>
      </c>
      <c r="U409" s="5">
        <f t="shared" si="34"/>
        <v>0.39104807117831786</v>
      </c>
    </row>
    <row r="410" spans="1:22">
      <c r="A410" s="5">
        <v>1058</v>
      </c>
      <c r="B410" s="5" t="s">
        <v>855</v>
      </c>
      <c r="C410" s="5" t="s">
        <v>856</v>
      </c>
      <c r="D410" s="5" t="s">
        <v>857</v>
      </c>
      <c r="E410" s="5" t="s">
        <v>858</v>
      </c>
      <c r="F410" s="7">
        <v>17.425999999999998</v>
      </c>
      <c r="G410" s="7">
        <v>22.118500000000001</v>
      </c>
      <c r="H410" s="7">
        <f t="shared" si="30"/>
        <v>25.857304789740329</v>
      </c>
      <c r="I410" s="7">
        <v>18.553699999999999</v>
      </c>
      <c r="J410" s="7">
        <v>17.0869</v>
      </c>
      <c r="K410" s="7">
        <v>17.1738</v>
      </c>
      <c r="L410" s="7">
        <f t="shared" si="31"/>
        <v>0.94154372511726492</v>
      </c>
      <c r="M410" s="7">
        <v>22.531500000000001</v>
      </c>
      <c r="N410" s="7">
        <v>23.2714</v>
      </c>
      <c r="O410" s="7">
        <v>1.6700600751014754</v>
      </c>
      <c r="Q410" s="5">
        <f t="shared" si="32"/>
        <v>139209.67927822529</v>
      </c>
      <c r="R410" s="5">
        <f t="shared" si="33"/>
        <v>6.457618252628086E-3</v>
      </c>
      <c r="U410" s="5">
        <f t="shared" si="34"/>
        <v>6.0801299449646917E-3</v>
      </c>
    </row>
    <row r="411" spans="1:22">
      <c r="A411" s="5">
        <v>4124</v>
      </c>
      <c r="B411" s="5" t="s">
        <v>2568</v>
      </c>
      <c r="C411" s="5" t="s">
        <v>1531</v>
      </c>
      <c r="D411" s="5" t="s">
        <v>1532</v>
      </c>
      <c r="E411" s="5" t="s">
        <v>1533</v>
      </c>
      <c r="F411" s="7">
        <v>26.571300000000001</v>
      </c>
      <c r="G411" s="7">
        <v>26.9255</v>
      </c>
      <c r="H411" s="7">
        <f t="shared" si="30"/>
        <v>1.2782765576789676</v>
      </c>
      <c r="I411" s="7">
        <v>23.219799999999999</v>
      </c>
      <c r="J411" s="7">
        <v>23.335699999999999</v>
      </c>
      <c r="K411" s="7">
        <v>22.911000000000001</v>
      </c>
      <c r="L411" s="7">
        <f t="shared" si="31"/>
        <v>1.342293351701684</v>
      </c>
      <c r="M411" s="7">
        <v>27.404499999999999</v>
      </c>
      <c r="N411" s="7">
        <v>28.523</v>
      </c>
      <c r="O411" s="7">
        <v>2.1712110978084866</v>
      </c>
      <c r="Q411" s="5">
        <f t="shared" si="32"/>
        <v>10586335.899031132</v>
      </c>
      <c r="R411" s="5">
        <f t="shared" si="33"/>
        <v>0.4910758812496484</v>
      </c>
      <c r="U411" s="5">
        <f t="shared" si="34"/>
        <v>0.65916789058244873</v>
      </c>
    </row>
    <row r="412" spans="1:22">
      <c r="A412" s="5">
        <v>4532</v>
      </c>
      <c r="B412" s="5" t="s">
        <v>2839</v>
      </c>
      <c r="C412" s="5" t="s">
        <v>1531</v>
      </c>
      <c r="D412" s="5" t="s">
        <v>1532</v>
      </c>
      <c r="E412" s="5" t="s">
        <v>1533</v>
      </c>
      <c r="F412" s="7">
        <v>17.588699999999999</v>
      </c>
      <c r="G412" s="7">
        <v>18.149000000000001</v>
      </c>
      <c r="H412" s="7">
        <f t="shared" si="30"/>
        <v>1.4745758148329868</v>
      </c>
      <c r="I412" s="7">
        <v>17.398499999999999</v>
      </c>
      <c r="J412" s="7">
        <v>16.6541</v>
      </c>
      <c r="K412" s="7">
        <v>16.5383</v>
      </c>
      <c r="L412" s="7">
        <f t="shared" si="31"/>
        <v>1.0835757409382039</v>
      </c>
      <c r="M412" s="7">
        <v>17.273900000000001</v>
      </c>
      <c r="N412" s="7">
        <v>21.491800000000001</v>
      </c>
      <c r="O412" s="7">
        <v>18.608630768066622</v>
      </c>
      <c r="Q412" s="5">
        <f t="shared" si="32"/>
        <v>103129.67539401659</v>
      </c>
      <c r="R412" s="5">
        <f t="shared" si="33"/>
        <v>4.7839494901859188E-3</v>
      </c>
      <c r="U412" s="5">
        <f t="shared" si="34"/>
        <v>5.1837716134391495E-3</v>
      </c>
    </row>
    <row r="413" spans="1:22">
      <c r="A413" s="5">
        <v>2040</v>
      </c>
      <c r="B413" s="5" t="s">
        <v>1530</v>
      </c>
      <c r="C413" s="5" t="s">
        <v>1531</v>
      </c>
      <c r="D413" s="5" t="s">
        <v>1532</v>
      </c>
      <c r="E413" s="5" t="s">
        <v>1533</v>
      </c>
      <c r="F413" s="7">
        <v>27.266100000000002</v>
      </c>
      <c r="G413" s="7">
        <v>27.7926</v>
      </c>
      <c r="H413" s="7">
        <f t="shared" si="30"/>
        <v>1.4404304471689076</v>
      </c>
      <c r="I413" s="7">
        <v>19.0182</v>
      </c>
      <c r="J413" s="7">
        <v>15.818199999999999</v>
      </c>
      <c r="K413" s="7">
        <v>17.110700000000001</v>
      </c>
      <c r="L413" s="7">
        <f t="shared" si="31"/>
        <v>0.40824298479753351</v>
      </c>
      <c r="M413" s="7">
        <v>28.616299999999999</v>
      </c>
      <c r="N413" s="7">
        <v>29.648</v>
      </c>
      <c r="O413" s="7">
        <v>2.0444318893553897</v>
      </c>
      <c r="Q413" s="5">
        <f t="shared" si="32"/>
        <v>57776.69262376905</v>
      </c>
      <c r="R413" s="5">
        <f t="shared" si="33"/>
        <v>2.6801284709381018E-3</v>
      </c>
      <c r="U413" s="5">
        <f t="shared" si="34"/>
        <v>1.0941436466166202E-3</v>
      </c>
    </row>
    <row r="414" spans="1:22">
      <c r="A414" s="5">
        <v>2985</v>
      </c>
      <c r="B414" s="5" t="s">
        <v>1975</v>
      </c>
      <c r="C414" s="5" t="s">
        <v>1531</v>
      </c>
      <c r="D414" s="5" t="s">
        <v>1532</v>
      </c>
      <c r="E414" s="5" t="s">
        <v>1533</v>
      </c>
      <c r="F414" s="7">
        <v>25.930099999999999</v>
      </c>
      <c r="G414" s="7">
        <v>27.202500000000001</v>
      </c>
      <c r="H414" s="7">
        <f t="shared" si="30"/>
        <v>2.4156308452176596</v>
      </c>
      <c r="I414" s="7">
        <v>20.885999999999999</v>
      </c>
      <c r="J414" s="7">
        <v>19.624099999999999</v>
      </c>
      <c r="K414" s="7">
        <v>22.628</v>
      </c>
      <c r="L414" s="7">
        <f t="shared" si="31"/>
        <v>0.12466254706884515</v>
      </c>
      <c r="M414" s="7">
        <v>26.853999999999999</v>
      </c>
      <c r="N414" s="7">
        <v>28.3782</v>
      </c>
      <c r="O414" s="7">
        <v>2.8762717739910566</v>
      </c>
      <c r="Q414" s="5">
        <f t="shared" si="32"/>
        <v>808058.37891560607</v>
      </c>
      <c r="R414" s="5">
        <f t="shared" si="33"/>
        <v>3.7483977866549702E-2</v>
      </c>
      <c r="U414" s="5">
        <f t="shared" si="34"/>
        <v>4.672848155116302E-3</v>
      </c>
    </row>
    <row r="415" spans="1:22">
      <c r="A415" s="5">
        <v>4360</v>
      </c>
      <c r="B415" s="5" t="s">
        <v>2776</v>
      </c>
      <c r="C415" s="5" t="s">
        <v>2777</v>
      </c>
      <c r="D415" s="5" t="s">
        <v>2778</v>
      </c>
      <c r="E415" s="5" t="s">
        <v>2779</v>
      </c>
      <c r="F415" s="7">
        <v>24.923200000000001</v>
      </c>
      <c r="G415" s="7">
        <v>21.83</v>
      </c>
      <c r="H415" s="7">
        <f t="shared" si="30"/>
        <v>0.1171801413141815</v>
      </c>
      <c r="I415" s="7">
        <v>22.779599999999999</v>
      </c>
      <c r="J415" s="7">
        <v>17.9694</v>
      </c>
      <c r="K415" s="7">
        <v>18.046199999999999</v>
      </c>
      <c r="L415" s="7">
        <f t="shared" si="31"/>
        <v>0.94815839868231067</v>
      </c>
      <c r="M415" s="7">
        <v>24.990200000000002</v>
      </c>
      <c r="N415" s="7">
        <v>27.0122</v>
      </c>
      <c r="O415" s="7">
        <v>4.0614644034777143</v>
      </c>
      <c r="Q415" s="5">
        <f t="shared" si="32"/>
        <v>256642.39772008473</v>
      </c>
      <c r="R415" s="5">
        <f t="shared" si="33"/>
        <v>1.1905053158000379E-2</v>
      </c>
      <c r="U415" s="5">
        <f t="shared" si="34"/>
        <v>1.1287876138517425E-2</v>
      </c>
    </row>
    <row r="416" spans="1:22">
      <c r="A416" s="5">
        <v>6276</v>
      </c>
      <c r="B416" s="5" t="s">
        <v>3533</v>
      </c>
      <c r="C416" s="5" t="s">
        <v>3534</v>
      </c>
      <c r="D416" s="5" t="s">
        <v>3535</v>
      </c>
      <c r="E416" s="5" t="s">
        <v>3536</v>
      </c>
      <c r="F416" s="7">
        <v>17.330500000000001</v>
      </c>
      <c r="G416" s="7">
        <v>17.930099999999999</v>
      </c>
      <c r="H416" s="7">
        <f t="shared" si="30"/>
        <v>1.5152963788976186</v>
      </c>
      <c r="I416" s="7">
        <v>23.838899999999999</v>
      </c>
      <c r="J416" s="7">
        <v>18.954499999999999</v>
      </c>
      <c r="K416" s="7">
        <v>16.5059</v>
      </c>
      <c r="L416" s="7">
        <f t="shared" si="31"/>
        <v>5.4588611440187416</v>
      </c>
      <c r="M416" s="7">
        <v>23.672799999999999</v>
      </c>
      <c r="N416" s="7">
        <v>24.6251</v>
      </c>
      <c r="O416" s="7">
        <v>1.9349549799729557</v>
      </c>
      <c r="Q416" s="5">
        <f t="shared" si="32"/>
        <v>508010.92585782718</v>
      </c>
      <c r="R416" s="5">
        <f t="shared" si="33"/>
        <v>2.3565463582438762E-2</v>
      </c>
      <c r="U416" s="5">
        <f t="shared" si="34"/>
        <v>0.12864059349096366</v>
      </c>
    </row>
    <row r="417" spans="1:21">
      <c r="A417" s="5">
        <v>2247</v>
      </c>
      <c r="B417" s="5" t="s">
        <v>1656</v>
      </c>
      <c r="C417" s="5" t="s">
        <v>1657</v>
      </c>
      <c r="D417" s="5" t="s">
        <v>1658</v>
      </c>
      <c r="E417" s="5" t="s">
        <v>1659</v>
      </c>
      <c r="F417" s="7">
        <v>17.4148</v>
      </c>
      <c r="G417" s="7">
        <v>25.027699999999999</v>
      </c>
      <c r="H417" s="7">
        <f t="shared" si="30"/>
        <v>195.75427444638825</v>
      </c>
      <c r="I417" s="7">
        <v>24.099599999999999</v>
      </c>
      <c r="J417" s="7">
        <v>23.418299999999999</v>
      </c>
      <c r="K417" s="7">
        <v>17.473500000000001</v>
      </c>
      <c r="L417" s="7">
        <f t="shared" si="31"/>
        <v>61.597504539270282</v>
      </c>
      <c r="M417" s="7">
        <v>17.2425</v>
      </c>
      <c r="N417" s="7">
        <v>24.789100000000001</v>
      </c>
      <c r="O417" s="7">
        <v>186.96183643915214</v>
      </c>
      <c r="Q417" s="5">
        <f t="shared" si="32"/>
        <v>11210132.541754711</v>
      </c>
      <c r="R417" s="5">
        <f t="shared" si="33"/>
        <v>0.52001237910572806</v>
      </c>
      <c r="U417" s="5">
        <f t="shared" si="34"/>
        <v>32.031464882441824</v>
      </c>
    </row>
    <row r="418" spans="1:21">
      <c r="A418" s="5">
        <v>1154</v>
      </c>
      <c r="B418" s="5" t="s">
        <v>896</v>
      </c>
      <c r="C418" s="5" t="s">
        <v>233</v>
      </c>
      <c r="D418" s="5" t="s">
        <v>234</v>
      </c>
      <c r="E418" s="5" t="s">
        <v>235</v>
      </c>
      <c r="F418" s="7">
        <v>17.3142</v>
      </c>
      <c r="G418" s="7">
        <v>17.478400000000001</v>
      </c>
      <c r="H418" s="7">
        <f t="shared" si="30"/>
        <v>1.1205445438855515</v>
      </c>
      <c r="I418" s="7">
        <v>24.278500000000001</v>
      </c>
      <c r="J418" s="7">
        <v>24.29</v>
      </c>
      <c r="K418" s="7">
        <v>18.530799999999999</v>
      </c>
      <c r="L418" s="7">
        <f t="shared" si="31"/>
        <v>54.161658062116089</v>
      </c>
      <c r="M418" s="7">
        <v>19.185300000000002</v>
      </c>
      <c r="N418" s="7">
        <v>21.22</v>
      </c>
      <c r="O418" s="7">
        <v>4.0973751783224612</v>
      </c>
      <c r="Q418" s="5">
        <f t="shared" si="32"/>
        <v>20512500.029139817</v>
      </c>
      <c r="R418" s="5">
        <f t="shared" si="33"/>
        <v>0.95152790583238323</v>
      </c>
      <c r="U418" s="5">
        <f t="shared" si="34"/>
        <v>51.536329072254937</v>
      </c>
    </row>
    <row r="419" spans="1:21">
      <c r="A419" s="5">
        <v>1186</v>
      </c>
      <c r="B419" s="5" t="s">
        <v>943</v>
      </c>
      <c r="C419" s="5" t="s">
        <v>233</v>
      </c>
      <c r="D419" s="5" t="s">
        <v>234</v>
      </c>
      <c r="E419" s="5" t="s">
        <v>235</v>
      </c>
      <c r="F419" s="7">
        <v>17.4648</v>
      </c>
      <c r="G419" s="7">
        <v>16.188099999999999</v>
      </c>
      <c r="H419" s="7">
        <f t="shared" si="30"/>
        <v>0.41273852189620891</v>
      </c>
      <c r="I419" s="7">
        <v>22.346499999999999</v>
      </c>
      <c r="J419" s="7">
        <v>21.893000000000001</v>
      </c>
      <c r="K419" s="7">
        <v>21.449100000000001</v>
      </c>
      <c r="L419" s="7">
        <f t="shared" si="31"/>
        <v>1.3602765619517629</v>
      </c>
      <c r="M419" s="7">
        <v>18.828900000000001</v>
      </c>
      <c r="N419" s="7">
        <v>19.436199999999999</v>
      </c>
      <c r="O419" s="7">
        <v>1.5234054900350087</v>
      </c>
      <c r="Q419" s="5">
        <f t="shared" si="32"/>
        <v>3894481.9476975221</v>
      </c>
      <c r="R419" s="5">
        <f t="shared" si="33"/>
        <v>0.18065609977966404</v>
      </c>
      <c r="U419" s="5">
        <f t="shared" si="34"/>
        <v>0.24574225830389604</v>
      </c>
    </row>
    <row r="420" spans="1:21">
      <c r="A420" s="5">
        <v>544</v>
      </c>
      <c r="B420" s="5" t="s">
        <v>378</v>
      </c>
      <c r="C420" s="5" t="s">
        <v>233</v>
      </c>
      <c r="D420" s="5" t="s">
        <v>234</v>
      </c>
      <c r="E420" s="5" t="s">
        <v>235</v>
      </c>
      <c r="F420" s="7">
        <v>17.352799999999998</v>
      </c>
      <c r="G420" s="7">
        <v>16.791799999999999</v>
      </c>
      <c r="H420" s="7">
        <f t="shared" si="30"/>
        <v>0.67783216340000052</v>
      </c>
      <c r="I420" s="7">
        <v>20.8688</v>
      </c>
      <c r="J420" s="7">
        <v>20.1448</v>
      </c>
      <c r="K420" s="7">
        <v>19.935199999999998</v>
      </c>
      <c r="L420" s="7">
        <f t="shared" si="31"/>
        <v>1.156367526298542</v>
      </c>
      <c r="M420" s="7">
        <v>18.0093</v>
      </c>
      <c r="N420" s="7">
        <v>19.712700000000002</v>
      </c>
      <c r="O420" s="7">
        <v>3.2566755573111634</v>
      </c>
      <c r="Q420" s="5">
        <f t="shared" si="32"/>
        <v>1159281.9037992102</v>
      </c>
      <c r="R420" s="5">
        <f t="shared" si="33"/>
        <v>5.377643293720441E-2</v>
      </c>
      <c r="U420" s="5">
        <f t="shared" si="34"/>
        <v>6.2185320728754503E-2</v>
      </c>
    </row>
    <row r="421" spans="1:21">
      <c r="A421" s="5">
        <v>3352</v>
      </c>
      <c r="B421" s="5" t="s">
        <v>2095</v>
      </c>
      <c r="C421" s="5" t="s">
        <v>233</v>
      </c>
      <c r="D421" s="5" t="s">
        <v>234</v>
      </c>
      <c r="E421" s="5" t="s">
        <v>235</v>
      </c>
      <c r="F421" s="7">
        <v>18.558900000000001</v>
      </c>
      <c r="G421" s="7">
        <v>17.6022</v>
      </c>
      <c r="H421" s="7">
        <f t="shared" si="30"/>
        <v>0.51523410559153449</v>
      </c>
      <c r="I421" s="7">
        <v>21.705300000000001</v>
      </c>
      <c r="J421" s="7">
        <v>21.214700000000001</v>
      </c>
      <c r="K421" s="7">
        <v>21.103200000000001</v>
      </c>
      <c r="L421" s="7">
        <f t="shared" si="31"/>
        <v>1.0803509160538838</v>
      </c>
      <c r="M421" s="7">
        <v>18.1174</v>
      </c>
      <c r="N421" s="7">
        <v>18.434699999999999</v>
      </c>
      <c r="O421" s="7">
        <v>1.2459964863178596</v>
      </c>
      <c r="Q421" s="5">
        <f t="shared" si="32"/>
        <v>2433666.4161327644</v>
      </c>
      <c r="R421" s="5">
        <f t="shared" si="33"/>
        <v>0.11289221231677038</v>
      </c>
      <c r="U421" s="5">
        <f t="shared" si="34"/>
        <v>0.12196320499177242</v>
      </c>
    </row>
    <row r="422" spans="1:21">
      <c r="A422" s="5">
        <v>351</v>
      </c>
      <c r="B422" s="5" t="s">
        <v>232</v>
      </c>
      <c r="C422" s="5" t="s">
        <v>233</v>
      </c>
      <c r="D422" s="5" t="s">
        <v>234</v>
      </c>
      <c r="E422" s="5" t="s">
        <v>235</v>
      </c>
      <c r="F422" s="7">
        <v>18.222100000000001</v>
      </c>
      <c r="G422" s="7">
        <v>18.1052</v>
      </c>
      <c r="H422" s="7">
        <f t="shared" si="30"/>
        <v>0.92216703544545442</v>
      </c>
      <c r="I422" s="7">
        <v>22.132400000000001</v>
      </c>
      <c r="J422" s="7">
        <v>21.9086</v>
      </c>
      <c r="K422" s="7">
        <v>21.844100000000001</v>
      </c>
      <c r="L422" s="7">
        <f t="shared" si="31"/>
        <v>1.045722457196282</v>
      </c>
      <c r="M422" s="7">
        <v>17.599499999999999</v>
      </c>
      <c r="N422" s="7">
        <v>18.076599999999999</v>
      </c>
      <c r="O422" s="7">
        <v>1.3919428706149897</v>
      </c>
      <c r="Q422" s="5">
        <f t="shared" si="32"/>
        <v>3936821.8551338669</v>
      </c>
      <c r="R422" s="5">
        <f t="shared" si="33"/>
        <v>0.18262015113365843</v>
      </c>
      <c r="U422" s="5">
        <f t="shared" si="34"/>
        <v>0.19096999317704566</v>
      </c>
    </row>
    <row r="423" spans="1:21">
      <c r="A423" s="5">
        <v>5772</v>
      </c>
      <c r="B423" s="5" t="s">
        <v>3310</v>
      </c>
      <c r="C423" s="5" t="s">
        <v>3311</v>
      </c>
      <c r="D423" s="5" t="s">
        <v>3312</v>
      </c>
      <c r="E423" s="5" t="s">
        <v>3313</v>
      </c>
      <c r="F423" s="7">
        <v>20.620999999999999</v>
      </c>
      <c r="G423" s="7">
        <v>16.5105</v>
      </c>
      <c r="H423" s="7">
        <f t="shared" si="30"/>
        <v>5.7891686661273596E-2</v>
      </c>
      <c r="I423" s="7">
        <v>19.911100000000001</v>
      </c>
      <c r="J423" s="7">
        <v>20.566800000000001</v>
      </c>
      <c r="K423" s="7">
        <v>20.774699999999999</v>
      </c>
      <c r="L423" s="7">
        <f t="shared" si="31"/>
        <v>0.86579657588538583</v>
      </c>
      <c r="M423" s="7">
        <v>18.497599999999998</v>
      </c>
      <c r="N423" s="7">
        <v>20.296299999999999</v>
      </c>
      <c r="O423" s="7">
        <v>3.4790658841980586</v>
      </c>
      <c r="Q423" s="5">
        <f t="shared" si="32"/>
        <v>1553186.8853015134</v>
      </c>
      <c r="R423" s="5">
        <f t="shared" si="33"/>
        <v>7.2048783046327003E-2</v>
      </c>
      <c r="U423" s="5">
        <f t="shared" si="34"/>
        <v>6.2379589658218958E-2</v>
      </c>
    </row>
    <row r="424" spans="1:21">
      <c r="A424" s="5">
        <v>3750</v>
      </c>
      <c r="B424" s="5" t="s">
        <v>2283</v>
      </c>
      <c r="C424" s="5" t="s">
        <v>598</v>
      </c>
      <c r="D424" s="5" t="s">
        <v>599</v>
      </c>
      <c r="E424" s="5" t="s">
        <v>600</v>
      </c>
      <c r="F424" s="7">
        <v>25.111699999999999</v>
      </c>
      <c r="G424" s="7">
        <v>25.961200000000002</v>
      </c>
      <c r="H424" s="7">
        <f t="shared" si="30"/>
        <v>1.8018763342441473</v>
      </c>
      <c r="I424" s="7">
        <v>20.894100000000002</v>
      </c>
      <c r="J424" s="7">
        <v>22.983899999999998</v>
      </c>
      <c r="K424" s="7">
        <v>22.507000000000001</v>
      </c>
      <c r="L424" s="7">
        <f t="shared" si="31"/>
        <v>1.3917499197343792</v>
      </c>
      <c r="M424" s="7">
        <v>26.441099999999999</v>
      </c>
      <c r="N424" s="7">
        <v>27.701899999999998</v>
      </c>
      <c r="O424" s="7">
        <v>2.3962858238991878</v>
      </c>
      <c r="Q424" s="5">
        <f t="shared" si="32"/>
        <v>8295514.3197557181</v>
      </c>
      <c r="R424" s="5">
        <f t="shared" si="33"/>
        <v>0.3848099138216412</v>
      </c>
      <c r="U424" s="5">
        <f t="shared" si="34"/>
        <v>0.53555916667426251</v>
      </c>
    </row>
    <row r="425" spans="1:21">
      <c r="A425" s="5">
        <v>5474</v>
      </c>
      <c r="B425" s="5" t="s">
        <v>3220</v>
      </c>
      <c r="C425" s="5" t="s">
        <v>598</v>
      </c>
      <c r="D425" s="5" t="s">
        <v>599</v>
      </c>
      <c r="E425" s="5" t="s">
        <v>600</v>
      </c>
      <c r="F425" s="7">
        <v>26.982500000000002</v>
      </c>
      <c r="G425" s="7">
        <v>27.753699999999998</v>
      </c>
      <c r="H425" s="7">
        <f t="shared" si="30"/>
        <v>1.7066887771280055</v>
      </c>
      <c r="I425" s="7">
        <v>26.692299999999999</v>
      </c>
      <c r="J425" s="7">
        <v>26.416799999999999</v>
      </c>
      <c r="K425" s="7">
        <v>26.101500000000001</v>
      </c>
      <c r="L425" s="7">
        <f t="shared" si="31"/>
        <v>1.2442703651473639</v>
      </c>
      <c r="M425" s="7">
        <v>27.852599999999999</v>
      </c>
      <c r="N425" s="7">
        <v>29.157800000000002</v>
      </c>
      <c r="O425" s="7">
        <v>2.4711798287754387</v>
      </c>
      <c r="Q425" s="5">
        <f t="shared" si="32"/>
        <v>89587865.529539987</v>
      </c>
      <c r="R425" s="5">
        <f t="shared" si="33"/>
        <v>4.1557759392671683</v>
      </c>
      <c r="U425" s="5">
        <f t="shared" si="34"/>
        <v>5.1709088454225887</v>
      </c>
    </row>
    <row r="426" spans="1:21">
      <c r="A426" s="5">
        <v>775</v>
      </c>
      <c r="B426" s="5" t="s">
        <v>597</v>
      </c>
      <c r="C426" s="5" t="s">
        <v>598</v>
      </c>
      <c r="D426" s="5" t="s">
        <v>599</v>
      </c>
      <c r="E426" s="5" t="s">
        <v>600</v>
      </c>
      <c r="F426" s="7">
        <v>25.1251</v>
      </c>
      <c r="G426" s="7">
        <v>25.8142</v>
      </c>
      <c r="H426" s="7">
        <f t="shared" si="30"/>
        <v>1.6122774136672631</v>
      </c>
      <c r="I426" s="7">
        <v>25.088899999999999</v>
      </c>
      <c r="J426" s="7">
        <v>25.0899</v>
      </c>
      <c r="K426" s="7">
        <v>24.7822</v>
      </c>
      <c r="L426" s="7">
        <f t="shared" si="31"/>
        <v>1.2377328847575213</v>
      </c>
      <c r="M426" s="7">
        <v>25.587199999999999</v>
      </c>
      <c r="N426" s="7">
        <v>26.984999999999999</v>
      </c>
      <c r="O426" s="7">
        <v>2.6349945903330725</v>
      </c>
      <c r="Q426" s="5">
        <f t="shared" si="32"/>
        <v>35711861.46655865</v>
      </c>
      <c r="R426" s="5">
        <f t="shared" si="33"/>
        <v>1.65659147867778</v>
      </c>
      <c r="U426" s="5">
        <f t="shared" si="34"/>
        <v>2.0504177497685765</v>
      </c>
    </row>
    <row r="427" spans="1:21">
      <c r="A427" s="5">
        <v>4555</v>
      </c>
      <c r="B427" s="5" t="s">
        <v>2842</v>
      </c>
      <c r="C427" s="5" t="s">
        <v>598</v>
      </c>
      <c r="D427" s="5" t="s">
        <v>599</v>
      </c>
      <c r="E427" s="5" t="s">
        <v>600</v>
      </c>
      <c r="F427" s="7">
        <v>18.291</v>
      </c>
      <c r="G427" s="7">
        <v>18.852499999999999</v>
      </c>
      <c r="H427" s="7">
        <f t="shared" si="30"/>
        <v>1.4758028427510936</v>
      </c>
      <c r="I427" s="7">
        <v>19.816099999999999</v>
      </c>
      <c r="J427" s="7">
        <v>20.2363</v>
      </c>
      <c r="K427" s="7">
        <v>20.2867</v>
      </c>
      <c r="L427" s="7">
        <f t="shared" si="31"/>
        <v>0.96566855163117793</v>
      </c>
      <c r="M427" s="7">
        <v>17.018999999999998</v>
      </c>
      <c r="N427" s="7">
        <v>25.127199999999998</v>
      </c>
      <c r="O427" s="7">
        <v>275.93793560021226</v>
      </c>
      <c r="Q427" s="5">
        <f t="shared" si="32"/>
        <v>1235188.6753832828</v>
      </c>
      <c r="R427" s="5">
        <f t="shared" si="33"/>
        <v>5.729757425597512E-2</v>
      </c>
      <c r="U427" s="5">
        <f t="shared" si="34"/>
        <v>5.5330465543747362E-2</v>
      </c>
    </row>
    <row r="428" spans="1:21">
      <c r="A428" s="5">
        <v>21</v>
      </c>
      <c r="B428" s="5" t="s">
        <v>8</v>
      </c>
      <c r="C428" s="5" t="s">
        <v>9</v>
      </c>
      <c r="D428" s="5" t="s">
        <v>10</v>
      </c>
      <c r="E428" s="5" t="s">
        <v>11</v>
      </c>
      <c r="F428" s="7">
        <v>16.581499999999998</v>
      </c>
      <c r="G428" s="7">
        <v>17.6568</v>
      </c>
      <c r="H428" s="7">
        <f t="shared" si="30"/>
        <v>2.1071601980002859</v>
      </c>
      <c r="I428" s="7">
        <v>17.5063</v>
      </c>
      <c r="J428" s="7">
        <v>22.697800000000001</v>
      </c>
      <c r="K428" s="7">
        <v>16.5185</v>
      </c>
      <c r="L428" s="7">
        <f t="shared" si="31"/>
        <v>72.46939775599499</v>
      </c>
      <c r="M428" s="7">
        <v>16.914000000000001</v>
      </c>
      <c r="N428" s="7">
        <v>17.5825</v>
      </c>
      <c r="O428" s="7">
        <v>1.5894195555898989</v>
      </c>
      <c r="Q428" s="5">
        <f t="shared" si="32"/>
        <v>6803284.5454143975</v>
      </c>
      <c r="R428" s="5">
        <f t="shared" si="33"/>
        <v>0.31558879157020253</v>
      </c>
      <c r="U428" s="5">
        <f t="shared" si="34"/>
        <v>22.870529663634805</v>
      </c>
    </row>
    <row r="429" spans="1:21">
      <c r="A429" s="5">
        <v>2568</v>
      </c>
      <c r="B429" s="5" t="s">
        <v>1792</v>
      </c>
      <c r="C429" s="5" t="s">
        <v>9</v>
      </c>
      <c r="D429" s="5" t="s">
        <v>10</v>
      </c>
      <c r="E429" s="5" t="s">
        <v>11</v>
      </c>
      <c r="F429" s="7">
        <v>16.965699999999998</v>
      </c>
      <c r="G429" s="7">
        <v>16.7484</v>
      </c>
      <c r="H429" s="7">
        <f t="shared" si="30"/>
        <v>0.86017374391124857</v>
      </c>
      <c r="I429" s="7">
        <v>20.365500000000001</v>
      </c>
      <c r="J429" s="7">
        <v>21.674199999999999</v>
      </c>
      <c r="K429" s="7">
        <v>18.184699999999999</v>
      </c>
      <c r="L429" s="7">
        <f t="shared" si="31"/>
        <v>11.231665732572312</v>
      </c>
      <c r="M429" s="7">
        <v>19.0687</v>
      </c>
      <c r="N429" s="7">
        <v>18.6783</v>
      </c>
      <c r="O429" s="7">
        <v>0.76291804935590368</v>
      </c>
      <c r="Q429" s="5">
        <f t="shared" si="32"/>
        <v>3346449.9346246421</v>
      </c>
      <c r="R429" s="5">
        <f t="shared" si="33"/>
        <v>0.15523414960354939</v>
      </c>
      <c r="U429" s="5">
        <f t="shared" si="34"/>
        <v>1.7435380786271895</v>
      </c>
    </row>
    <row r="430" spans="1:21">
      <c r="A430" s="5">
        <v>347</v>
      </c>
      <c r="B430" s="5" t="s">
        <v>220</v>
      </c>
      <c r="C430" s="5" t="s">
        <v>221</v>
      </c>
      <c r="D430" s="5" t="s">
        <v>222</v>
      </c>
      <c r="E430" s="5" t="s">
        <v>223</v>
      </c>
      <c r="F430" s="7">
        <v>21.810500000000001</v>
      </c>
      <c r="G430" s="7">
        <v>21.7059</v>
      </c>
      <c r="H430" s="7">
        <f t="shared" si="30"/>
        <v>0.93006277502444823</v>
      </c>
      <c r="I430" s="7">
        <v>20.734500000000001</v>
      </c>
      <c r="J430" s="7">
        <v>22.136800000000001</v>
      </c>
      <c r="K430" s="7">
        <v>22.003</v>
      </c>
      <c r="L430" s="7">
        <f t="shared" si="31"/>
        <v>1.0971798256153507</v>
      </c>
      <c r="M430" s="7">
        <v>19.925699999999999</v>
      </c>
      <c r="N430" s="7">
        <v>18.638999999999999</v>
      </c>
      <c r="O430" s="7">
        <v>0.40988752867290035</v>
      </c>
      <c r="Q430" s="5">
        <f t="shared" si="32"/>
        <v>4611485.0816440284</v>
      </c>
      <c r="R430" s="5">
        <f t="shared" si="33"/>
        <v>0.21391623333482215</v>
      </c>
      <c r="U430" s="5">
        <f t="shared" si="34"/>
        <v>0.23470457558659283</v>
      </c>
    </row>
    <row r="431" spans="1:21">
      <c r="A431" s="5">
        <v>3480</v>
      </c>
      <c r="B431" s="5" t="s">
        <v>2183</v>
      </c>
      <c r="C431" s="5" t="s">
        <v>221</v>
      </c>
      <c r="D431" s="5" t="s">
        <v>222</v>
      </c>
      <c r="E431" s="5" t="s">
        <v>223</v>
      </c>
      <c r="F431" s="7">
        <v>16.452200000000001</v>
      </c>
      <c r="G431" s="7">
        <v>19.519400000000001</v>
      </c>
      <c r="H431" s="7">
        <f t="shared" si="30"/>
        <v>8.3814508520696567</v>
      </c>
      <c r="I431" s="7">
        <v>18.587599999999998</v>
      </c>
      <c r="J431" s="7">
        <v>18.267399999999999</v>
      </c>
      <c r="K431" s="7">
        <v>20.768000000000001</v>
      </c>
      <c r="L431" s="7">
        <f t="shared" si="31"/>
        <v>0.17670319122167874</v>
      </c>
      <c r="M431" s="7">
        <v>17.147300000000001</v>
      </c>
      <c r="N431" s="7">
        <v>17.822700000000001</v>
      </c>
      <c r="O431" s="7">
        <v>1.5970395047067489</v>
      </c>
      <c r="Q431" s="5">
        <f t="shared" si="32"/>
        <v>315526.13874248008</v>
      </c>
      <c r="R431" s="5">
        <f t="shared" si="33"/>
        <v>1.4636535069177533E-2</v>
      </c>
      <c r="U431" s="5">
        <f t="shared" si="34"/>
        <v>2.5863224551516844E-3</v>
      </c>
    </row>
    <row r="432" spans="1:21">
      <c r="A432" s="5">
        <v>1911</v>
      </c>
      <c r="B432" s="5" t="s">
        <v>1404</v>
      </c>
      <c r="C432" s="5" t="s">
        <v>1405</v>
      </c>
      <c r="D432" s="5" t="s">
        <v>1406</v>
      </c>
      <c r="E432" s="5" t="s">
        <v>1407</v>
      </c>
      <c r="F432" s="7">
        <v>19.642199999999999</v>
      </c>
      <c r="G432" s="7">
        <v>20.0092</v>
      </c>
      <c r="H432" s="7">
        <f t="shared" si="30"/>
        <v>1.2896682506558865</v>
      </c>
      <c r="I432" s="7">
        <v>17.989899999999999</v>
      </c>
      <c r="J432" s="7">
        <v>18.842500000000001</v>
      </c>
      <c r="K432" s="7">
        <v>18.041</v>
      </c>
      <c r="L432" s="7">
        <f t="shared" si="31"/>
        <v>1.7429123270058837</v>
      </c>
      <c r="M432" s="7">
        <v>19.599900000000002</v>
      </c>
      <c r="N432" s="7">
        <v>19.492599999999999</v>
      </c>
      <c r="O432" s="7">
        <v>0.92832379272874499</v>
      </c>
      <c r="Q432" s="5">
        <f t="shared" si="32"/>
        <v>470064.7591878578</v>
      </c>
      <c r="R432" s="5">
        <f t="shared" si="33"/>
        <v>2.1805227801595394E-2</v>
      </c>
      <c r="U432" s="5">
        <f t="shared" si="34"/>
        <v>3.8004600328572016E-2</v>
      </c>
    </row>
    <row r="433" spans="1:21" ht="45">
      <c r="A433" s="5" t="s">
        <v>3617</v>
      </c>
      <c r="B433" s="5" t="s">
        <v>3606</v>
      </c>
      <c r="C433" s="5" t="s">
        <v>3607</v>
      </c>
      <c r="D433" s="5" t="s">
        <v>3608</v>
      </c>
      <c r="E433" s="5" t="s">
        <v>3609</v>
      </c>
      <c r="F433" s="6" t="s">
        <v>3636</v>
      </c>
      <c r="G433" s="6" t="s">
        <v>3618</v>
      </c>
      <c r="H433" s="6" t="s">
        <v>3623</v>
      </c>
      <c r="I433" s="6" t="s">
        <v>3619</v>
      </c>
      <c r="J433" s="6" t="s">
        <v>3620</v>
      </c>
      <c r="K433" s="6" t="s">
        <v>3620</v>
      </c>
      <c r="L433" s="6" t="s">
        <v>3638</v>
      </c>
      <c r="M433" s="6" t="s">
        <v>3621</v>
      </c>
      <c r="N433" s="6" t="s">
        <v>3622</v>
      </c>
      <c r="O433" s="6" t="s">
        <v>3625</v>
      </c>
      <c r="Q433" s="5" t="e">
        <f t="shared" si="32"/>
        <v>#VALUE!</v>
      </c>
      <c r="R433" s="5" t="e">
        <f t="shared" si="33"/>
        <v>#VALUE!</v>
      </c>
      <c r="U433" s="5" t="e">
        <f t="shared" si="34"/>
        <v>#VALUE!</v>
      </c>
    </row>
    <row r="434" spans="1:21">
      <c r="A434" s="5">
        <v>1292</v>
      </c>
      <c r="B434" s="5" t="s">
        <v>1027</v>
      </c>
      <c r="C434" s="5" t="s">
        <v>1028</v>
      </c>
      <c r="D434" s="5" t="s">
        <v>1029</v>
      </c>
      <c r="E434" s="5" t="s">
        <v>1030</v>
      </c>
      <c r="F434" s="7">
        <v>26.944199999999999</v>
      </c>
      <c r="G434" s="7">
        <v>28.590900000000001</v>
      </c>
      <c r="H434" s="7">
        <f t="shared" ref="H434:H497" si="35">2^(G434-F434)</f>
        <v>3.1311660096570302</v>
      </c>
      <c r="I434" s="7">
        <v>17.2332</v>
      </c>
      <c r="J434" s="7">
        <v>17.741199999999999</v>
      </c>
      <c r="K434" s="7">
        <v>17.98</v>
      </c>
      <c r="L434" s="7">
        <f t="shared" ref="L434:L497" si="36">(POWER(2,J434))/(POWER(2,K434))</f>
        <v>0.84744990830621891</v>
      </c>
      <c r="M434" s="7">
        <v>20.892299999999999</v>
      </c>
      <c r="N434" s="7">
        <v>22.116</v>
      </c>
      <c r="O434" s="7">
        <v>2.3354490957426104</v>
      </c>
      <c r="Q434" s="5">
        <f t="shared" si="32"/>
        <v>219095.45025312938</v>
      </c>
      <c r="R434" s="5">
        <f t="shared" si="33"/>
        <v>1.0163336241833298E-2</v>
      </c>
      <c r="U434" s="5">
        <f t="shared" si="34"/>
        <v>8.6129183662269002E-3</v>
      </c>
    </row>
    <row r="435" spans="1:21">
      <c r="A435" s="5">
        <v>4879</v>
      </c>
      <c r="B435" s="5" t="s">
        <v>3001</v>
      </c>
      <c r="C435" s="5" t="s">
        <v>1028</v>
      </c>
      <c r="D435" s="5" t="s">
        <v>1029</v>
      </c>
      <c r="E435" s="5" t="s">
        <v>1030</v>
      </c>
      <c r="F435" s="7">
        <v>26.297799999999999</v>
      </c>
      <c r="G435" s="7">
        <v>27.195499999999999</v>
      </c>
      <c r="H435" s="7">
        <f t="shared" si="35"/>
        <v>1.8630933989449772</v>
      </c>
      <c r="I435" s="7">
        <v>17.9392</v>
      </c>
      <c r="J435" s="7">
        <v>16.703299999999999</v>
      </c>
      <c r="K435" s="7">
        <v>17.345300000000002</v>
      </c>
      <c r="L435" s="7">
        <f t="shared" si="36"/>
        <v>0.6408239620800954</v>
      </c>
      <c r="M435" s="7">
        <v>19.762699999999999</v>
      </c>
      <c r="N435" s="7">
        <v>19.497800000000002</v>
      </c>
      <c r="O435" s="7">
        <v>0.83225642033139735</v>
      </c>
      <c r="Q435" s="5">
        <f t="shared" si="32"/>
        <v>106707.34801588442</v>
      </c>
      <c r="R435" s="5">
        <f t="shared" si="33"/>
        <v>4.9499095307857337E-3</v>
      </c>
      <c r="U435" s="5">
        <f t="shared" si="34"/>
        <v>3.1720206374561397E-3</v>
      </c>
    </row>
    <row r="436" spans="1:21">
      <c r="A436" s="5">
        <v>2859</v>
      </c>
      <c r="B436" s="5" t="s">
        <v>1905</v>
      </c>
      <c r="C436" s="5" t="s">
        <v>1906</v>
      </c>
      <c r="D436" s="5" t="s">
        <v>1907</v>
      </c>
      <c r="E436" s="5" t="s">
        <v>1908</v>
      </c>
      <c r="F436" s="7">
        <v>19.5229</v>
      </c>
      <c r="G436" s="7">
        <v>17.4148</v>
      </c>
      <c r="H436" s="7">
        <f t="shared" si="35"/>
        <v>0.23195229085295396</v>
      </c>
      <c r="I436" s="7">
        <v>21.507400000000001</v>
      </c>
      <c r="J436" s="7">
        <v>22.812899999999999</v>
      </c>
      <c r="K436" s="7">
        <v>21.9498</v>
      </c>
      <c r="L436" s="7">
        <f t="shared" si="36"/>
        <v>1.818942578723989</v>
      </c>
      <c r="M436" s="7">
        <v>24.5486</v>
      </c>
      <c r="N436" s="7">
        <v>25.597100000000001</v>
      </c>
      <c r="O436" s="7">
        <v>2.0683781935470562</v>
      </c>
      <c r="Q436" s="5">
        <f t="shared" si="32"/>
        <v>7368298.104101412</v>
      </c>
      <c r="R436" s="5">
        <f t="shared" si="33"/>
        <v>0.3417984767621885</v>
      </c>
      <c r="U436" s="5">
        <f t="shared" si="34"/>
        <v>0.62171180272574655</v>
      </c>
    </row>
    <row r="437" spans="1:21">
      <c r="A437" s="5">
        <v>4106</v>
      </c>
      <c r="B437" s="5" t="s">
        <v>2559</v>
      </c>
      <c r="C437" s="5" t="s">
        <v>1906</v>
      </c>
      <c r="D437" s="5" t="s">
        <v>2560</v>
      </c>
      <c r="E437" s="5" t="s">
        <v>2561</v>
      </c>
      <c r="F437" s="7">
        <v>17.3522</v>
      </c>
      <c r="G437" s="7">
        <v>16.2685</v>
      </c>
      <c r="H437" s="7">
        <f t="shared" si="35"/>
        <v>0.47181722688168232</v>
      </c>
      <c r="I437" s="7">
        <v>17.1783</v>
      </c>
      <c r="J437" s="7">
        <v>17.805700000000002</v>
      </c>
      <c r="K437" s="7">
        <v>18.3325</v>
      </c>
      <c r="L437" s="7">
        <f t="shared" si="36"/>
        <v>0.69409257450073991</v>
      </c>
      <c r="M437" s="7">
        <v>23.6312</v>
      </c>
      <c r="N437" s="7">
        <v>24.466000000000001</v>
      </c>
      <c r="O437" s="7">
        <v>1.783609760885186</v>
      </c>
      <c r="Q437" s="5">
        <f t="shared" si="32"/>
        <v>229113.03259922867</v>
      </c>
      <c r="R437" s="5">
        <f t="shared" si="33"/>
        <v>1.0628028948121964E-2</v>
      </c>
      <c r="U437" s="5">
        <f t="shared" si="34"/>
        <v>7.3768359744703646E-3</v>
      </c>
    </row>
    <row r="438" spans="1:21">
      <c r="A438" s="5">
        <v>4560</v>
      </c>
      <c r="B438" s="5" t="s">
        <v>2844</v>
      </c>
      <c r="C438" s="5" t="s">
        <v>2845</v>
      </c>
      <c r="D438" s="5" t="s">
        <v>2846</v>
      </c>
      <c r="E438" s="5" t="s">
        <v>2847</v>
      </c>
      <c r="F438" s="7">
        <v>19.547599999999999</v>
      </c>
      <c r="G438" s="7">
        <v>19.798200000000001</v>
      </c>
      <c r="H438" s="7">
        <f t="shared" si="35"/>
        <v>1.1897017951967668</v>
      </c>
      <c r="I438" s="7">
        <v>16.9937</v>
      </c>
      <c r="J438" s="7">
        <v>19.305599999999998</v>
      </c>
      <c r="K438" s="7">
        <v>17.753</v>
      </c>
      <c r="L438" s="7">
        <f t="shared" si="36"/>
        <v>2.9334532496335943</v>
      </c>
      <c r="M438" s="7">
        <v>21.9785</v>
      </c>
      <c r="N438" s="7">
        <v>23.212399999999999</v>
      </c>
      <c r="O438" s="7">
        <v>2.3520194653655184</v>
      </c>
      <c r="Q438" s="5">
        <f t="shared" si="32"/>
        <v>647984.59961002262</v>
      </c>
      <c r="R438" s="5">
        <f t="shared" si="33"/>
        <v>3.0058521789282651E-2</v>
      </c>
      <c r="U438" s="5">
        <f t="shared" si="34"/>
        <v>8.817526842195339E-2</v>
      </c>
    </row>
    <row r="439" spans="1:21">
      <c r="A439" s="5">
        <v>4779</v>
      </c>
      <c r="B439" s="5" t="s">
        <v>2954</v>
      </c>
      <c r="C439" s="5" t="s">
        <v>2955</v>
      </c>
      <c r="D439" s="5" t="s">
        <v>2956</v>
      </c>
      <c r="E439" s="5" t="s">
        <v>2957</v>
      </c>
      <c r="F439" s="7">
        <v>17.96</v>
      </c>
      <c r="G439" s="7">
        <v>19.4877</v>
      </c>
      <c r="H439" s="7">
        <f t="shared" si="35"/>
        <v>2.8832581239071509</v>
      </c>
      <c r="I439" s="7">
        <v>18.953700000000001</v>
      </c>
      <c r="J439" s="7">
        <v>18.377800000000001</v>
      </c>
      <c r="K439" s="7">
        <v>18.621600000000001</v>
      </c>
      <c r="L439" s="7">
        <f t="shared" si="36"/>
        <v>0.844517954356933</v>
      </c>
      <c r="M439" s="7">
        <v>20.647200000000002</v>
      </c>
      <c r="N439" s="7">
        <v>22.3535</v>
      </c>
      <c r="O439" s="7">
        <v>3.2632284720931541</v>
      </c>
      <c r="Q439" s="5">
        <f t="shared" si="32"/>
        <v>340619.14487515495</v>
      </c>
      <c r="R439" s="5">
        <f t="shared" si="33"/>
        <v>1.5800542164487431E-2</v>
      </c>
      <c r="U439" s="5">
        <f t="shared" si="34"/>
        <v>1.3343841546483392E-2</v>
      </c>
    </row>
    <row r="440" spans="1:21">
      <c r="A440" s="5">
        <v>537</v>
      </c>
      <c r="B440" s="5" t="s">
        <v>366</v>
      </c>
      <c r="C440" s="5" t="s">
        <v>367</v>
      </c>
      <c r="D440" s="5" t="s">
        <v>368</v>
      </c>
      <c r="E440" s="5" t="s">
        <v>369</v>
      </c>
      <c r="F440" s="7">
        <v>19.9207</v>
      </c>
      <c r="G440" s="7">
        <v>24.9785</v>
      </c>
      <c r="H440" s="7">
        <f t="shared" si="35"/>
        <v>33.308073326394286</v>
      </c>
      <c r="I440" s="7">
        <v>23.902100000000001</v>
      </c>
      <c r="J440" s="7">
        <v>18.8248</v>
      </c>
      <c r="K440" s="7">
        <v>18.803899999999999</v>
      </c>
      <c r="L440" s="7">
        <f t="shared" si="36"/>
        <v>1.014592217969974</v>
      </c>
      <c r="M440" s="7">
        <v>25.168800000000001</v>
      </c>
      <c r="N440" s="7">
        <v>25.723800000000001</v>
      </c>
      <c r="O440" s="7">
        <v>1.4691686332783087</v>
      </c>
      <c r="Q440" s="5">
        <f t="shared" si="32"/>
        <v>464332.90638414875</v>
      </c>
      <c r="R440" s="5">
        <f t="shared" si="33"/>
        <v>2.1539340275106431E-2</v>
      </c>
      <c r="U440" s="5">
        <f t="shared" si="34"/>
        <v>2.1853647023330224E-2</v>
      </c>
    </row>
    <row r="441" spans="1:21">
      <c r="A441" s="5">
        <v>3505</v>
      </c>
      <c r="B441" s="5" t="s">
        <v>2195</v>
      </c>
      <c r="C441" s="5" t="s">
        <v>2196</v>
      </c>
      <c r="D441" s="5" t="s">
        <v>2197</v>
      </c>
      <c r="E441" s="5" t="s">
        <v>2198</v>
      </c>
      <c r="F441" s="7">
        <v>18.713699999999999</v>
      </c>
      <c r="G441" s="7">
        <v>18.213000000000001</v>
      </c>
      <c r="H441" s="7">
        <f t="shared" si="35"/>
        <v>0.70676377405711233</v>
      </c>
      <c r="I441" s="7">
        <v>17.64</v>
      </c>
      <c r="J441" s="7">
        <v>19.372800000000002</v>
      </c>
      <c r="K441" s="7">
        <v>19.013300000000001</v>
      </c>
      <c r="L441" s="7">
        <f t="shared" si="36"/>
        <v>1.282981173111053</v>
      </c>
      <c r="M441" s="7">
        <v>20.2605</v>
      </c>
      <c r="N441" s="7">
        <v>20.9209</v>
      </c>
      <c r="O441" s="7">
        <v>1.5805207763910785</v>
      </c>
      <c r="Q441" s="5">
        <f t="shared" si="32"/>
        <v>678881.3843161806</v>
      </c>
      <c r="R441" s="5">
        <f t="shared" si="33"/>
        <v>3.1491752882842207E-2</v>
      </c>
      <c r="U441" s="5">
        <f t="shared" si="34"/>
        <v>4.040332605695228E-2</v>
      </c>
    </row>
    <row r="442" spans="1:21">
      <c r="A442" s="5">
        <v>4078</v>
      </c>
      <c r="B442" s="5" t="s">
        <v>2524</v>
      </c>
      <c r="C442" s="5" t="s">
        <v>2521</v>
      </c>
      <c r="D442" s="5" t="s">
        <v>2522</v>
      </c>
      <c r="E442" s="5" t="s">
        <v>2523</v>
      </c>
      <c r="F442" s="7">
        <v>20.946400000000001</v>
      </c>
      <c r="G442" s="7">
        <v>22.888000000000002</v>
      </c>
      <c r="H442" s="7">
        <f t="shared" si="35"/>
        <v>3.841314269692309</v>
      </c>
      <c r="I442" s="7">
        <v>22.041699999999999</v>
      </c>
      <c r="J442" s="7">
        <v>18.632100000000001</v>
      </c>
      <c r="K442" s="7">
        <v>18.132899999999999</v>
      </c>
      <c r="L442" s="7">
        <f t="shared" si="36"/>
        <v>1.4134295732463522</v>
      </c>
      <c r="M442" s="7">
        <v>18.514700000000001</v>
      </c>
      <c r="N442" s="7">
        <v>23.056699999999999</v>
      </c>
      <c r="O442" s="7">
        <v>23.29583278398535</v>
      </c>
      <c r="Q442" s="5">
        <f t="shared" si="32"/>
        <v>406275.82624911197</v>
      </c>
      <c r="R442" s="5">
        <f t="shared" si="33"/>
        <v>1.8846205269565569E-2</v>
      </c>
      <c r="U442" s="5">
        <f t="shared" si="34"/>
        <v>2.6637783871475217E-2</v>
      </c>
    </row>
    <row r="443" spans="1:21">
      <c r="A443" s="5">
        <v>4077</v>
      </c>
      <c r="B443" s="5" t="s">
        <v>2520</v>
      </c>
      <c r="C443" s="5" t="s">
        <v>2521</v>
      </c>
      <c r="D443" s="5" t="s">
        <v>2522</v>
      </c>
      <c r="E443" s="5" t="s">
        <v>2523</v>
      </c>
      <c r="F443" s="7">
        <v>19.5608</v>
      </c>
      <c r="G443" s="7">
        <v>20.686599999999999</v>
      </c>
      <c r="H443" s="7">
        <f t="shared" si="35"/>
        <v>2.182225212489088</v>
      </c>
      <c r="I443" s="7">
        <v>18.744299999999999</v>
      </c>
      <c r="J443" s="7">
        <v>19.334</v>
      </c>
      <c r="K443" s="7">
        <v>19.3995</v>
      </c>
      <c r="L443" s="7">
        <f t="shared" si="36"/>
        <v>0.95561406959713169</v>
      </c>
      <c r="M443" s="7">
        <v>19.812100000000001</v>
      </c>
      <c r="N443" s="7">
        <v>19.863299999999999</v>
      </c>
      <c r="O443" s="7">
        <v>1.0361263912216321</v>
      </c>
      <c r="Q443" s="5">
        <f t="shared" si="32"/>
        <v>660866.80216626043</v>
      </c>
      <c r="R443" s="5">
        <f t="shared" si="33"/>
        <v>3.065609766757307E-2</v>
      </c>
      <c r="U443" s="5">
        <f t="shared" si="34"/>
        <v>2.9295398250076637E-2</v>
      </c>
    </row>
    <row r="444" spans="1:21">
      <c r="A444" s="5">
        <v>5538</v>
      </c>
      <c r="B444" s="5" t="s">
        <v>3234</v>
      </c>
      <c r="C444" s="5" t="s">
        <v>1417</v>
      </c>
      <c r="D444" s="5" t="s">
        <v>1418</v>
      </c>
      <c r="E444" s="5" t="s">
        <v>1419</v>
      </c>
      <c r="F444" s="7">
        <v>18.200900000000001</v>
      </c>
      <c r="G444" s="7">
        <v>18.8108</v>
      </c>
      <c r="H444" s="7">
        <f t="shared" si="35"/>
        <v>1.5261534204002039</v>
      </c>
      <c r="I444" s="7">
        <v>19.776800000000001</v>
      </c>
      <c r="J444" s="7">
        <v>18.739000000000001</v>
      </c>
      <c r="K444" s="7">
        <v>17.414000000000001</v>
      </c>
      <c r="L444" s="7">
        <f t="shared" si="36"/>
        <v>2.5053288772482567</v>
      </c>
      <c r="M444" s="7">
        <v>21.540500000000002</v>
      </c>
      <c r="N444" s="7">
        <v>23.2087</v>
      </c>
      <c r="O444" s="7">
        <v>3.1781781588925524</v>
      </c>
      <c r="Q444" s="5">
        <f t="shared" si="32"/>
        <v>437523.20199840737</v>
      </c>
      <c r="R444" s="5">
        <f t="shared" si="33"/>
        <v>2.0295699478815862E-2</v>
      </c>
      <c r="U444" s="5">
        <f t="shared" si="34"/>
        <v>5.0847401988229776E-2</v>
      </c>
    </row>
    <row r="445" spans="1:21">
      <c r="A445" s="5">
        <v>2911</v>
      </c>
      <c r="B445" s="5" t="s">
        <v>1929</v>
      </c>
      <c r="C445" s="5" t="s">
        <v>1417</v>
      </c>
      <c r="D445" s="5" t="s">
        <v>1418</v>
      </c>
      <c r="E445" s="5" t="s">
        <v>1419</v>
      </c>
      <c r="F445" s="7">
        <v>25.042400000000001</v>
      </c>
      <c r="G445" s="7">
        <v>25.1465</v>
      </c>
      <c r="H445" s="7">
        <f t="shared" si="35"/>
        <v>1.0748236713732899</v>
      </c>
      <c r="I445" s="7">
        <v>22.808599999999998</v>
      </c>
      <c r="J445" s="7">
        <v>19.545000000000002</v>
      </c>
      <c r="K445" s="7">
        <v>18.2867</v>
      </c>
      <c r="L445" s="7">
        <f t="shared" si="36"/>
        <v>2.3921369727363606</v>
      </c>
      <c r="M445" s="7">
        <v>25.4192</v>
      </c>
      <c r="N445" s="7">
        <v>26.8841</v>
      </c>
      <c r="O445" s="7">
        <v>2.7604433608085244</v>
      </c>
      <c r="Q445" s="5">
        <f t="shared" si="32"/>
        <v>764946.85824099358</v>
      </c>
      <c r="R445" s="5">
        <f t="shared" si="33"/>
        <v>3.5484133141309562E-2</v>
      </c>
      <c r="U445" s="5">
        <f t="shared" si="34"/>
        <v>8.4882906832826219E-2</v>
      </c>
    </row>
    <row r="446" spans="1:21">
      <c r="A446" s="5">
        <v>1917</v>
      </c>
      <c r="B446" s="5" t="s">
        <v>1416</v>
      </c>
      <c r="C446" s="5" t="s">
        <v>1417</v>
      </c>
      <c r="D446" s="5" t="s">
        <v>1418</v>
      </c>
      <c r="E446" s="5" t="s">
        <v>1419</v>
      </c>
      <c r="F446" s="7">
        <v>17.962499999999999</v>
      </c>
      <c r="G446" s="7">
        <v>17.673300000000001</v>
      </c>
      <c r="H446" s="7">
        <f t="shared" si="35"/>
        <v>0.81835572553404279</v>
      </c>
      <c r="I446" s="7">
        <v>23.2624</v>
      </c>
      <c r="J446" s="7">
        <v>16.077200000000001</v>
      </c>
      <c r="K446" s="7">
        <v>22.809000000000001</v>
      </c>
      <c r="L446" s="7">
        <f t="shared" si="36"/>
        <v>9.4086275131932823E-3</v>
      </c>
      <c r="M446" s="7">
        <v>19.361999999999998</v>
      </c>
      <c r="N446" s="7">
        <v>26.764700000000001</v>
      </c>
      <c r="O446" s="7">
        <v>169.21339886243697</v>
      </c>
      <c r="Q446" s="5">
        <f t="shared" si="32"/>
        <v>69138.419327132928</v>
      </c>
      <c r="R446" s="5">
        <f t="shared" si="33"/>
        <v>3.207172956073201E-3</v>
      </c>
      <c r="U446" s="5">
        <f t="shared" si="34"/>
        <v>3.017509571407975E-5</v>
      </c>
    </row>
    <row r="447" spans="1:21">
      <c r="A447" s="5">
        <v>3220</v>
      </c>
      <c r="B447" s="5" t="s">
        <v>2052</v>
      </c>
      <c r="C447" s="5" t="s">
        <v>2049</v>
      </c>
      <c r="D447" s="5" t="s">
        <v>2050</v>
      </c>
      <c r="E447" s="5" t="s">
        <v>2051</v>
      </c>
      <c r="F447" s="7">
        <v>23.6371</v>
      </c>
      <c r="G447" s="7">
        <v>24.453399999999998</v>
      </c>
      <c r="H447" s="7">
        <f t="shared" si="35"/>
        <v>1.760884154624065</v>
      </c>
      <c r="I447" s="7">
        <v>24.791499999999999</v>
      </c>
      <c r="J447" s="7">
        <v>24.470500000000001</v>
      </c>
      <c r="K447" s="7">
        <v>23.936800000000002</v>
      </c>
      <c r="L447" s="7">
        <f t="shared" si="36"/>
        <v>1.4476371134038284</v>
      </c>
      <c r="M447" s="7">
        <v>25.490200000000002</v>
      </c>
      <c r="N447" s="7">
        <v>26.220600000000001</v>
      </c>
      <c r="O447" s="7">
        <v>1.6590990277905988</v>
      </c>
      <c r="Q447" s="5">
        <f t="shared" si="32"/>
        <v>23246335.900300693</v>
      </c>
      <c r="R447" s="5">
        <f t="shared" si="33"/>
        <v>1.0783442918253023</v>
      </c>
      <c r="U447" s="5">
        <f t="shared" si="34"/>
        <v>1.5610512178734761</v>
      </c>
    </row>
    <row r="448" spans="1:21">
      <c r="A448" s="5">
        <v>3219</v>
      </c>
      <c r="B448" s="5" t="s">
        <v>2048</v>
      </c>
      <c r="C448" s="5" t="s">
        <v>2049</v>
      </c>
      <c r="D448" s="5" t="s">
        <v>2050</v>
      </c>
      <c r="E448" s="5" t="s">
        <v>2051</v>
      </c>
      <c r="F448" s="7">
        <v>23.2088</v>
      </c>
      <c r="G448" s="7">
        <v>23.936199999999999</v>
      </c>
      <c r="H448" s="7">
        <f t="shared" si="35"/>
        <v>1.6556526129014757</v>
      </c>
      <c r="I448" s="7">
        <v>23.874600000000001</v>
      </c>
      <c r="J448" s="7">
        <v>23.776299999999999</v>
      </c>
      <c r="K448" s="7">
        <v>23.430499999999999</v>
      </c>
      <c r="L448" s="7">
        <f t="shared" si="36"/>
        <v>1.2708554991121537</v>
      </c>
      <c r="M448" s="7">
        <v>24.8127</v>
      </c>
      <c r="N448" s="7">
        <v>25.465399999999999</v>
      </c>
      <c r="O448" s="7">
        <v>1.5721076396953357</v>
      </c>
      <c r="Q448" s="5">
        <f t="shared" si="32"/>
        <v>14367443.101700556</v>
      </c>
      <c r="R448" s="5">
        <f t="shared" si="33"/>
        <v>0.66647278621845973</v>
      </c>
      <c r="U448" s="5">
        <f t="shared" si="34"/>
        <v>0.84699060537432835</v>
      </c>
    </row>
    <row r="449" spans="1:21">
      <c r="A449" s="5">
        <v>5110</v>
      </c>
      <c r="B449" s="5" t="s">
        <v>3118</v>
      </c>
      <c r="C449" s="5" t="s">
        <v>2049</v>
      </c>
      <c r="D449" s="5" t="s">
        <v>2050</v>
      </c>
      <c r="E449" s="5" t="s">
        <v>2051</v>
      </c>
      <c r="F449" s="7">
        <v>23.4161</v>
      </c>
      <c r="G449" s="7">
        <v>24.093900000000001</v>
      </c>
      <c r="H449" s="7">
        <f t="shared" si="35"/>
        <v>1.5996984759955206</v>
      </c>
      <c r="I449" s="7">
        <v>24.358499999999999</v>
      </c>
      <c r="J449" s="7">
        <v>24.345800000000001</v>
      </c>
      <c r="K449" s="7">
        <v>24.118500000000001</v>
      </c>
      <c r="L449" s="7">
        <f t="shared" si="36"/>
        <v>1.1706420443363523</v>
      </c>
      <c r="M449" s="7">
        <v>25.162800000000001</v>
      </c>
      <c r="N449" s="7">
        <v>26.253799999999998</v>
      </c>
      <c r="O449" s="7">
        <v>2.1302164067868317</v>
      </c>
      <c r="Q449" s="5">
        <f t="shared" si="32"/>
        <v>21321417.213392381</v>
      </c>
      <c r="R449" s="5">
        <f t="shared" si="33"/>
        <v>0.98905172171198019</v>
      </c>
      <c r="U449" s="5">
        <f t="shared" si="34"/>
        <v>1.1578255294593016</v>
      </c>
    </row>
    <row r="450" spans="1:21">
      <c r="A450" s="5">
        <v>4845</v>
      </c>
      <c r="B450" s="5" t="s">
        <v>2980</v>
      </c>
      <c r="C450" s="5" t="s">
        <v>2981</v>
      </c>
      <c r="D450" s="5" t="s">
        <v>2982</v>
      </c>
      <c r="E450" s="5" t="s">
        <v>2983</v>
      </c>
      <c r="F450" s="7">
        <v>17.691700000000001</v>
      </c>
      <c r="G450" s="7">
        <v>24.404299999999999</v>
      </c>
      <c r="H450" s="7">
        <f t="shared" si="35"/>
        <v>104.88030675045654</v>
      </c>
      <c r="I450" s="7">
        <v>18.613299999999999</v>
      </c>
      <c r="J450" s="7">
        <v>17.3918</v>
      </c>
      <c r="K450" s="7">
        <v>17.144100000000002</v>
      </c>
      <c r="L450" s="7">
        <f t="shared" si="36"/>
        <v>1.1873127456568409</v>
      </c>
      <c r="M450" s="7">
        <v>19.6721</v>
      </c>
      <c r="N450" s="7">
        <v>25.769100000000002</v>
      </c>
      <c r="O450" s="7">
        <v>68.451013624655701</v>
      </c>
      <c r="Q450" s="5">
        <f t="shared" si="32"/>
        <v>171970.31176198035</v>
      </c>
      <c r="R450" s="5">
        <f t="shared" si="33"/>
        <v>7.9773089766611537E-3</v>
      </c>
      <c r="U450" s="5">
        <f t="shared" si="34"/>
        <v>9.471560624032517E-3</v>
      </c>
    </row>
    <row r="451" spans="1:21">
      <c r="A451" s="5">
        <v>5870</v>
      </c>
      <c r="B451" s="5" t="s">
        <v>3368</v>
      </c>
      <c r="C451" s="5" t="s">
        <v>1703</v>
      </c>
      <c r="D451" s="5" t="s">
        <v>1704</v>
      </c>
      <c r="E451" s="5" t="s">
        <v>1705</v>
      </c>
      <c r="F451" s="7">
        <v>16.703700000000001</v>
      </c>
      <c r="G451" s="7">
        <v>23.058700000000002</v>
      </c>
      <c r="H451" s="7">
        <f t="shared" si="35"/>
        <v>81.855077201755421</v>
      </c>
      <c r="I451" s="7">
        <v>19.829599999999999</v>
      </c>
      <c r="J451" s="7">
        <v>19.8171</v>
      </c>
      <c r="K451" s="7">
        <v>16.735700000000001</v>
      </c>
      <c r="L451" s="7">
        <f t="shared" si="36"/>
        <v>8.4643542009393649</v>
      </c>
      <c r="M451" s="7">
        <v>23.089700000000001</v>
      </c>
      <c r="N451" s="7">
        <v>24.608599999999999</v>
      </c>
      <c r="O451" s="7">
        <v>2.8657246569651833</v>
      </c>
      <c r="Q451" s="5">
        <f t="shared" ref="Q451:Q514" si="37">POWER(2,J451)</f>
        <v>923722.51019095094</v>
      </c>
      <c r="R451" s="5">
        <f t="shared" ref="R451:R514" si="38">Q451/21557434</f>
        <v>4.2849372063064231E-2</v>
      </c>
      <c r="U451" s="5">
        <f t="shared" ref="U451:U514" si="39">R451*L451</f>
        <v>0.36269226242961156</v>
      </c>
    </row>
    <row r="452" spans="1:21">
      <c r="A452" s="5">
        <v>5317</v>
      </c>
      <c r="B452" s="5" t="s">
        <v>3178</v>
      </c>
      <c r="C452" s="5" t="s">
        <v>1703</v>
      </c>
      <c r="D452" s="5" t="s">
        <v>1704</v>
      </c>
      <c r="E452" s="5" t="s">
        <v>1705</v>
      </c>
      <c r="F452" s="7">
        <v>16.368099999999998</v>
      </c>
      <c r="G452" s="7">
        <v>20.100899999999999</v>
      </c>
      <c r="H452" s="7">
        <f t="shared" si="35"/>
        <v>13.294890594554772</v>
      </c>
      <c r="I452" s="7">
        <v>18.909099999999999</v>
      </c>
      <c r="J452" s="7">
        <v>18.4773</v>
      </c>
      <c r="K452" s="7">
        <v>17.997199999999999</v>
      </c>
      <c r="L452" s="7">
        <f t="shared" si="36"/>
        <v>1.3948403459650207</v>
      </c>
      <c r="M452" s="7">
        <v>16.525099999999998</v>
      </c>
      <c r="N452" s="7">
        <v>21.8447</v>
      </c>
      <c r="O452" s="7">
        <v>39.935503557061168</v>
      </c>
      <c r="Q452" s="5">
        <f t="shared" si="37"/>
        <v>364940.05980263191</v>
      </c>
      <c r="R452" s="5">
        <f t="shared" si="38"/>
        <v>1.6928733716760163E-2</v>
      </c>
      <c r="U452" s="5">
        <f t="shared" si="39"/>
        <v>2.3612880794235458E-2</v>
      </c>
    </row>
    <row r="453" spans="1:21">
      <c r="A453" s="5">
        <v>5316</v>
      </c>
      <c r="B453" s="5" t="s">
        <v>3177</v>
      </c>
      <c r="C453" s="5" t="s">
        <v>1703</v>
      </c>
      <c r="D453" s="5" t="s">
        <v>1704</v>
      </c>
      <c r="E453" s="5" t="s">
        <v>1705</v>
      </c>
      <c r="F453" s="7">
        <v>21.994800000000001</v>
      </c>
      <c r="G453" s="7">
        <v>22.704999999999998</v>
      </c>
      <c r="H453" s="7">
        <f t="shared" si="35"/>
        <v>1.6360309034371707</v>
      </c>
      <c r="I453" s="7">
        <v>19.7438</v>
      </c>
      <c r="J453" s="7">
        <v>19.610600000000002</v>
      </c>
      <c r="K453" s="7">
        <v>19.3432</v>
      </c>
      <c r="L453" s="7">
        <f t="shared" si="36"/>
        <v>1.2036366986941556</v>
      </c>
      <c r="M453" s="7">
        <v>21.749400000000001</v>
      </c>
      <c r="N453" s="7">
        <v>23.252099999999999</v>
      </c>
      <c r="O453" s="7">
        <v>2.8337254750988796</v>
      </c>
      <c r="Q453" s="5">
        <f t="shared" si="37"/>
        <v>800532.25092945423</v>
      </c>
      <c r="R453" s="5">
        <f t="shared" si="38"/>
        <v>3.7134858022965733E-2</v>
      </c>
      <c r="U453" s="5">
        <f t="shared" si="39"/>
        <v>4.4696877917238649E-2</v>
      </c>
    </row>
    <row r="454" spans="1:21">
      <c r="A454" s="5">
        <v>4068</v>
      </c>
      <c r="B454" s="5" t="s">
        <v>2505</v>
      </c>
      <c r="C454" s="5" t="s">
        <v>1703</v>
      </c>
      <c r="D454" s="5" t="s">
        <v>1704</v>
      </c>
      <c r="E454" s="5" t="s">
        <v>1705</v>
      </c>
      <c r="F454" s="7">
        <v>21.169699999999999</v>
      </c>
      <c r="G454" s="7">
        <v>22.240300000000001</v>
      </c>
      <c r="H454" s="7">
        <f t="shared" si="35"/>
        <v>2.1003066786251146</v>
      </c>
      <c r="I454" s="7">
        <v>17.4833</v>
      </c>
      <c r="J454" s="7">
        <v>19.3872</v>
      </c>
      <c r="K454" s="7">
        <v>19.478100000000001</v>
      </c>
      <c r="L454" s="7">
        <f t="shared" si="36"/>
        <v>0.93893682720137794</v>
      </c>
      <c r="M454" s="7">
        <v>21.4512</v>
      </c>
      <c r="N454" s="7">
        <v>22.749199999999998</v>
      </c>
      <c r="O454" s="7">
        <v>2.4588777345091581</v>
      </c>
      <c r="Q454" s="5">
        <f t="shared" si="37"/>
        <v>685691.44641165622</v>
      </c>
      <c r="R454" s="5">
        <f t="shared" si="38"/>
        <v>3.1807656069440186E-2</v>
      </c>
      <c r="U454" s="5">
        <f t="shared" si="39"/>
        <v>2.9865379670552819E-2</v>
      </c>
    </row>
    <row r="455" spans="1:21">
      <c r="A455" s="5">
        <v>2385</v>
      </c>
      <c r="B455" s="5" t="s">
        <v>1702</v>
      </c>
      <c r="C455" s="5" t="s">
        <v>1703</v>
      </c>
      <c r="D455" s="5" t="s">
        <v>1704</v>
      </c>
      <c r="E455" s="5" t="s">
        <v>1705</v>
      </c>
      <c r="F455" s="7">
        <v>22.298200000000001</v>
      </c>
      <c r="G455" s="7">
        <v>17.892600000000002</v>
      </c>
      <c r="H455" s="7">
        <f t="shared" si="35"/>
        <v>4.7182641508885015E-2</v>
      </c>
      <c r="I455" s="7">
        <v>18.529299999999999</v>
      </c>
      <c r="J455" s="7">
        <v>17.677900000000001</v>
      </c>
      <c r="K455" s="7">
        <v>18.902100000000001</v>
      </c>
      <c r="L455" s="7">
        <f t="shared" si="36"/>
        <v>0.42803479993707461</v>
      </c>
      <c r="M455" s="7">
        <v>22.724299999999999</v>
      </c>
      <c r="N455" s="7">
        <v>23.270399999999999</v>
      </c>
      <c r="O455" s="7">
        <v>1.4601332158691569</v>
      </c>
      <c r="Q455" s="5">
        <f t="shared" si="37"/>
        <v>209690.21275994132</v>
      </c>
      <c r="R455" s="5">
        <f t="shared" si="38"/>
        <v>9.7270488110941834E-3</v>
      </c>
      <c r="U455" s="5">
        <f t="shared" si="39"/>
        <v>4.1635153918348584E-3</v>
      </c>
    </row>
    <row r="456" spans="1:21">
      <c r="A456" s="5">
        <v>2575</v>
      </c>
      <c r="B456" s="5" t="s">
        <v>1793</v>
      </c>
      <c r="C456" s="5" t="s">
        <v>1703</v>
      </c>
      <c r="D456" s="5" t="s">
        <v>1704</v>
      </c>
      <c r="E456" s="5" t="s">
        <v>1705</v>
      </c>
      <c r="F456" s="7">
        <v>22.965199999999999</v>
      </c>
      <c r="G456" s="7">
        <v>23.494399999999999</v>
      </c>
      <c r="H456" s="7">
        <f t="shared" si="35"/>
        <v>1.4431287331176665</v>
      </c>
      <c r="I456" s="7">
        <v>18.937899999999999</v>
      </c>
      <c r="J456" s="7">
        <v>17.593499999999999</v>
      </c>
      <c r="K456" s="7">
        <v>20.763100000000001</v>
      </c>
      <c r="L456" s="7">
        <f t="shared" si="36"/>
        <v>0.11113614435660778</v>
      </c>
      <c r="M456" s="7">
        <v>23.300999999999998</v>
      </c>
      <c r="N456" s="7">
        <v>24.511600000000001</v>
      </c>
      <c r="O456" s="7">
        <v>2.314338674086827</v>
      </c>
      <c r="Q456" s="5">
        <f t="shared" si="37"/>
        <v>197774.92510099974</v>
      </c>
      <c r="R456" s="5">
        <f t="shared" si="38"/>
        <v>9.1743259008006117E-3</v>
      </c>
      <c r="U456" s="5">
        <f t="shared" si="39"/>
        <v>1.0195992076859424E-3</v>
      </c>
    </row>
    <row r="457" spans="1:21">
      <c r="A457" s="5">
        <v>6168</v>
      </c>
      <c r="B457" s="5" t="s">
        <v>3490</v>
      </c>
      <c r="C457" s="5" t="s">
        <v>3491</v>
      </c>
      <c r="D457" s="5" t="s">
        <v>3492</v>
      </c>
      <c r="E457" s="5" t="s">
        <v>3493</v>
      </c>
      <c r="F457" s="7">
        <v>19.598700000000001</v>
      </c>
      <c r="G457" s="7">
        <v>22.954000000000001</v>
      </c>
      <c r="H457" s="7">
        <f t="shared" si="35"/>
        <v>10.234012532051189</v>
      </c>
      <c r="I457" s="7">
        <v>22.384</v>
      </c>
      <c r="J457" s="7">
        <v>21.820399999999999</v>
      </c>
      <c r="K457" s="7">
        <v>22.063800000000001</v>
      </c>
      <c r="L457" s="7">
        <f t="shared" si="36"/>
        <v>0.84475213691562501</v>
      </c>
      <c r="M457" s="7">
        <v>24.251999999999999</v>
      </c>
      <c r="N457" s="7">
        <v>25.783200000000001</v>
      </c>
      <c r="O457" s="7">
        <v>2.8902614433897553</v>
      </c>
      <c r="Q457" s="5">
        <f t="shared" si="37"/>
        <v>3703351.3528436613</v>
      </c>
      <c r="R457" s="5">
        <f t="shared" si="38"/>
        <v>0.1717899891445179</v>
      </c>
      <c r="U457" s="5">
        <f t="shared" si="39"/>
        <v>0.14511996043054351</v>
      </c>
    </row>
    <row r="458" spans="1:21">
      <c r="A458" s="5">
        <v>6412</v>
      </c>
      <c r="B458" s="5" t="s">
        <v>3604</v>
      </c>
      <c r="C458" s="5" t="s">
        <v>1273</v>
      </c>
      <c r="D458" s="5" t="s">
        <v>1274</v>
      </c>
      <c r="E458" s="5" t="s">
        <v>1275</v>
      </c>
      <c r="F458" s="7">
        <v>25.734999999999999</v>
      </c>
      <c r="G458" s="7">
        <v>26.846499999999999</v>
      </c>
      <c r="H458" s="7">
        <f t="shared" si="35"/>
        <v>2.160701832107768</v>
      </c>
      <c r="I458" s="7">
        <v>25.339700000000001</v>
      </c>
      <c r="J458" s="7">
        <v>25.615200000000002</v>
      </c>
      <c r="K458" s="7">
        <v>25.2788</v>
      </c>
      <c r="L458" s="7">
        <f t="shared" si="36"/>
        <v>1.2626020512077121</v>
      </c>
      <c r="M458" s="7">
        <v>26.8184</v>
      </c>
      <c r="N458" s="7">
        <v>28.129000000000001</v>
      </c>
      <c r="O458" s="7">
        <v>2.4804467742076888</v>
      </c>
      <c r="Q458" s="5">
        <f t="shared" si="37"/>
        <v>51397683.405567043</v>
      </c>
      <c r="R458" s="5">
        <f t="shared" si="38"/>
        <v>2.3842208402710194</v>
      </c>
      <c r="U458" s="5">
        <f t="shared" si="39"/>
        <v>3.0103221234583639</v>
      </c>
    </row>
    <row r="459" spans="1:21">
      <c r="A459" s="5">
        <v>5334</v>
      </c>
      <c r="B459" s="5" t="s">
        <v>3186</v>
      </c>
      <c r="C459" s="5" t="s">
        <v>1273</v>
      </c>
      <c r="D459" s="5" t="s">
        <v>1274</v>
      </c>
      <c r="E459" s="5" t="s">
        <v>1275</v>
      </c>
      <c r="F459" s="7">
        <v>18.927</v>
      </c>
      <c r="G459" s="7">
        <v>17.898499999999999</v>
      </c>
      <c r="H459" s="7">
        <f t="shared" si="35"/>
        <v>0.49021957539167077</v>
      </c>
      <c r="I459" s="7">
        <v>18.962199999999999</v>
      </c>
      <c r="J459" s="7">
        <v>18.9208</v>
      </c>
      <c r="K459" s="7">
        <v>18.603400000000001</v>
      </c>
      <c r="L459" s="7">
        <f t="shared" si="36"/>
        <v>1.2460828552062904</v>
      </c>
      <c r="M459" s="7">
        <v>17.324999999999999</v>
      </c>
      <c r="N459" s="7">
        <v>23.651499999999999</v>
      </c>
      <c r="O459" s="7">
        <v>80.253922378993948</v>
      </c>
      <c r="Q459" s="5">
        <f t="shared" si="37"/>
        <v>496281.79225979815</v>
      </c>
      <c r="R459" s="5">
        <f t="shared" si="38"/>
        <v>2.3021375932766309E-2</v>
      </c>
      <c r="U459" s="5">
        <f t="shared" si="39"/>
        <v>2.8686541853078819E-2</v>
      </c>
    </row>
    <row r="460" spans="1:21">
      <c r="A460" s="5">
        <v>5333</v>
      </c>
      <c r="B460" s="5" t="s">
        <v>3185</v>
      </c>
      <c r="C460" s="5" t="s">
        <v>1273</v>
      </c>
      <c r="D460" s="5" t="s">
        <v>1274</v>
      </c>
      <c r="E460" s="5" t="s">
        <v>1275</v>
      </c>
      <c r="F460" s="7">
        <v>26.279900000000001</v>
      </c>
      <c r="G460" s="7">
        <v>27.3201</v>
      </c>
      <c r="H460" s="7">
        <f t="shared" si="35"/>
        <v>2.0565127267515559</v>
      </c>
      <c r="I460" s="7">
        <v>25.259899999999998</v>
      </c>
      <c r="J460" s="7">
        <v>25.9392</v>
      </c>
      <c r="K460" s="7">
        <v>25.956600000000002</v>
      </c>
      <c r="L460" s="7">
        <f t="shared" si="36"/>
        <v>0.98801167851803717</v>
      </c>
      <c r="M460" s="7">
        <v>27.571400000000001</v>
      </c>
      <c r="N460" s="7">
        <v>28.996200000000002</v>
      </c>
      <c r="O460" s="7">
        <v>2.684772791223057</v>
      </c>
      <c r="Q460" s="5">
        <f t="shared" si="37"/>
        <v>64339438.070107937</v>
      </c>
      <c r="R460" s="5">
        <f t="shared" si="38"/>
        <v>2.98455920450031</v>
      </c>
      <c r="U460" s="5">
        <f t="shared" si="39"/>
        <v>2.9487793492748091</v>
      </c>
    </row>
    <row r="461" spans="1:21">
      <c r="A461" s="5">
        <v>1717</v>
      </c>
      <c r="B461" s="5" t="s">
        <v>1272</v>
      </c>
      <c r="C461" s="5" t="s">
        <v>1273</v>
      </c>
      <c r="D461" s="5" t="s">
        <v>1274</v>
      </c>
      <c r="E461" s="5" t="s">
        <v>1275</v>
      </c>
      <c r="F461" s="7">
        <v>20.588699999999999</v>
      </c>
      <c r="G461" s="7">
        <v>21.214300000000001</v>
      </c>
      <c r="H461" s="7">
        <f t="shared" si="35"/>
        <v>1.5428523462504817</v>
      </c>
      <c r="I461" s="7">
        <v>18.0352</v>
      </c>
      <c r="J461" s="7">
        <v>16.8278</v>
      </c>
      <c r="K461" s="7">
        <v>16.976900000000001</v>
      </c>
      <c r="L461" s="7">
        <f t="shared" si="36"/>
        <v>0.90181286731116894</v>
      </c>
      <c r="M461" s="7">
        <v>22.141200000000001</v>
      </c>
      <c r="N461" s="7">
        <v>18.005299999999998</v>
      </c>
      <c r="O461" s="7">
        <v>5.6881369084475837E-2</v>
      </c>
      <c r="Q461" s="5">
        <f t="shared" si="37"/>
        <v>116324.86603017965</v>
      </c>
      <c r="R461" s="5">
        <f t="shared" si="38"/>
        <v>5.3960441688087578E-3</v>
      </c>
      <c r="U461" s="5">
        <f t="shared" si="39"/>
        <v>4.8662220640111392E-3</v>
      </c>
    </row>
    <row r="462" spans="1:21">
      <c r="A462" s="5">
        <v>3465</v>
      </c>
      <c r="B462" s="5" t="s">
        <v>2173</v>
      </c>
      <c r="C462" s="5" t="s">
        <v>2174</v>
      </c>
      <c r="D462" s="5" t="s">
        <v>2175</v>
      </c>
      <c r="E462" s="5" t="s">
        <v>2176</v>
      </c>
      <c r="F462" s="7">
        <v>16.961300000000001</v>
      </c>
      <c r="G462" s="7">
        <v>18.166699999999999</v>
      </c>
      <c r="H462" s="7">
        <f t="shared" si="35"/>
        <v>2.3060119672488577</v>
      </c>
      <c r="I462" s="7">
        <v>18.8353</v>
      </c>
      <c r="J462" s="7">
        <v>18.892900000000001</v>
      </c>
      <c r="K462" s="7">
        <v>18.137499999999999</v>
      </c>
      <c r="L462" s="7">
        <f t="shared" si="36"/>
        <v>1.6880995679642452</v>
      </c>
      <c r="M462" s="7">
        <v>20.992699999999999</v>
      </c>
      <c r="N462" s="7">
        <v>21.215699999999998</v>
      </c>
      <c r="O462" s="7">
        <v>1.1671581018184667</v>
      </c>
      <c r="Q462" s="5">
        <f t="shared" si="37"/>
        <v>486776.50151683803</v>
      </c>
      <c r="R462" s="5">
        <f t="shared" si="38"/>
        <v>2.2580447260877063E-2</v>
      </c>
      <c r="U462" s="5">
        <f t="shared" si="39"/>
        <v>3.8118043265525994E-2</v>
      </c>
    </row>
    <row r="463" spans="1:21">
      <c r="A463" s="5">
        <v>4700</v>
      </c>
      <c r="B463" s="5" t="s">
        <v>2922</v>
      </c>
      <c r="C463" s="5" t="s">
        <v>2923</v>
      </c>
      <c r="D463" s="5" t="s">
        <v>2924</v>
      </c>
      <c r="E463" s="5" t="s">
        <v>2925</v>
      </c>
      <c r="F463" s="7">
        <v>21.202000000000002</v>
      </c>
      <c r="G463" s="7">
        <v>23.682200000000002</v>
      </c>
      <c r="H463" s="7">
        <f t="shared" si="35"/>
        <v>5.5797481291247504</v>
      </c>
      <c r="I463" s="7">
        <v>24.284400000000002</v>
      </c>
      <c r="J463" s="7">
        <v>22.9117</v>
      </c>
      <c r="K463" s="7">
        <v>16.1632</v>
      </c>
      <c r="L463" s="7">
        <f t="shared" si="36"/>
        <v>107.52288923389285</v>
      </c>
      <c r="M463" s="7">
        <v>19.709199999999999</v>
      </c>
      <c r="N463" s="7">
        <v>22.903300000000002</v>
      </c>
      <c r="O463" s="7">
        <v>9.1520821376382511</v>
      </c>
      <c r="Q463" s="5">
        <f t="shared" si="37"/>
        <v>7890580.4414140135</v>
      </c>
      <c r="R463" s="5">
        <f t="shared" si="38"/>
        <v>0.36602595844264274</v>
      </c>
      <c r="U463" s="5">
        <f t="shared" si="39"/>
        <v>39.356168586357747</v>
      </c>
    </row>
    <row r="464" spans="1:21">
      <c r="A464" s="5">
        <v>797</v>
      </c>
      <c r="B464" s="5" t="s">
        <v>617</v>
      </c>
      <c r="C464" s="5" t="s">
        <v>618</v>
      </c>
      <c r="D464" s="5" t="s">
        <v>619</v>
      </c>
      <c r="E464" s="5" t="s">
        <v>620</v>
      </c>
      <c r="F464" s="7">
        <v>19.084</v>
      </c>
      <c r="G464" s="7">
        <v>16.7258</v>
      </c>
      <c r="H464" s="7">
        <f t="shared" si="35"/>
        <v>0.19503433066995937</v>
      </c>
      <c r="I464" s="7">
        <v>18.834099999999999</v>
      </c>
      <c r="J464" s="7">
        <v>16.959900000000001</v>
      </c>
      <c r="K464" s="7">
        <v>17.743400000000001</v>
      </c>
      <c r="L464" s="7">
        <f t="shared" si="36"/>
        <v>0.58095567497072187</v>
      </c>
      <c r="M464" s="7">
        <v>25.882000000000001</v>
      </c>
      <c r="N464" s="7">
        <v>26.003799999999998</v>
      </c>
      <c r="O464" s="7">
        <v>1.0880915896912633</v>
      </c>
      <c r="Q464" s="5">
        <f t="shared" si="37"/>
        <v>127478.99279053441</v>
      </c>
      <c r="R464" s="5">
        <f t="shared" si="38"/>
        <v>5.9134585679601016E-3</v>
      </c>
      <c r="U464" s="5">
        <f t="shared" si="39"/>
        <v>3.4354573137606592E-3</v>
      </c>
    </row>
    <row r="465" spans="1:21">
      <c r="A465" s="5">
        <v>705</v>
      </c>
      <c r="B465" s="5" t="s">
        <v>536</v>
      </c>
      <c r="C465" s="5" t="s">
        <v>537</v>
      </c>
      <c r="D465" s="5" t="s">
        <v>538</v>
      </c>
      <c r="E465" s="5" t="s">
        <v>539</v>
      </c>
      <c r="F465" s="7">
        <v>23.2804</v>
      </c>
      <c r="G465" s="7">
        <v>24.3996</v>
      </c>
      <c r="H465" s="7">
        <f t="shared" si="35"/>
        <v>2.1722648316208213</v>
      </c>
      <c r="I465" s="7">
        <v>20.021599999999999</v>
      </c>
      <c r="J465" s="7">
        <v>21.3886</v>
      </c>
      <c r="K465" s="7">
        <v>21.0533</v>
      </c>
      <c r="L465" s="7">
        <f t="shared" si="36"/>
        <v>1.2616397321629715</v>
      </c>
      <c r="M465" s="7">
        <v>22.789300000000001</v>
      </c>
      <c r="N465" s="7">
        <v>19.177299999999999</v>
      </c>
      <c r="O465" s="7">
        <v>8.1786129465938051E-2</v>
      </c>
      <c r="Q465" s="5">
        <f t="shared" si="37"/>
        <v>2745428.6739989081</v>
      </c>
      <c r="R465" s="5">
        <f t="shared" si="38"/>
        <v>0.12735414957081201</v>
      </c>
      <c r="U465" s="5">
        <f t="shared" si="39"/>
        <v>0.16067505515436228</v>
      </c>
    </row>
    <row r="466" spans="1:21">
      <c r="A466" s="5">
        <v>706</v>
      </c>
      <c r="B466" s="5" t="s">
        <v>540</v>
      </c>
      <c r="C466" s="5" t="s">
        <v>537</v>
      </c>
      <c r="D466" s="5" t="s">
        <v>538</v>
      </c>
      <c r="E466" s="5" t="s">
        <v>539</v>
      </c>
      <c r="F466" s="7">
        <v>23.611000000000001</v>
      </c>
      <c r="G466" s="7">
        <v>24.360199999999999</v>
      </c>
      <c r="H466" s="7">
        <f t="shared" si="35"/>
        <v>1.6808605050598175</v>
      </c>
      <c r="I466" s="7">
        <v>22.373200000000001</v>
      </c>
      <c r="J466" s="7">
        <v>18.832000000000001</v>
      </c>
      <c r="K466" s="7">
        <v>21.485199999999999</v>
      </c>
      <c r="L466" s="7">
        <f t="shared" si="36"/>
        <v>0.15896708679774887</v>
      </c>
      <c r="M466" s="7">
        <v>24.101800000000001</v>
      </c>
      <c r="N466" s="7">
        <v>25.224</v>
      </c>
      <c r="O466" s="7">
        <v>2.1767866291286313</v>
      </c>
      <c r="Q466" s="5">
        <f t="shared" si="37"/>
        <v>466656.02603548503</v>
      </c>
      <c r="R466" s="5">
        <f t="shared" si="38"/>
        <v>2.1647104476139649E-2</v>
      </c>
      <c r="U466" s="5">
        <f t="shared" si="39"/>
        <v>3.4411771361784298E-3</v>
      </c>
    </row>
    <row r="467" spans="1:21">
      <c r="A467" s="5">
        <v>6167</v>
      </c>
      <c r="B467" s="5" t="s">
        <v>3489</v>
      </c>
      <c r="C467" s="5" t="s">
        <v>1046</v>
      </c>
      <c r="D467" s="5" t="s">
        <v>1047</v>
      </c>
      <c r="E467" s="5" t="s">
        <v>1048</v>
      </c>
      <c r="F467" s="7">
        <v>18.128499999999999</v>
      </c>
      <c r="G467" s="7">
        <v>17.8062</v>
      </c>
      <c r="H467" s="7">
        <f t="shared" si="35"/>
        <v>0.79979379859474675</v>
      </c>
      <c r="I467" s="7">
        <v>23.836099999999998</v>
      </c>
      <c r="J467" s="7">
        <v>24.060700000000001</v>
      </c>
      <c r="K467" s="7">
        <v>23.263999999999999</v>
      </c>
      <c r="L467" s="7">
        <f t="shared" si="36"/>
        <v>1.7371231081459633</v>
      </c>
      <c r="M467" s="7">
        <v>17.5427</v>
      </c>
      <c r="N467" s="7">
        <v>16.716000000000001</v>
      </c>
      <c r="O467" s="7">
        <v>0.563817436423528</v>
      </c>
      <c r="Q467" s="5">
        <f t="shared" si="37"/>
        <v>17498161.343683302</v>
      </c>
      <c r="R467" s="5">
        <f t="shared" si="38"/>
        <v>0.81169963659326538</v>
      </c>
      <c r="U467" s="5">
        <f t="shared" si="39"/>
        <v>1.410022195599842</v>
      </c>
    </row>
    <row r="468" spans="1:21">
      <c r="A468" s="5">
        <v>5787</v>
      </c>
      <c r="B468" s="5" t="s">
        <v>3323</v>
      </c>
      <c r="C468" s="5" t="s">
        <v>1046</v>
      </c>
      <c r="D468" s="5" t="s">
        <v>1047</v>
      </c>
      <c r="E468" s="5" t="s">
        <v>1048</v>
      </c>
      <c r="F468" s="7">
        <v>15.8249</v>
      </c>
      <c r="G468" s="7">
        <v>18.092600000000001</v>
      </c>
      <c r="H468" s="7">
        <f t="shared" si="35"/>
        <v>4.8155480557371391</v>
      </c>
      <c r="I468" s="7">
        <v>25.449100000000001</v>
      </c>
      <c r="J468" s="7">
        <v>25.298300000000001</v>
      </c>
      <c r="K468" s="7">
        <v>24.892399999999999</v>
      </c>
      <c r="L468" s="7">
        <f t="shared" si="36"/>
        <v>1.3249151777403456</v>
      </c>
      <c r="M468" s="7">
        <v>17.9771</v>
      </c>
      <c r="N468" s="7">
        <v>18.273</v>
      </c>
      <c r="O468" s="7">
        <v>1.2276505867115606</v>
      </c>
      <c r="Q468" s="5">
        <f t="shared" si="37"/>
        <v>41261702.10716293</v>
      </c>
      <c r="R468" s="5">
        <f t="shared" si="38"/>
        <v>1.9140358777006081</v>
      </c>
      <c r="U468" s="5">
        <f t="shared" si="39"/>
        <v>2.5359351851050995</v>
      </c>
    </row>
    <row r="469" spans="1:21">
      <c r="A469" s="5">
        <v>3562</v>
      </c>
      <c r="B469" s="5" t="s">
        <v>2228</v>
      </c>
      <c r="C469" s="5" t="s">
        <v>1046</v>
      </c>
      <c r="D469" s="5" t="s">
        <v>1047</v>
      </c>
      <c r="E469" s="5" t="s">
        <v>1048</v>
      </c>
      <c r="F469" s="7">
        <v>18.7822</v>
      </c>
      <c r="G469" s="7">
        <v>18.641400000000001</v>
      </c>
      <c r="H469" s="7">
        <f t="shared" si="35"/>
        <v>0.90701605934282581</v>
      </c>
      <c r="I469" s="7">
        <v>24.1267</v>
      </c>
      <c r="J469" s="7">
        <v>23.9194</v>
      </c>
      <c r="K469" s="7">
        <v>23.7547</v>
      </c>
      <c r="L469" s="7">
        <f t="shared" si="36"/>
        <v>1.1209329623350939</v>
      </c>
      <c r="M469" s="7">
        <v>17.819900000000001</v>
      </c>
      <c r="N469" s="7">
        <v>18.326599999999999</v>
      </c>
      <c r="O469" s="7">
        <v>1.4207965661208726</v>
      </c>
      <c r="Q469" s="5">
        <f t="shared" si="37"/>
        <v>15865613.792013364</v>
      </c>
      <c r="R469" s="5">
        <f t="shared" si="38"/>
        <v>0.73596949395801758</v>
      </c>
      <c r="U469" s="5">
        <f t="shared" si="39"/>
        <v>0.82497246505062061</v>
      </c>
    </row>
    <row r="470" spans="1:21">
      <c r="A470" s="5">
        <v>1318</v>
      </c>
      <c r="B470" s="5" t="s">
        <v>1045</v>
      </c>
      <c r="C470" s="5" t="s">
        <v>1046</v>
      </c>
      <c r="D470" s="5" t="s">
        <v>1047</v>
      </c>
      <c r="E470" s="5" t="s">
        <v>1048</v>
      </c>
      <c r="F470" s="7">
        <v>17.2148</v>
      </c>
      <c r="G470" s="7">
        <v>18.517399999999999</v>
      </c>
      <c r="H470" s="7">
        <f t="shared" si="35"/>
        <v>2.4667303219312462</v>
      </c>
      <c r="I470" s="7">
        <v>24.522300000000001</v>
      </c>
      <c r="J470" s="7">
        <v>24.212499999999999</v>
      </c>
      <c r="K470" s="7">
        <v>24.1585</v>
      </c>
      <c r="L470" s="7">
        <f t="shared" si="36"/>
        <v>1.0381392705430572</v>
      </c>
      <c r="M470" s="7">
        <v>17.7453</v>
      </c>
      <c r="N470" s="7">
        <v>18.106300000000001</v>
      </c>
      <c r="O470" s="7">
        <v>1.2843158089894262</v>
      </c>
      <c r="Q470" s="5">
        <f t="shared" si="37"/>
        <v>19439664.707819436</v>
      </c>
      <c r="R470" s="5">
        <f t="shared" si="38"/>
        <v>0.9017615319067861</v>
      </c>
      <c r="U470" s="5">
        <f t="shared" si="39"/>
        <v>0.9361540589375007</v>
      </c>
    </row>
    <row r="471" spans="1:21">
      <c r="A471" s="5">
        <v>1333</v>
      </c>
      <c r="B471" s="5" t="s">
        <v>1053</v>
      </c>
      <c r="C471" s="5" t="s">
        <v>1046</v>
      </c>
      <c r="D471" s="5" t="s">
        <v>1047</v>
      </c>
      <c r="E471" s="5" t="s">
        <v>1048</v>
      </c>
      <c r="F471" s="7">
        <v>17.472999999999999</v>
      </c>
      <c r="G471" s="7">
        <v>16.9285</v>
      </c>
      <c r="H471" s="7">
        <f t="shared" si="35"/>
        <v>0.68562898221601121</v>
      </c>
      <c r="I471" s="7">
        <v>22.506399999999999</v>
      </c>
      <c r="J471" s="7">
        <v>22.0307</v>
      </c>
      <c r="K471" s="7">
        <v>22.4376</v>
      </c>
      <c r="L471" s="7">
        <f t="shared" si="36"/>
        <v>0.75424231662496455</v>
      </c>
      <c r="M471" s="7">
        <v>18.834299999999999</v>
      </c>
      <c r="N471" s="7">
        <v>20.225899999999999</v>
      </c>
      <c r="O471" s="7">
        <v>2.6236949656224011</v>
      </c>
      <c r="Q471" s="5">
        <f t="shared" si="37"/>
        <v>4284513.5976135898</v>
      </c>
      <c r="R471" s="5">
        <f t="shared" si="38"/>
        <v>0.19874877490584408</v>
      </c>
      <c r="U471" s="5">
        <f t="shared" si="39"/>
        <v>0.14990473641135746</v>
      </c>
    </row>
    <row r="472" spans="1:21">
      <c r="A472" s="5">
        <v>3946</v>
      </c>
      <c r="B472" s="5" t="s">
        <v>2426</v>
      </c>
      <c r="C472" s="5" t="s">
        <v>2002</v>
      </c>
      <c r="D472" s="5" t="s">
        <v>2003</v>
      </c>
      <c r="E472" s="5" t="s">
        <v>2004</v>
      </c>
      <c r="F472" s="7">
        <v>17.854399999999998</v>
      </c>
      <c r="G472" s="7">
        <v>18.628699999999998</v>
      </c>
      <c r="H472" s="7">
        <f t="shared" si="35"/>
        <v>1.7103599781668493</v>
      </c>
      <c r="I472" s="7">
        <v>19.4436</v>
      </c>
      <c r="J472" s="7">
        <v>17.168800000000001</v>
      </c>
      <c r="K472" s="7">
        <v>17.606400000000001</v>
      </c>
      <c r="L472" s="7">
        <f t="shared" si="36"/>
        <v>0.73836189184961154</v>
      </c>
      <c r="M472" s="7">
        <v>18.316400000000002</v>
      </c>
      <c r="N472" s="7">
        <v>19.827400000000001</v>
      </c>
      <c r="O472" s="7">
        <v>2.8500752282975665</v>
      </c>
      <c r="Q472" s="5">
        <f t="shared" si="37"/>
        <v>147341.05987359007</v>
      </c>
      <c r="R472" s="5">
        <f t="shared" si="38"/>
        <v>6.8348143788166098E-3</v>
      </c>
      <c r="U472" s="5">
        <f t="shared" si="39"/>
        <v>5.0465664751839596E-3</v>
      </c>
    </row>
    <row r="473" spans="1:21">
      <c r="A473" s="5">
        <v>3034</v>
      </c>
      <c r="B473" s="5" t="s">
        <v>2001</v>
      </c>
      <c r="C473" s="5" t="s">
        <v>2002</v>
      </c>
      <c r="D473" s="5" t="s">
        <v>2003</v>
      </c>
      <c r="E473" s="5" t="s">
        <v>2004</v>
      </c>
      <c r="F473" s="7">
        <v>18.139099999999999</v>
      </c>
      <c r="G473" s="7">
        <v>17.078199999999999</v>
      </c>
      <c r="H473" s="7">
        <f t="shared" si="35"/>
        <v>0.47933294292282369</v>
      </c>
      <c r="I473" s="7">
        <v>17.517299999999999</v>
      </c>
      <c r="J473" s="7">
        <v>16.897200000000002</v>
      </c>
      <c r="K473" s="7">
        <v>19.513500000000001</v>
      </c>
      <c r="L473" s="7">
        <f t="shared" si="36"/>
        <v>0.16308545226847596</v>
      </c>
      <c r="M473" s="7">
        <v>18.8095</v>
      </c>
      <c r="N473" s="7">
        <v>20.511099999999999</v>
      </c>
      <c r="O473" s="7">
        <v>3.2526148511732429</v>
      </c>
      <c r="Q473" s="5">
        <f t="shared" si="37"/>
        <v>122057.37979771999</v>
      </c>
      <c r="R473" s="5">
        <f t="shared" si="38"/>
        <v>5.6619623558963458E-3</v>
      </c>
      <c r="U473" s="5">
        <f t="shared" si="39"/>
        <v>9.2338369153844115E-4</v>
      </c>
    </row>
    <row r="474" spans="1:21">
      <c r="A474" s="5">
        <v>1774</v>
      </c>
      <c r="B474" s="5" t="s">
        <v>1321</v>
      </c>
      <c r="C474" s="5" t="s">
        <v>1322</v>
      </c>
      <c r="D474" s="5" t="s">
        <v>1323</v>
      </c>
      <c r="E474" s="5" t="s">
        <v>1324</v>
      </c>
      <c r="F474" s="7">
        <v>20.088200000000001</v>
      </c>
      <c r="G474" s="7">
        <v>20.536300000000001</v>
      </c>
      <c r="H474" s="7">
        <f t="shared" si="35"/>
        <v>1.3642423936790364</v>
      </c>
      <c r="I474" s="7">
        <v>18.9649</v>
      </c>
      <c r="J474" s="7">
        <v>19.107600000000001</v>
      </c>
      <c r="K474" s="7">
        <v>18.7578</v>
      </c>
      <c r="L474" s="7">
        <f t="shared" si="36"/>
        <v>1.2743839479449701</v>
      </c>
      <c r="M474" s="7">
        <v>18.947600000000001</v>
      </c>
      <c r="N474" s="7">
        <v>20.295999999999999</v>
      </c>
      <c r="O474" s="7">
        <v>2.5462957557804855</v>
      </c>
      <c r="Q474" s="5">
        <f t="shared" si="37"/>
        <v>564885.91380316182</v>
      </c>
      <c r="R474" s="5">
        <f t="shared" si="38"/>
        <v>2.6203764038111484E-2</v>
      </c>
      <c r="U474" s="5">
        <f t="shared" si="39"/>
        <v>3.3393656265906943E-2</v>
      </c>
    </row>
    <row r="475" spans="1:21">
      <c r="A475" s="5">
        <v>4704</v>
      </c>
      <c r="B475" s="5" t="s">
        <v>2926</v>
      </c>
      <c r="C475" s="5" t="s">
        <v>1322</v>
      </c>
      <c r="D475" s="5" t="s">
        <v>1323</v>
      </c>
      <c r="E475" s="5" t="s">
        <v>1324</v>
      </c>
      <c r="F475" s="7">
        <v>20.981999999999999</v>
      </c>
      <c r="G475" s="7">
        <v>21.8096</v>
      </c>
      <c r="H475" s="7">
        <f t="shared" si="35"/>
        <v>1.7747305465288881</v>
      </c>
      <c r="I475" s="7">
        <v>20.334499999999998</v>
      </c>
      <c r="J475" s="7">
        <v>20.692900000000002</v>
      </c>
      <c r="K475" s="7">
        <v>20.388000000000002</v>
      </c>
      <c r="L475" s="7">
        <f t="shared" si="36"/>
        <v>1.2353330074001498</v>
      </c>
      <c r="M475" s="7">
        <v>20.0182</v>
      </c>
      <c r="N475" s="7">
        <v>21.201000000000001</v>
      </c>
      <c r="O475" s="7">
        <v>2.2701694701633985</v>
      </c>
      <c r="Q475" s="5">
        <f t="shared" si="37"/>
        <v>1695054.2303792001</v>
      </c>
      <c r="R475" s="5">
        <f t="shared" si="38"/>
        <v>7.862968432973981E-2</v>
      </c>
      <c r="U475" s="5">
        <f t="shared" si="39"/>
        <v>9.7133844413981915E-2</v>
      </c>
    </row>
    <row r="476" spans="1:21">
      <c r="A476" s="5">
        <v>2294</v>
      </c>
      <c r="B476" s="5" t="s">
        <v>1675</v>
      </c>
      <c r="C476" s="5" t="s">
        <v>1322</v>
      </c>
      <c r="D476" s="5" t="s">
        <v>1323</v>
      </c>
      <c r="E476" s="5" t="s">
        <v>1324</v>
      </c>
      <c r="F476" s="7">
        <v>24.0259</v>
      </c>
      <c r="G476" s="7">
        <v>24.317</v>
      </c>
      <c r="H476" s="7">
        <f t="shared" si="35"/>
        <v>1.2235728497996927</v>
      </c>
      <c r="I476" s="7">
        <v>23.143899999999999</v>
      </c>
      <c r="J476" s="7">
        <v>22.8764</v>
      </c>
      <c r="K476" s="7">
        <v>22.822500000000002</v>
      </c>
      <c r="L476" s="7">
        <f t="shared" si="36"/>
        <v>1.0380673147060429</v>
      </c>
      <c r="M476" s="7">
        <v>22.9193</v>
      </c>
      <c r="N476" s="7">
        <v>24.138300000000001</v>
      </c>
      <c r="O476" s="7">
        <v>2.3278530688042749</v>
      </c>
      <c r="Q476" s="5">
        <f t="shared" si="37"/>
        <v>7699855.8152896389</v>
      </c>
      <c r="R476" s="5">
        <f t="shared" si="38"/>
        <v>0.35717867976725054</v>
      </c>
      <c r="U476" s="5">
        <f t="shared" si="39"/>
        <v>0.37077551297623934</v>
      </c>
    </row>
    <row r="477" spans="1:21">
      <c r="A477" s="5">
        <v>2482</v>
      </c>
      <c r="B477" s="5" t="s">
        <v>1735</v>
      </c>
      <c r="C477" s="5" t="s">
        <v>1736</v>
      </c>
      <c r="D477" s="5" t="s">
        <v>1737</v>
      </c>
      <c r="E477" s="5" t="s">
        <v>1738</v>
      </c>
      <c r="F477" s="7">
        <v>16.5747</v>
      </c>
      <c r="G477" s="7">
        <v>17.665900000000001</v>
      </c>
      <c r="H477" s="7">
        <f t="shared" si="35"/>
        <v>2.1305117379564296</v>
      </c>
      <c r="I477" s="7">
        <v>17.309999999999999</v>
      </c>
      <c r="J477" s="7">
        <v>17.5671</v>
      </c>
      <c r="K477" s="7">
        <v>17.333500000000001</v>
      </c>
      <c r="L477" s="7">
        <f t="shared" si="36"/>
        <v>1.1757652137576255</v>
      </c>
      <c r="M477" s="7">
        <v>20.219000000000001</v>
      </c>
      <c r="N477" s="7">
        <v>21.199000000000002</v>
      </c>
      <c r="O477" s="7">
        <v>1.9724654089867188</v>
      </c>
      <c r="Q477" s="5">
        <f t="shared" si="37"/>
        <v>194188.73687718358</v>
      </c>
      <c r="R477" s="5">
        <f t="shared" si="38"/>
        <v>9.0079708409258538E-3</v>
      </c>
      <c r="U477" s="5">
        <f t="shared" si="39"/>
        <v>1.0591258761303644E-2</v>
      </c>
    </row>
    <row r="478" spans="1:21">
      <c r="A478" s="5">
        <v>5050</v>
      </c>
      <c r="B478" s="5" t="s">
        <v>3080</v>
      </c>
      <c r="C478" s="5" t="s">
        <v>3081</v>
      </c>
      <c r="D478" s="5" t="s">
        <v>3082</v>
      </c>
      <c r="E478" s="5" t="s">
        <v>3083</v>
      </c>
      <c r="F478" s="7">
        <v>18.7455</v>
      </c>
      <c r="G478" s="7">
        <v>18.398700000000002</v>
      </c>
      <c r="H478" s="7">
        <f t="shared" si="35"/>
        <v>0.78632629255536213</v>
      </c>
      <c r="I478" s="7">
        <v>19.573799999999999</v>
      </c>
      <c r="J478" s="7">
        <v>18.905100000000001</v>
      </c>
      <c r="K478" s="7">
        <v>18.4269</v>
      </c>
      <c r="L478" s="7">
        <f t="shared" si="36"/>
        <v>1.393004578723438</v>
      </c>
      <c r="M478" s="7">
        <v>20.714200000000002</v>
      </c>
      <c r="N478" s="7">
        <v>21.128699999999998</v>
      </c>
      <c r="O478" s="7">
        <v>1.3328366710459318</v>
      </c>
      <c r="Q478" s="5">
        <f t="shared" si="37"/>
        <v>490910.33019479358</v>
      </c>
      <c r="R478" s="5">
        <f t="shared" si="38"/>
        <v>2.2772206107405622E-2</v>
      </c>
      <c r="U478" s="5">
        <f t="shared" si="39"/>
        <v>3.1721787375249867E-2</v>
      </c>
    </row>
    <row r="479" spans="1:21">
      <c r="A479" s="5">
        <v>5496</v>
      </c>
      <c r="B479" s="5" t="s">
        <v>3222</v>
      </c>
      <c r="C479" s="5" t="s">
        <v>3223</v>
      </c>
      <c r="D479" s="5" t="s">
        <v>3224</v>
      </c>
      <c r="E479" s="5" t="s">
        <v>3225</v>
      </c>
      <c r="F479" s="7">
        <v>25.596399999999999</v>
      </c>
      <c r="G479" s="7">
        <v>25.230899999999998</v>
      </c>
      <c r="H479" s="7">
        <f t="shared" si="35"/>
        <v>0.77619981802200411</v>
      </c>
      <c r="I479" s="7">
        <v>23.043600000000001</v>
      </c>
      <c r="J479" s="7">
        <v>23.908799999999999</v>
      </c>
      <c r="K479" s="7">
        <v>18.658799999999999</v>
      </c>
      <c r="L479" s="7">
        <f t="shared" si="36"/>
        <v>38.054627680087115</v>
      </c>
      <c r="M479" s="7">
        <v>25.3127</v>
      </c>
      <c r="N479" s="7">
        <v>26.5657</v>
      </c>
      <c r="O479" s="7">
        <v>2.3833651491480925</v>
      </c>
      <c r="Q479" s="5">
        <f t="shared" si="37"/>
        <v>15749470.609434498</v>
      </c>
      <c r="R479" s="5">
        <f t="shared" si="38"/>
        <v>0.7305818776684877</v>
      </c>
      <c r="U479" s="5">
        <f t="shared" si="39"/>
        <v>27.802021344493252</v>
      </c>
    </row>
    <row r="480" spans="1:21">
      <c r="A480" s="5">
        <v>1775</v>
      </c>
      <c r="B480" s="5" t="s">
        <v>1325</v>
      </c>
      <c r="C480" s="5" t="s">
        <v>1326</v>
      </c>
      <c r="D480" s="5" t="s">
        <v>1327</v>
      </c>
      <c r="E480" s="5" t="s">
        <v>1328</v>
      </c>
      <c r="F480" s="7">
        <v>19.061199999999999</v>
      </c>
      <c r="G480" s="7">
        <v>19.528199999999998</v>
      </c>
      <c r="H480" s="7">
        <f t="shared" si="35"/>
        <v>1.3822322065285815</v>
      </c>
      <c r="I480" s="7">
        <v>18.238499999999998</v>
      </c>
      <c r="J480" s="7">
        <v>18.178599999999999</v>
      </c>
      <c r="K480" s="7">
        <v>17.182700000000001</v>
      </c>
      <c r="L480" s="7">
        <f t="shared" si="36"/>
        <v>1.9943242618892056</v>
      </c>
      <c r="M480" s="7">
        <v>18.651499999999999</v>
      </c>
      <c r="N480" s="7">
        <v>18.0106</v>
      </c>
      <c r="O480" s="7">
        <v>0.64131275225316531</v>
      </c>
      <c r="Q480" s="5">
        <f t="shared" si="37"/>
        <v>296690.66307152953</v>
      </c>
      <c r="R480" s="5">
        <f t="shared" si="38"/>
        <v>1.3762800483189674E-2</v>
      </c>
      <c r="U480" s="5">
        <f t="shared" si="39"/>
        <v>2.7447486915165652E-2</v>
      </c>
    </row>
    <row r="481" spans="1:21">
      <c r="A481" s="5">
        <v>1731</v>
      </c>
      <c r="B481" s="5" t="s">
        <v>1281</v>
      </c>
      <c r="C481" s="5" t="s">
        <v>1282</v>
      </c>
      <c r="D481" s="5" t="s">
        <v>1283</v>
      </c>
      <c r="E481" s="5" t="s">
        <v>1284</v>
      </c>
      <c r="F481" s="7">
        <v>18.701499999999999</v>
      </c>
      <c r="G481" s="7">
        <v>18.757899999999999</v>
      </c>
      <c r="H481" s="7">
        <f t="shared" si="35"/>
        <v>1.0398677077582816</v>
      </c>
      <c r="I481" s="7">
        <v>18.787199999999999</v>
      </c>
      <c r="J481" s="7">
        <v>18.591799999999999</v>
      </c>
      <c r="K481" s="7">
        <v>16.931100000000001</v>
      </c>
      <c r="L481" s="7">
        <f t="shared" si="36"/>
        <v>3.1616989412418155</v>
      </c>
      <c r="M481" s="7">
        <v>17.765999999999998</v>
      </c>
      <c r="N481" s="7">
        <v>20.270399999999999</v>
      </c>
      <c r="O481" s="7">
        <v>5.6741331283976697</v>
      </c>
      <c r="Q481" s="5">
        <f t="shared" si="37"/>
        <v>395084.02845862822</v>
      </c>
      <c r="R481" s="5">
        <f t="shared" si="38"/>
        <v>1.8327043397587495E-2</v>
      </c>
      <c r="U481" s="5">
        <f t="shared" si="39"/>
        <v>5.794459370624519E-2</v>
      </c>
    </row>
    <row r="482" spans="1:21">
      <c r="A482" s="5">
        <v>6312</v>
      </c>
      <c r="B482" s="5" t="s">
        <v>3549</v>
      </c>
      <c r="C482" s="5" t="s">
        <v>1282</v>
      </c>
      <c r="D482" s="5" t="s">
        <v>1283</v>
      </c>
      <c r="E482" s="5" t="s">
        <v>1284</v>
      </c>
      <c r="F482" s="7">
        <v>16.928000000000001</v>
      </c>
      <c r="G482" s="7">
        <v>18.047699999999999</v>
      </c>
      <c r="H482" s="7">
        <f t="shared" si="35"/>
        <v>2.1730178117165244</v>
      </c>
      <c r="I482" s="7">
        <v>19.274899999999999</v>
      </c>
      <c r="J482" s="7">
        <v>18.408100000000001</v>
      </c>
      <c r="K482" s="7">
        <v>16.797999999999998</v>
      </c>
      <c r="L482" s="7">
        <f t="shared" si="36"/>
        <v>3.0527300097077488</v>
      </c>
      <c r="M482" s="7">
        <v>20.482900000000001</v>
      </c>
      <c r="N482" s="7">
        <v>18.514500000000002</v>
      </c>
      <c r="O482" s="7">
        <v>0.25553627313081861</v>
      </c>
      <c r="Q482" s="5">
        <f t="shared" si="37"/>
        <v>347848.60272892157</v>
      </c>
      <c r="R482" s="5">
        <f t="shared" si="38"/>
        <v>1.6135900159959742E-2</v>
      </c>
      <c r="U482" s="5">
        <f t="shared" si="39"/>
        <v>4.9258546651957169E-2</v>
      </c>
    </row>
    <row r="483" spans="1:21">
      <c r="A483" s="5">
        <v>5546</v>
      </c>
      <c r="B483" s="5" t="s">
        <v>3238</v>
      </c>
      <c r="C483" s="5" t="s">
        <v>1282</v>
      </c>
      <c r="D483" s="5" t="s">
        <v>1283</v>
      </c>
      <c r="E483" s="5" t="s">
        <v>1284</v>
      </c>
      <c r="F483" s="7">
        <v>17.491900000000001</v>
      </c>
      <c r="G483" s="7">
        <v>18.6525</v>
      </c>
      <c r="H483" s="7">
        <f t="shared" si="35"/>
        <v>2.235503802736218</v>
      </c>
      <c r="I483" s="7">
        <v>17.055099999999999</v>
      </c>
      <c r="J483" s="7">
        <v>19.447399999999998</v>
      </c>
      <c r="K483" s="7">
        <v>18.773199999999999</v>
      </c>
      <c r="L483" s="7">
        <f t="shared" si="36"/>
        <v>1.5957116768954476</v>
      </c>
      <c r="M483" s="7">
        <v>18.438500000000001</v>
      </c>
      <c r="N483" s="7">
        <v>19.5349</v>
      </c>
      <c r="O483" s="7">
        <v>2.138204736478877</v>
      </c>
      <c r="Q483" s="5">
        <f t="shared" si="37"/>
        <v>714908.95594192378</v>
      </c>
      <c r="R483" s="5">
        <f t="shared" si="38"/>
        <v>3.3162989432876093E-2</v>
      </c>
      <c r="U483" s="5">
        <f t="shared" si="39"/>
        <v>5.291856947880072E-2</v>
      </c>
    </row>
    <row r="484" spans="1:21">
      <c r="A484" s="5">
        <v>5837</v>
      </c>
      <c r="B484" s="5" t="s">
        <v>3350</v>
      </c>
      <c r="C484" s="5" t="s">
        <v>1282</v>
      </c>
      <c r="D484" s="5" t="s">
        <v>1283</v>
      </c>
      <c r="E484" s="5" t="s">
        <v>1284</v>
      </c>
      <c r="F484" s="7">
        <v>15.86</v>
      </c>
      <c r="G484" s="7">
        <v>17.434000000000001</v>
      </c>
      <c r="H484" s="7">
        <f t="shared" si="35"/>
        <v>2.9772905103330829</v>
      </c>
      <c r="I484" s="7">
        <v>18.393999999999998</v>
      </c>
      <c r="J484" s="7">
        <v>17.194500000000001</v>
      </c>
      <c r="K484" s="7">
        <v>17.6921</v>
      </c>
      <c r="L484" s="7">
        <f t="shared" si="36"/>
        <v>0.70828406992845394</v>
      </c>
      <c r="M484" s="7">
        <v>17.8339</v>
      </c>
      <c r="N484" s="7">
        <v>18.6386</v>
      </c>
      <c r="O484" s="7">
        <v>1.7467825208508456</v>
      </c>
      <c r="Q484" s="5">
        <f t="shared" si="37"/>
        <v>149989.2938410292</v>
      </c>
      <c r="R484" s="5">
        <f t="shared" si="38"/>
        <v>6.9576598885112764E-3</v>
      </c>
      <c r="U484" s="5">
        <f t="shared" si="39"/>
        <v>4.92799966301272E-3</v>
      </c>
    </row>
    <row r="485" spans="1:21">
      <c r="A485" s="5">
        <v>1942</v>
      </c>
      <c r="B485" s="5" t="s">
        <v>1453</v>
      </c>
      <c r="C485" s="5" t="s">
        <v>1454</v>
      </c>
      <c r="D485" s="5" t="s">
        <v>1455</v>
      </c>
      <c r="E485" s="5" t="s">
        <v>1456</v>
      </c>
      <c r="F485" s="7">
        <v>17.315799999999999</v>
      </c>
      <c r="G485" s="7">
        <v>17.509699999999999</v>
      </c>
      <c r="H485" s="7">
        <f t="shared" si="35"/>
        <v>1.1438516846988858</v>
      </c>
      <c r="I485" s="7">
        <v>20.214600000000001</v>
      </c>
      <c r="J485" s="7">
        <v>18.5624</v>
      </c>
      <c r="K485" s="7">
        <v>17.072299999999998</v>
      </c>
      <c r="L485" s="7">
        <f t="shared" si="36"/>
        <v>2.8090844556250212</v>
      </c>
      <c r="M485" s="7">
        <v>18.482700000000001</v>
      </c>
      <c r="N485" s="7">
        <v>20.838899999999999</v>
      </c>
      <c r="O485" s="7">
        <v>5.120199416537087</v>
      </c>
      <c r="Q485" s="5">
        <f t="shared" si="37"/>
        <v>387114.27955404844</v>
      </c>
      <c r="R485" s="5">
        <f t="shared" si="38"/>
        <v>1.7957344995422387E-2</v>
      </c>
      <c r="U485" s="5">
        <f t="shared" si="39"/>
        <v>5.0443698690936796E-2</v>
      </c>
    </row>
    <row r="486" spans="1:21">
      <c r="A486" s="5">
        <v>5244</v>
      </c>
      <c r="B486" s="5" t="s">
        <v>3145</v>
      </c>
      <c r="C486" s="5" t="s">
        <v>1454</v>
      </c>
      <c r="D486" s="5" t="s">
        <v>1455</v>
      </c>
      <c r="E486" s="5" t="s">
        <v>1456</v>
      </c>
      <c r="F486" s="7">
        <v>17.496600000000001</v>
      </c>
      <c r="G486" s="7">
        <v>16.486699999999999</v>
      </c>
      <c r="H486" s="7">
        <f t="shared" si="35"/>
        <v>0.49658066687454294</v>
      </c>
      <c r="I486" s="7">
        <v>18.354800000000001</v>
      </c>
      <c r="J486" s="7">
        <v>17.989899999999999</v>
      </c>
      <c r="K486" s="7">
        <v>17.345600000000001</v>
      </c>
      <c r="L486" s="7">
        <f t="shared" si="36"/>
        <v>1.5629807392625352</v>
      </c>
      <c r="M486" s="7">
        <v>21.906099999999999</v>
      </c>
      <c r="N486" s="7">
        <v>23.6098</v>
      </c>
      <c r="O486" s="7">
        <v>3.257352834370788</v>
      </c>
      <c r="Q486" s="5">
        <f t="shared" si="37"/>
        <v>260315.19482415053</v>
      </c>
      <c r="R486" s="5">
        <f t="shared" si="38"/>
        <v>1.2075425805508695E-2</v>
      </c>
      <c r="U486" s="5">
        <f t="shared" si="39"/>
        <v>1.8873657952403877E-2</v>
      </c>
    </row>
    <row r="487" spans="1:21">
      <c r="A487" s="5">
        <v>5640</v>
      </c>
      <c r="B487" s="5" t="s">
        <v>3268</v>
      </c>
      <c r="C487" s="5" t="s">
        <v>1454</v>
      </c>
      <c r="D487" s="5" t="s">
        <v>1455</v>
      </c>
      <c r="E487" s="5" t="s">
        <v>1456</v>
      </c>
      <c r="F487" s="7">
        <v>16.377800000000001</v>
      </c>
      <c r="G487" s="7">
        <v>16.277100000000001</v>
      </c>
      <c r="H487" s="7">
        <f t="shared" si="35"/>
        <v>0.93258039091606526</v>
      </c>
      <c r="I487" s="7">
        <v>17.820499999999999</v>
      </c>
      <c r="J487" s="7">
        <v>18.134599999999999</v>
      </c>
      <c r="K487" s="7">
        <v>18.1113</v>
      </c>
      <c r="L487" s="7">
        <f t="shared" si="36"/>
        <v>1.0162814508095135</v>
      </c>
      <c r="M487" s="7">
        <v>17.558199999999999</v>
      </c>
      <c r="N487" s="7">
        <v>23.467500000000001</v>
      </c>
      <c r="O487" s="7">
        <v>60.100288032447821</v>
      </c>
      <c r="Q487" s="5">
        <f t="shared" si="37"/>
        <v>287778.64233341714</v>
      </c>
      <c r="R487" s="5">
        <f t="shared" si="38"/>
        <v>1.3349392248326824E-2</v>
      </c>
      <c r="U487" s="5">
        <f t="shared" si="39"/>
        <v>1.3566739721554859E-2</v>
      </c>
    </row>
    <row r="488" spans="1:21">
      <c r="A488" s="5">
        <v>1978</v>
      </c>
      <c r="B488" s="5" t="s">
        <v>1475</v>
      </c>
      <c r="C488" s="5" t="s">
        <v>1454</v>
      </c>
      <c r="D488" s="5" t="s">
        <v>1455</v>
      </c>
      <c r="E488" s="5" t="s">
        <v>1456</v>
      </c>
      <c r="F488" s="7">
        <v>17.3781</v>
      </c>
      <c r="G488" s="7">
        <v>19.029900000000001</v>
      </c>
      <c r="H488" s="7">
        <f t="shared" si="35"/>
        <v>3.1422544275154101</v>
      </c>
      <c r="I488" s="7">
        <v>17.4223</v>
      </c>
      <c r="J488" s="7">
        <v>16.455500000000001</v>
      </c>
      <c r="K488" s="7">
        <v>17.027699999999999</v>
      </c>
      <c r="L488" s="7">
        <f t="shared" si="36"/>
        <v>0.67259035697573211</v>
      </c>
      <c r="M488" s="7">
        <v>18.8673</v>
      </c>
      <c r="N488" s="7">
        <v>21.1448</v>
      </c>
      <c r="O488" s="7">
        <v>4.8483706678071687</v>
      </c>
      <c r="Q488" s="5">
        <f t="shared" si="37"/>
        <v>89866.761957017021</v>
      </c>
      <c r="R488" s="5">
        <f t="shared" si="38"/>
        <v>4.1687133059072345E-3</v>
      </c>
      <c r="U488" s="5">
        <f t="shared" si="39"/>
        <v>2.803836370549631E-3</v>
      </c>
    </row>
    <row r="489" spans="1:21">
      <c r="A489" s="5">
        <v>6364</v>
      </c>
      <c r="B489" s="5" t="s">
        <v>3580</v>
      </c>
      <c r="C489" s="5" t="s">
        <v>1454</v>
      </c>
      <c r="D489" s="5" t="s">
        <v>1455</v>
      </c>
      <c r="E489" s="5" t="s">
        <v>1456</v>
      </c>
      <c r="F489" s="7">
        <v>17.742000000000001</v>
      </c>
      <c r="G489" s="7">
        <v>17.557500000000001</v>
      </c>
      <c r="H489" s="7">
        <f t="shared" si="35"/>
        <v>0.87995399189572432</v>
      </c>
      <c r="I489" s="7">
        <v>19.334499999999998</v>
      </c>
      <c r="J489" s="7">
        <v>16.832000000000001</v>
      </c>
      <c r="K489" s="7">
        <v>17.589600000000001</v>
      </c>
      <c r="L489" s="7">
        <f t="shared" si="36"/>
        <v>0.59147947032080928</v>
      </c>
      <c r="M489" s="7">
        <v>21.373699999999999</v>
      </c>
      <c r="N489" s="7">
        <v>22.6783</v>
      </c>
      <c r="O489" s="7">
        <v>2.4701523076586716</v>
      </c>
      <c r="Q489" s="5">
        <f t="shared" si="37"/>
        <v>116664.00650887123</v>
      </c>
      <c r="R489" s="5">
        <f t="shared" si="38"/>
        <v>5.4117761190349105E-3</v>
      </c>
      <c r="U489" s="5">
        <f t="shared" si="39"/>
        <v>3.2009544723815737E-3</v>
      </c>
    </row>
    <row r="490" spans="1:21">
      <c r="A490" s="5">
        <v>1215</v>
      </c>
      <c r="B490" s="5" t="s">
        <v>957</v>
      </c>
      <c r="C490" s="5" t="s">
        <v>958</v>
      </c>
      <c r="D490" s="5" t="s">
        <v>959</v>
      </c>
      <c r="E490" s="5" t="s">
        <v>960</v>
      </c>
      <c r="F490" s="7">
        <v>23.447800000000001</v>
      </c>
      <c r="G490" s="7">
        <v>24.008299999999998</v>
      </c>
      <c r="H490" s="7">
        <f t="shared" si="35"/>
        <v>1.4747802486166399</v>
      </c>
      <c r="I490" s="7">
        <v>24.269400000000001</v>
      </c>
      <c r="J490" s="7">
        <v>24.2544</v>
      </c>
      <c r="K490" s="7">
        <v>23.9514</v>
      </c>
      <c r="L490" s="7">
        <f t="shared" si="36"/>
        <v>1.2337071698094977</v>
      </c>
      <c r="M490" s="7">
        <v>24.074400000000001</v>
      </c>
      <c r="N490" s="7">
        <v>25.180599999999998</v>
      </c>
      <c r="O490" s="7">
        <v>2.1527786673750988</v>
      </c>
      <c r="Q490" s="5">
        <f t="shared" si="37"/>
        <v>20012526.814487144</v>
      </c>
      <c r="R490" s="5">
        <f t="shared" si="38"/>
        <v>0.92833529326760988</v>
      </c>
      <c r="U490" s="5">
        <f t="shared" si="39"/>
        <v>1.145293907291453</v>
      </c>
    </row>
    <row r="491" spans="1:21">
      <c r="A491" s="5">
        <v>2651</v>
      </c>
      <c r="B491" s="5" t="s">
        <v>1827</v>
      </c>
      <c r="C491" s="5" t="s">
        <v>1828</v>
      </c>
      <c r="D491" s="5" t="s">
        <v>1829</v>
      </c>
      <c r="E491" s="5" t="s">
        <v>1830</v>
      </c>
      <c r="F491" s="7">
        <v>16.566600000000001</v>
      </c>
      <c r="G491" s="7">
        <v>16.782299999999999</v>
      </c>
      <c r="H491" s="7">
        <f t="shared" si="35"/>
        <v>1.1612672280854277</v>
      </c>
      <c r="I491" s="7">
        <v>17.513300000000001</v>
      </c>
      <c r="J491" s="7">
        <v>18.407800000000002</v>
      </c>
      <c r="K491" s="7">
        <v>17.8461</v>
      </c>
      <c r="L491" s="7">
        <f t="shared" si="36"/>
        <v>1.4760074466487338</v>
      </c>
      <c r="M491" s="7">
        <v>25.426300000000001</v>
      </c>
      <c r="N491" s="7">
        <v>25.692699999999999</v>
      </c>
      <c r="O491" s="7">
        <v>1.2028026903886786</v>
      </c>
      <c r="Q491" s="5">
        <f t="shared" si="37"/>
        <v>347776.27716554829</v>
      </c>
      <c r="R491" s="5">
        <f t="shared" si="38"/>
        <v>1.6132545142689445E-2</v>
      </c>
      <c r="U491" s="5">
        <f t="shared" si="39"/>
        <v>2.3811756764006483E-2</v>
      </c>
    </row>
    <row r="492" spans="1:21">
      <c r="A492" s="5">
        <v>3884</v>
      </c>
      <c r="B492" s="5" t="s">
        <v>2368</v>
      </c>
      <c r="C492" s="5" t="s">
        <v>1160</v>
      </c>
      <c r="D492" s="5" t="s">
        <v>1161</v>
      </c>
      <c r="E492" s="5" t="s">
        <v>1162</v>
      </c>
      <c r="F492" s="7">
        <v>16.189299999999999</v>
      </c>
      <c r="G492" s="7">
        <v>18.8703</v>
      </c>
      <c r="H492" s="7">
        <f t="shared" si="35"/>
        <v>6.4130026351951539</v>
      </c>
      <c r="I492" s="7">
        <v>20.3657</v>
      </c>
      <c r="J492" s="7">
        <v>20.712299999999999</v>
      </c>
      <c r="K492" s="7">
        <v>20.054300000000001</v>
      </c>
      <c r="L492" s="7">
        <f t="shared" si="36"/>
        <v>1.5778936817049292</v>
      </c>
      <c r="M492" s="7">
        <v>16.735399999999998</v>
      </c>
      <c r="N492" s="7">
        <v>21.321000000000002</v>
      </c>
      <c r="O492" s="7">
        <v>24.010607483314949</v>
      </c>
      <c r="Q492" s="5">
        <f t="shared" si="37"/>
        <v>1718001.6602509476</v>
      </c>
      <c r="R492" s="5">
        <f t="shared" si="38"/>
        <v>7.969416305535007E-2</v>
      </c>
      <c r="U492" s="5">
        <f t="shared" si="39"/>
        <v>0.12574891635379926</v>
      </c>
    </row>
    <row r="493" spans="1:21">
      <c r="A493" s="5">
        <v>2764</v>
      </c>
      <c r="B493" s="5" t="s">
        <v>1885</v>
      </c>
      <c r="C493" s="5" t="s">
        <v>1160</v>
      </c>
      <c r="D493" s="5" t="s">
        <v>1161</v>
      </c>
      <c r="E493" s="5" t="s">
        <v>1162</v>
      </c>
      <c r="F493" s="7">
        <v>17.9102</v>
      </c>
      <c r="G493" s="7">
        <v>17.6645</v>
      </c>
      <c r="H493" s="7">
        <f t="shared" si="35"/>
        <v>0.84340647346234754</v>
      </c>
      <c r="I493" s="7">
        <v>18.041899999999998</v>
      </c>
      <c r="J493" s="7">
        <v>18.064800000000002</v>
      </c>
      <c r="K493" s="7">
        <v>17.959099999999999</v>
      </c>
      <c r="L493" s="7">
        <f t="shared" si="36"/>
        <v>1.0760163502084823</v>
      </c>
      <c r="M493" s="7">
        <v>18.035</v>
      </c>
      <c r="N493" s="7">
        <v>22.566299999999998</v>
      </c>
      <c r="O493" s="7">
        <v>23.123694303921109</v>
      </c>
      <c r="Q493" s="5">
        <f t="shared" si="37"/>
        <v>274186.87744996272</v>
      </c>
      <c r="R493" s="5">
        <f t="shared" si="38"/>
        <v>1.2718901398467123E-2</v>
      </c>
      <c r="U493" s="5">
        <f t="shared" si="39"/>
        <v>1.3685745861440156E-2</v>
      </c>
    </row>
    <row r="494" spans="1:21">
      <c r="A494" s="5">
        <v>1570</v>
      </c>
      <c r="B494" s="5" t="s">
        <v>1159</v>
      </c>
      <c r="C494" s="5" t="s">
        <v>1160</v>
      </c>
      <c r="D494" s="5" t="s">
        <v>1161</v>
      </c>
      <c r="E494" s="5" t="s">
        <v>1162</v>
      </c>
      <c r="F494" s="7">
        <v>20.810300000000002</v>
      </c>
      <c r="G494" s="7">
        <v>21.719799999999999</v>
      </c>
      <c r="H494" s="7">
        <f t="shared" si="35"/>
        <v>1.8783943837194295</v>
      </c>
      <c r="I494" s="7">
        <v>17.680900000000001</v>
      </c>
      <c r="J494" s="7">
        <v>16.139399999999998</v>
      </c>
      <c r="K494" s="7">
        <v>22.738700000000001</v>
      </c>
      <c r="L494" s="7">
        <f t="shared" si="36"/>
        <v>1.0313658557423826E-2</v>
      </c>
      <c r="M494" s="7">
        <v>22.3947</v>
      </c>
      <c r="N494" s="7">
        <v>24.600999999999999</v>
      </c>
      <c r="O494" s="7">
        <v>4.6149019623561713</v>
      </c>
      <c r="Q494" s="5">
        <f t="shared" si="37"/>
        <v>72184.42677146518</v>
      </c>
      <c r="R494" s="5">
        <f t="shared" si="38"/>
        <v>3.3484702665199013E-3</v>
      </c>
      <c r="U494" s="5">
        <f t="shared" si="39"/>
        <v>3.4534979018572217E-5</v>
      </c>
    </row>
    <row r="495" spans="1:21">
      <c r="A495" s="5">
        <v>5126</v>
      </c>
      <c r="B495" s="5" t="s">
        <v>3121</v>
      </c>
      <c r="C495" s="5" t="s">
        <v>2589</v>
      </c>
      <c r="D495" s="5" t="s">
        <v>2590</v>
      </c>
      <c r="E495" s="5" t="s">
        <v>2591</v>
      </c>
      <c r="F495" s="7">
        <v>19.5334</v>
      </c>
      <c r="G495" s="7">
        <v>20.170400000000001</v>
      </c>
      <c r="H495" s="7">
        <f t="shared" si="35"/>
        <v>1.5550920717651173</v>
      </c>
      <c r="I495" s="7">
        <v>23.575900000000001</v>
      </c>
      <c r="J495" s="7">
        <v>23.155100000000001</v>
      </c>
      <c r="K495" s="7">
        <v>22.802299999999999</v>
      </c>
      <c r="L495" s="7">
        <f t="shared" si="36"/>
        <v>1.2770367120444146</v>
      </c>
      <c r="M495" s="7">
        <v>20.885999999999999</v>
      </c>
      <c r="N495" s="7">
        <v>22.0244</v>
      </c>
      <c r="O495" s="7">
        <v>2.2013674827934331</v>
      </c>
      <c r="Q495" s="5">
        <f t="shared" si="37"/>
        <v>9340704.9199357294</v>
      </c>
      <c r="R495" s="5">
        <f t="shared" si="38"/>
        <v>0.43329391243576248</v>
      </c>
      <c r="U495" s="5">
        <f t="shared" si="39"/>
        <v>0.55333223328582659</v>
      </c>
    </row>
    <row r="496" spans="1:21">
      <c r="A496" s="5">
        <v>4164</v>
      </c>
      <c r="B496" s="5" t="s">
        <v>2588</v>
      </c>
      <c r="C496" s="5" t="s">
        <v>2589</v>
      </c>
      <c r="D496" s="5" t="s">
        <v>2590</v>
      </c>
      <c r="E496" s="5" t="s">
        <v>2591</v>
      </c>
      <c r="F496" s="7">
        <v>16.074200000000001</v>
      </c>
      <c r="G496" s="7">
        <v>17.4602</v>
      </c>
      <c r="H496" s="7">
        <f t="shared" si="35"/>
        <v>2.6135305077863453</v>
      </c>
      <c r="I496" s="7">
        <v>16.110700000000001</v>
      </c>
      <c r="J496" s="7">
        <v>18.9742</v>
      </c>
      <c r="K496" s="7">
        <v>19.1447</v>
      </c>
      <c r="L496" s="7">
        <f t="shared" si="36"/>
        <v>0.88853468514209111</v>
      </c>
      <c r="M496" s="7">
        <v>19.187999999999999</v>
      </c>
      <c r="N496" s="7">
        <v>16.5291</v>
      </c>
      <c r="O496" s="7">
        <v>0.15834025664528212</v>
      </c>
      <c r="Q496" s="5">
        <f t="shared" si="37"/>
        <v>514995.39269394887</v>
      </c>
      <c r="R496" s="5">
        <f t="shared" si="38"/>
        <v>2.3889457005594861E-2</v>
      </c>
      <c r="U496" s="5">
        <f t="shared" si="39"/>
        <v>2.1226611158681751E-2</v>
      </c>
    </row>
    <row r="497" spans="1:21">
      <c r="A497" s="5">
        <v>4613</v>
      </c>
      <c r="B497" s="5" t="s">
        <v>2877</v>
      </c>
      <c r="C497" s="5" t="s">
        <v>2878</v>
      </c>
      <c r="D497" s="5" t="s">
        <v>2879</v>
      </c>
      <c r="E497" s="5" t="s">
        <v>2880</v>
      </c>
      <c r="F497" s="7">
        <v>21.567799999999998</v>
      </c>
      <c r="G497" s="7">
        <v>18.933599999999998</v>
      </c>
      <c r="H497" s="7">
        <f t="shared" si="35"/>
        <v>0.16107449759600714</v>
      </c>
      <c r="I497" s="7">
        <v>20.9694</v>
      </c>
      <c r="J497" s="7">
        <v>19.2637</v>
      </c>
      <c r="K497" s="7">
        <v>17.953399999999998</v>
      </c>
      <c r="L497" s="7">
        <f t="shared" si="36"/>
        <v>2.4799310334257654</v>
      </c>
      <c r="M497" s="7">
        <v>20.830400000000001</v>
      </c>
      <c r="N497" s="7">
        <v>19.183199999999999</v>
      </c>
      <c r="O497" s="7">
        <v>0.31925917801110337</v>
      </c>
      <c r="Q497" s="5">
        <f t="shared" si="37"/>
        <v>629435.92625848507</v>
      </c>
      <c r="R497" s="5">
        <f t="shared" si="38"/>
        <v>2.9198091306158473E-2</v>
      </c>
      <c r="U497" s="5">
        <f t="shared" si="39"/>
        <v>7.2409252746941433E-2</v>
      </c>
    </row>
    <row r="498" spans="1:21">
      <c r="A498" s="5">
        <v>6332</v>
      </c>
      <c r="B498" s="5" t="s">
        <v>3570</v>
      </c>
      <c r="C498" s="5" t="s">
        <v>82</v>
      </c>
      <c r="D498" s="5" t="s">
        <v>83</v>
      </c>
      <c r="E498" s="5" t="s">
        <v>84</v>
      </c>
      <c r="F498" s="7">
        <v>20.579599999999999</v>
      </c>
      <c r="G498" s="7">
        <v>21.226500000000001</v>
      </c>
      <c r="H498" s="7">
        <f t="shared" ref="H498:H561" si="40">2^(G498-F498)</f>
        <v>1.5658000557621372</v>
      </c>
      <c r="I498" s="7">
        <v>21.376200000000001</v>
      </c>
      <c r="J498" s="7">
        <v>21.1296</v>
      </c>
      <c r="K498" s="7">
        <v>21.0974</v>
      </c>
      <c r="L498" s="7">
        <f t="shared" ref="L498:L561" si="41">(POWER(2,J498))/(POWER(2,K498))</f>
        <v>1.0225702791256173</v>
      </c>
      <c r="M498" s="7">
        <v>23.6754</v>
      </c>
      <c r="N498" s="7">
        <v>24.7956</v>
      </c>
      <c r="O498" s="7">
        <v>2.1737710528204741</v>
      </c>
      <c r="Q498" s="5">
        <f t="shared" si="37"/>
        <v>2294264.0309375231</v>
      </c>
      <c r="R498" s="5">
        <f t="shared" si="38"/>
        <v>0.10642565487791929</v>
      </c>
      <c r="U498" s="5">
        <f t="shared" si="39"/>
        <v>0.10882771161464054</v>
      </c>
    </row>
    <row r="499" spans="1:21">
      <c r="A499" s="5">
        <v>1447</v>
      </c>
      <c r="B499" s="5" t="s">
        <v>1084</v>
      </c>
      <c r="C499" s="5" t="s">
        <v>82</v>
      </c>
      <c r="D499" s="5" t="s">
        <v>83</v>
      </c>
      <c r="E499" s="5" t="s">
        <v>84</v>
      </c>
      <c r="F499" s="7">
        <v>20.894300000000001</v>
      </c>
      <c r="G499" s="7">
        <v>17.581900000000001</v>
      </c>
      <c r="H499" s="7">
        <f t="shared" si="40"/>
        <v>0.1006626229063412</v>
      </c>
      <c r="I499" s="7">
        <v>22.875800000000002</v>
      </c>
      <c r="J499" s="7">
        <v>22.7027</v>
      </c>
      <c r="K499" s="7">
        <v>22.693999999999999</v>
      </c>
      <c r="L499" s="7">
        <f t="shared" si="41"/>
        <v>1.006048599819974</v>
      </c>
      <c r="M499" s="7">
        <v>24.655000000000001</v>
      </c>
      <c r="N499" s="7">
        <v>26.1996</v>
      </c>
      <c r="O499" s="7">
        <v>2.9172317479581076</v>
      </c>
      <c r="Q499" s="5">
        <f t="shared" si="37"/>
        <v>6826430.6498795552</v>
      </c>
      <c r="R499" s="5">
        <f t="shared" si="38"/>
        <v>0.31666248635526639</v>
      </c>
      <c r="U499" s="5">
        <f t="shared" si="39"/>
        <v>0.31857785101322739</v>
      </c>
    </row>
    <row r="500" spans="1:21">
      <c r="A500" s="5">
        <v>155</v>
      </c>
      <c r="B500" s="5" t="s">
        <v>81</v>
      </c>
      <c r="C500" s="5" t="s">
        <v>82</v>
      </c>
      <c r="D500" s="5" t="s">
        <v>83</v>
      </c>
      <c r="E500" s="5" t="s">
        <v>84</v>
      </c>
      <c r="F500" s="7">
        <v>16.627199999999998</v>
      </c>
      <c r="G500" s="7">
        <v>17.9434</v>
      </c>
      <c r="H500" s="7">
        <f t="shared" si="40"/>
        <v>2.4900936471161552</v>
      </c>
      <c r="I500" s="7">
        <v>19.6553</v>
      </c>
      <c r="J500" s="7">
        <v>19.085899999999999</v>
      </c>
      <c r="K500" s="7">
        <v>19.470099999999999</v>
      </c>
      <c r="L500" s="7">
        <f t="shared" si="41"/>
        <v>0.7662037543466409</v>
      </c>
      <c r="M500" s="7">
        <v>20.4072</v>
      </c>
      <c r="N500" s="7">
        <v>22.820900000000002</v>
      </c>
      <c r="O500" s="7">
        <v>5.3283911773617838</v>
      </c>
      <c r="Q500" s="5">
        <f t="shared" si="37"/>
        <v>556452.87966262561</v>
      </c>
      <c r="R500" s="5">
        <f t="shared" si="38"/>
        <v>2.5812574894703406E-2</v>
      </c>
      <c r="U500" s="5">
        <f t="shared" si="39"/>
        <v>1.9777691793675597E-2</v>
      </c>
    </row>
    <row r="501" spans="1:21">
      <c r="A501" s="5">
        <v>4303</v>
      </c>
      <c r="B501" s="5" t="s">
        <v>2737</v>
      </c>
      <c r="C501" s="5" t="s">
        <v>82</v>
      </c>
      <c r="D501" s="5" t="s">
        <v>83</v>
      </c>
      <c r="E501" s="5" t="s">
        <v>84</v>
      </c>
      <c r="F501" s="7">
        <v>18.665299999999998</v>
      </c>
      <c r="G501" s="7">
        <v>20.2714</v>
      </c>
      <c r="H501" s="7">
        <f t="shared" si="40"/>
        <v>3.0442777676208728</v>
      </c>
      <c r="I501" s="7">
        <v>20.954799999999999</v>
      </c>
      <c r="J501" s="7">
        <v>16.378399999999999</v>
      </c>
      <c r="K501" s="7">
        <v>19.110600000000002</v>
      </c>
      <c r="L501" s="7">
        <f t="shared" si="41"/>
        <v>0.15049630798941829</v>
      </c>
      <c r="M501" s="7">
        <v>19.089099999999998</v>
      </c>
      <c r="N501" s="7">
        <v>23.9955</v>
      </c>
      <c r="O501" s="7">
        <v>29.989800085478908</v>
      </c>
      <c r="Q501" s="5">
        <f t="shared" si="37"/>
        <v>85190.208464114054</v>
      </c>
      <c r="R501" s="5">
        <f t="shared" si="38"/>
        <v>3.9517786979709202E-3</v>
      </c>
      <c r="U501" s="5">
        <f t="shared" si="39"/>
        <v>5.9472810403585403E-4</v>
      </c>
    </row>
    <row r="502" spans="1:21">
      <c r="A502" s="5">
        <v>2057</v>
      </c>
      <c r="B502" s="5" t="s">
        <v>1545</v>
      </c>
      <c r="C502" s="5" t="s">
        <v>1546</v>
      </c>
      <c r="D502" s="5" t="s">
        <v>1547</v>
      </c>
      <c r="E502" s="5" t="s">
        <v>1548</v>
      </c>
      <c r="F502" s="7">
        <v>19.240200000000002</v>
      </c>
      <c r="G502" s="7">
        <v>17.4635</v>
      </c>
      <c r="H502" s="7">
        <f t="shared" si="40"/>
        <v>0.29185020768972164</v>
      </c>
      <c r="I502" s="7">
        <v>17.732399999999998</v>
      </c>
      <c r="J502" s="7">
        <v>18.4648</v>
      </c>
      <c r="K502" s="7">
        <v>17.584299999999999</v>
      </c>
      <c r="L502" s="7">
        <f t="shared" si="41"/>
        <v>1.8410132372648724</v>
      </c>
      <c r="M502" s="7">
        <v>18.3796</v>
      </c>
      <c r="N502" s="7">
        <v>18.6999</v>
      </c>
      <c r="O502" s="7">
        <v>1.2485901589329838</v>
      </c>
      <c r="Q502" s="5">
        <f t="shared" si="37"/>
        <v>361791.75382534385</v>
      </c>
      <c r="R502" s="5">
        <f t="shared" si="38"/>
        <v>1.6782691011617796E-2</v>
      </c>
      <c r="U502" s="5">
        <f t="shared" si="39"/>
        <v>3.0897156309314555E-2</v>
      </c>
    </row>
    <row r="503" spans="1:21">
      <c r="A503" s="5">
        <v>2100</v>
      </c>
      <c r="B503" s="5" t="s">
        <v>1590</v>
      </c>
      <c r="C503" s="5" t="s">
        <v>1591</v>
      </c>
      <c r="D503" s="5" t="s">
        <v>1592</v>
      </c>
      <c r="E503" s="5" t="s">
        <v>1593</v>
      </c>
      <c r="F503" s="7">
        <v>25.533300000000001</v>
      </c>
      <c r="G503" s="7">
        <v>25.710999999999999</v>
      </c>
      <c r="H503" s="7">
        <f t="shared" si="40"/>
        <v>1.1310792370745839</v>
      </c>
      <c r="I503" s="7">
        <v>27.499199999999998</v>
      </c>
      <c r="J503" s="7">
        <v>26.4405</v>
      </c>
      <c r="K503" s="7">
        <v>27.461300000000001</v>
      </c>
      <c r="L503" s="7">
        <f t="shared" si="41"/>
        <v>0.49284298627942408</v>
      </c>
      <c r="M503" s="7">
        <v>17.9908</v>
      </c>
      <c r="N503" s="7">
        <v>18.512599999999999</v>
      </c>
      <c r="O503" s="7">
        <v>1.4357454602430784</v>
      </c>
      <c r="Q503" s="5">
        <f t="shared" si="37"/>
        <v>91071732.901112363</v>
      </c>
      <c r="R503" s="5">
        <f t="shared" si="38"/>
        <v>4.2246091488027915</v>
      </c>
      <c r="U503" s="5">
        <f t="shared" si="39"/>
        <v>2.0820689887593438</v>
      </c>
    </row>
    <row r="504" spans="1:21">
      <c r="A504" s="5">
        <v>2101</v>
      </c>
      <c r="B504" s="5" t="s">
        <v>1594</v>
      </c>
      <c r="C504" s="5" t="s">
        <v>1595</v>
      </c>
      <c r="D504" s="5" t="s">
        <v>1585</v>
      </c>
      <c r="E504" s="5" t="s">
        <v>1596</v>
      </c>
      <c r="F504" s="7">
        <v>18.554300000000001</v>
      </c>
      <c r="G504" s="7">
        <v>17.3996</v>
      </c>
      <c r="H504" s="7">
        <f t="shared" si="40"/>
        <v>0.4491595768399288</v>
      </c>
      <c r="I504" s="7">
        <v>26.473700000000001</v>
      </c>
      <c r="J504" s="7">
        <v>27.058399999999999</v>
      </c>
      <c r="K504" s="7">
        <v>26.545999999999999</v>
      </c>
      <c r="L504" s="7">
        <f t="shared" si="41"/>
        <v>1.4264211504624298</v>
      </c>
      <c r="M504" s="7">
        <v>17.163599999999999</v>
      </c>
      <c r="N504" s="7">
        <v>18.317299999999999</v>
      </c>
      <c r="O504" s="7">
        <v>2.2248375511017637</v>
      </c>
      <c r="Q504" s="5">
        <f t="shared" si="37"/>
        <v>139762298.60594115</v>
      </c>
      <c r="R504" s="5">
        <f t="shared" si="38"/>
        <v>6.4832529978262325</v>
      </c>
      <c r="U504" s="5">
        <f t="shared" si="39"/>
        <v>9.2478491998982921</v>
      </c>
    </row>
    <row r="505" spans="1:21">
      <c r="A505" s="5">
        <v>2098</v>
      </c>
      <c r="B505" s="5" t="s">
        <v>1583</v>
      </c>
      <c r="C505" s="5" t="s">
        <v>1584</v>
      </c>
      <c r="D505" s="5" t="s">
        <v>1585</v>
      </c>
      <c r="E505" s="5" t="s">
        <v>1586</v>
      </c>
      <c r="F505" s="7">
        <v>16.7057</v>
      </c>
      <c r="G505" s="7">
        <v>18.395199999999999</v>
      </c>
      <c r="H505" s="7">
        <f t="shared" si="40"/>
        <v>3.2254489877205974</v>
      </c>
      <c r="I505" s="7">
        <v>26.346599999999999</v>
      </c>
      <c r="J505" s="7">
        <v>26.986899999999999</v>
      </c>
      <c r="K505" s="7">
        <v>26.6983</v>
      </c>
      <c r="L505" s="7">
        <f t="shared" si="41"/>
        <v>1.2214543956528325</v>
      </c>
      <c r="M505" s="7">
        <v>18.442</v>
      </c>
      <c r="N505" s="7">
        <v>19.430800000000001</v>
      </c>
      <c r="O505" s="7">
        <v>1.9845336155251889</v>
      </c>
      <c r="Q505" s="5">
        <f t="shared" si="37"/>
        <v>133004516.87203026</v>
      </c>
      <c r="R505" s="5">
        <f t="shared" si="38"/>
        <v>6.1697749774871289</v>
      </c>
      <c r="U505" s="5">
        <f t="shared" si="39"/>
        <v>7.5360987664405092</v>
      </c>
    </row>
    <row r="506" spans="1:21">
      <c r="A506" s="5">
        <v>2099</v>
      </c>
      <c r="B506" s="5" t="s">
        <v>1587</v>
      </c>
      <c r="C506" s="5" t="s">
        <v>1588</v>
      </c>
      <c r="D506" s="5" t="s">
        <v>1585</v>
      </c>
      <c r="E506" s="5" t="s">
        <v>1589</v>
      </c>
      <c r="F506" s="7">
        <v>19.486699999999999</v>
      </c>
      <c r="G506" s="7">
        <v>18.333100000000002</v>
      </c>
      <c r="H506" s="7">
        <f t="shared" si="40"/>
        <v>0.44950217449590135</v>
      </c>
      <c r="I506" s="7">
        <v>17.866700000000002</v>
      </c>
      <c r="J506" s="7">
        <v>18.404800000000002</v>
      </c>
      <c r="K506" s="7">
        <v>19.515599999999999</v>
      </c>
      <c r="L506" s="7">
        <f t="shared" si="41"/>
        <v>0.46303719740009053</v>
      </c>
      <c r="M506" s="7">
        <v>26.913</v>
      </c>
      <c r="N506" s="7">
        <v>28.317799999999998</v>
      </c>
      <c r="O506" s="7">
        <v>2.6478107308380947</v>
      </c>
      <c r="Q506" s="5">
        <f t="shared" si="37"/>
        <v>347053.84811241139</v>
      </c>
      <c r="R506" s="5">
        <f t="shared" si="38"/>
        <v>1.6099033313167577E-2</v>
      </c>
      <c r="U506" s="5">
        <f t="shared" si="39"/>
        <v>7.4544512661798091E-3</v>
      </c>
    </row>
    <row r="507" spans="1:21">
      <c r="A507" s="5">
        <v>4867</v>
      </c>
      <c r="B507" s="5" t="s">
        <v>2988</v>
      </c>
      <c r="C507" s="5" t="s">
        <v>2989</v>
      </c>
      <c r="D507" s="5" t="s">
        <v>2990</v>
      </c>
      <c r="E507" s="5" t="s">
        <v>2991</v>
      </c>
      <c r="F507" s="7">
        <v>19.294</v>
      </c>
      <c r="G507" s="7">
        <v>16.994</v>
      </c>
      <c r="H507" s="7">
        <f t="shared" si="40"/>
        <v>0.20306309908905881</v>
      </c>
      <c r="I507" s="7">
        <v>23.589200000000002</v>
      </c>
      <c r="J507" s="7">
        <v>17.4453</v>
      </c>
      <c r="K507" s="7">
        <v>18.189900000000002</v>
      </c>
      <c r="L507" s="7">
        <f t="shared" si="41"/>
        <v>0.59683332591279892</v>
      </c>
      <c r="M507" s="7">
        <v>18.607500000000002</v>
      </c>
      <c r="N507" s="7">
        <v>17.253699999999998</v>
      </c>
      <c r="O507" s="7">
        <v>0.39126012727960424</v>
      </c>
      <c r="Q507" s="5">
        <f t="shared" si="37"/>
        <v>178467.27124532085</v>
      </c>
      <c r="R507" s="5">
        <f t="shared" si="38"/>
        <v>8.2786880500397616E-3</v>
      </c>
      <c r="U507" s="5">
        <f t="shared" si="39"/>
        <v>4.940996923099775E-3</v>
      </c>
    </row>
    <row r="508" spans="1:21">
      <c r="A508" s="5">
        <v>4340</v>
      </c>
      <c r="B508" s="5" t="s">
        <v>2764</v>
      </c>
      <c r="C508" s="5" t="s">
        <v>2765</v>
      </c>
      <c r="D508" s="5" t="s">
        <v>2766</v>
      </c>
      <c r="E508" s="5" t="s">
        <v>2767</v>
      </c>
      <c r="F508" s="7">
        <v>17.7393</v>
      </c>
      <c r="G508" s="7">
        <v>17.133400000000002</v>
      </c>
      <c r="H508" s="7">
        <f t="shared" si="40"/>
        <v>0.65706135601892512</v>
      </c>
      <c r="I508" s="7">
        <v>22.209700000000002</v>
      </c>
      <c r="J508" s="7">
        <v>21.475200000000001</v>
      </c>
      <c r="K508" s="7">
        <v>21.4572</v>
      </c>
      <c r="L508" s="7">
        <f t="shared" si="41"/>
        <v>1.0125548073504929</v>
      </c>
      <c r="M508" s="7">
        <v>19.771899999999999</v>
      </c>
      <c r="N508" s="7">
        <v>18.191600000000001</v>
      </c>
      <c r="O508" s="7">
        <v>0.33441234237422524</v>
      </c>
      <c r="Q508" s="5">
        <f t="shared" si="37"/>
        <v>2915273.8893424394</v>
      </c>
      <c r="R508" s="5">
        <f t="shared" si="38"/>
        <v>0.13523288019077034</v>
      </c>
      <c r="U508" s="5">
        <f t="shared" si="39"/>
        <v>0.13693070294901774</v>
      </c>
    </row>
    <row r="509" spans="1:21">
      <c r="A509" s="5">
        <v>1652</v>
      </c>
      <c r="B509" s="5" t="s">
        <v>1218</v>
      </c>
      <c r="C509" s="5" t="s">
        <v>1219</v>
      </c>
      <c r="D509" s="5" t="s">
        <v>1220</v>
      </c>
      <c r="E509" s="5" t="s">
        <v>1221</v>
      </c>
      <c r="F509" s="7">
        <v>19.2423</v>
      </c>
      <c r="G509" s="7">
        <v>19.296199999999999</v>
      </c>
      <c r="H509" s="7">
        <f t="shared" si="40"/>
        <v>1.0380673147060437</v>
      </c>
      <c r="I509" s="7">
        <v>26.577400000000001</v>
      </c>
      <c r="J509" s="7">
        <v>25.979600000000001</v>
      </c>
      <c r="K509" s="7">
        <v>26.0137</v>
      </c>
      <c r="L509" s="7">
        <f t="shared" si="41"/>
        <v>0.9766408310321788</v>
      </c>
      <c r="M509" s="7">
        <v>18.6096</v>
      </c>
      <c r="N509" s="7">
        <v>18.395700000000001</v>
      </c>
      <c r="O509" s="7">
        <v>0.86220330632548858</v>
      </c>
      <c r="Q509" s="5">
        <f t="shared" si="37"/>
        <v>66166608.615482651</v>
      </c>
      <c r="R509" s="5">
        <f t="shared" si="38"/>
        <v>3.0693174621563331</v>
      </c>
      <c r="U509" s="5">
        <f t="shared" si="39"/>
        <v>2.9976207569419393</v>
      </c>
    </row>
    <row r="510" spans="1:21">
      <c r="A510" s="5">
        <v>4590</v>
      </c>
      <c r="B510" s="5" t="s">
        <v>2872</v>
      </c>
      <c r="C510" s="5" t="s">
        <v>1219</v>
      </c>
      <c r="D510" s="5" t="s">
        <v>1220</v>
      </c>
      <c r="E510" s="5" t="s">
        <v>1221</v>
      </c>
      <c r="F510" s="7">
        <v>17.271799999999999</v>
      </c>
      <c r="G510" s="7">
        <v>17.4816</v>
      </c>
      <c r="H510" s="7">
        <f t="shared" si="40"/>
        <v>1.1565278439887692</v>
      </c>
      <c r="I510" s="7">
        <v>24.793099999999999</v>
      </c>
      <c r="J510" s="7">
        <v>23.907699999999998</v>
      </c>
      <c r="K510" s="7">
        <v>24.1158</v>
      </c>
      <c r="L510" s="7">
        <f t="shared" si="41"/>
        <v>0.86567655931338716</v>
      </c>
      <c r="M510" s="7">
        <v>16.6724</v>
      </c>
      <c r="N510" s="7">
        <v>20.053000000000001</v>
      </c>
      <c r="O510" s="7">
        <v>10.415065446899323</v>
      </c>
      <c r="Q510" s="5">
        <f t="shared" si="37"/>
        <v>15737466.814970905</v>
      </c>
      <c r="R510" s="5">
        <f t="shared" si="38"/>
        <v>0.7300250491301935</v>
      </c>
      <c r="U510" s="5">
        <f t="shared" si="39"/>
        <v>0.63196557274361231</v>
      </c>
    </row>
    <row r="511" spans="1:21">
      <c r="A511" s="5">
        <v>4883</v>
      </c>
      <c r="B511" s="5" t="s">
        <v>3003</v>
      </c>
      <c r="C511" s="5" t="s">
        <v>1219</v>
      </c>
      <c r="D511" s="5" t="s">
        <v>1220</v>
      </c>
      <c r="E511" s="5" t="s">
        <v>1221</v>
      </c>
      <c r="F511" s="7">
        <v>17.816500000000001</v>
      </c>
      <c r="G511" s="7">
        <v>17.400500000000001</v>
      </c>
      <c r="H511" s="7">
        <f t="shared" si="40"/>
        <v>0.74949980087777357</v>
      </c>
      <c r="I511" s="7">
        <v>26.1097</v>
      </c>
      <c r="J511" s="7">
        <v>25.148499999999999</v>
      </c>
      <c r="K511" s="7">
        <v>25.366299999999999</v>
      </c>
      <c r="L511" s="7">
        <f t="shared" si="41"/>
        <v>0.85987568206172305</v>
      </c>
      <c r="M511" s="7">
        <v>17.585599999999999</v>
      </c>
      <c r="N511" s="7">
        <v>17.873100000000001</v>
      </c>
      <c r="O511" s="7">
        <v>1.2205234381701586</v>
      </c>
      <c r="Q511" s="5">
        <f t="shared" si="37"/>
        <v>37192283.700141557</v>
      </c>
      <c r="R511" s="5">
        <f t="shared" si="38"/>
        <v>1.7252648761509164</v>
      </c>
      <c r="U511" s="5">
        <f t="shared" si="39"/>
        <v>1.4835133121174033</v>
      </c>
    </row>
    <row r="512" spans="1:21">
      <c r="A512" s="5">
        <v>1511</v>
      </c>
      <c r="B512" s="5" t="s">
        <v>1106</v>
      </c>
      <c r="C512" s="5" t="s">
        <v>1107</v>
      </c>
      <c r="D512" s="5" t="s">
        <v>1108</v>
      </c>
      <c r="E512" s="5" t="s">
        <v>1109</v>
      </c>
      <c r="F512" s="7">
        <v>19.6264</v>
      </c>
      <c r="G512" s="7">
        <v>16.6586</v>
      </c>
      <c r="H512" s="7">
        <f t="shared" si="40"/>
        <v>0.1278212848907021</v>
      </c>
      <c r="I512" s="7">
        <v>26.248100000000001</v>
      </c>
      <c r="J512" s="7">
        <v>25.849599999999999</v>
      </c>
      <c r="K512" s="7">
        <v>25.7974</v>
      </c>
      <c r="L512" s="7">
        <f t="shared" si="41"/>
        <v>1.0368448282709564</v>
      </c>
      <c r="M512" s="7">
        <v>18.8508</v>
      </c>
      <c r="N512" s="7">
        <v>19.227599999999999</v>
      </c>
      <c r="O512" s="7">
        <v>1.2984585856707935</v>
      </c>
      <c r="Q512" s="5">
        <f t="shared" si="37"/>
        <v>60465127.907847606</v>
      </c>
      <c r="R512" s="5">
        <f t="shared" si="38"/>
        <v>2.8048388276567429</v>
      </c>
      <c r="U512" s="5">
        <f t="shared" si="39"/>
        <v>2.9081826325894662</v>
      </c>
    </row>
    <row r="513" spans="1:21">
      <c r="A513" s="5">
        <v>4671</v>
      </c>
      <c r="B513" s="5" t="s">
        <v>2902</v>
      </c>
      <c r="C513" s="5" t="s">
        <v>2903</v>
      </c>
      <c r="D513" s="5" t="s">
        <v>2904</v>
      </c>
      <c r="E513" s="5" t="s">
        <v>2905</v>
      </c>
      <c r="F513" s="7">
        <v>17.4314</v>
      </c>
      <c r="G513" s="7">
        <v>19.018799999999999</v>
      </c>
      <c r="H513" s="7">
        <f t="shared" si="40"/>
        <v>3.0050729215179941</v>
      </c>
      <c r="I513" s="7">
        <v>22.315999999999999</v>
      </c>
      <c r="J513" s="7">
        <v>17.6919</v>
      </c>
      <c r="K513" s="7">
        <v>19.0228</v>
      </c>
      <c r="L513" s="7">
        <f t="shared" si="41"/>
        <v>0.39752017851865573</v>
      </c>
      <c r="M513" s="7">
        <v>19.330500000000001</v>
      </c>
      <c r="N513" s="7">
        <v>20.424399999999999</v>
      </c>
      <c r="O513" s="7">
        <v>2.1345027184980347</v>
      </c>
      <c r="Q513" s="5">
        <f t="shared" si="37"/>
        <v>211734.96442767599</v>
      </c>
      <c r="R513" s="5">
        <f t="shared" si="38"/>
        <v>9.8219001587886573E-3</v>
      </c>
      <c r="U513" s="5">
        <f t="shared" si="39"/>
        <v>3.9044035045140801E-3</v>
      </c>
    </row>
    <row r="514" spans="1:21">
      <c r="A514" s="5">
        <v>4311</v>
      </c>
      <c r="B514" s="5" t="s">
        <v>2744</v>
      </c>
      <c r="C514" s="5" t="s">
        <v>2745</v>
      </c>
      <c r="D514" s="5" t="s">
        <v>2746</v>
      </c>
      <c r="E514" s="5" t="s">
        <v>2747</v>
      </c>
      <c r="F514" s="7">
        <v>17.066199999999998</v>
      </c>
      <c r="G514" s="7">
        <v>20.3888</v>
      </c>
      <c r="H514" s="7">
        <f t="shared" si="40"/>
        <v>10.004658376030813</v>
      </c>
      <c r="I514" s="7">
        <v>17.037800000000001</v>
      </c>
      <c r="J514" s="7">
        <v>18.312200000000001</v>
      </c>
      <c r="K514" s="7">
        <v>17.146899999999999</v>
      </c>
      <c r="L514" s="7">
        <f t="shared" si="41"/>
        <v>2.2427984844040219</v>
      </c>
      <c r="M514" s="7">
        <v>16.465800000000002</v>
      </c>
      <c r="N514" s="7">
        <v>18.102399999999999</v>
      </c>
      <c r="O514" s="7">
        <v>3.1093219369149252</v>
      </c>
      <c r="Q514" s="5">
        <f t="shared" si="37"/>
        <v>325477.88602703612</v>
      </c>
      <c r="R514" s="5">
        <f t="shared" si="38"/>
        <v>1.509817383771353E-2</v>
      </c>
      <c r="U514" s="5">
        <f t="shared" si="39"/>
        <v>3.3862161400492356E-2</v>
      </c>
    </row>
    <row r="515" spans="1:21">
      <c r="A515" s="5">
        <v>4887</v>
      </c>
      <c r="B515" s="5" t="s">
        <v>3005</v>
      </c>
      <c r="C515" s="5" t="s">
        <v>2745</v>
      </c>
      <c r="D515" s="5" t="s">
        <v>2746</v>
      </c>
      <c r="E515" s="5" t="s">
        <v>2747</v>
      </c>
      <c r="F515" s="7">
        <v>18.504200000000001</v>
      </c>
      <c r="G515" s="7">
        <v>19.041599999999999</v>
      </c>
      <c r="H515" s="7">
        <f t="shared" si="40"/>
        <v>1.451354552981275</v>
      </c>
      <c r="I515" s="7">
        <v>17.417400000000001</v>
      </c>
      <c r="J515" s="7">
        <v>16.395299999999999</v>
      </c>
      <c r="K515" s="7">
        <v>16.079000000000001</v>
      </c>
      <c r="L515" s="7">
        <f t="shared" si="41"/>
        <v>1.245133126618617</v>
      </c>
      <c r="M515" s="7">
        <v>17.7517</v>
      </c>
      <c r="N515" s="7">
        <v>17.494399999999999</v>
      </c>
      <c r="O515" s="7">
        <v>0.8366522476494227</v>
      </c>
      <c r="Q515" s="5">
        <f t="shared" ref="Q515:Q578" si="42">POWER(2,J515)</f>
        <v>86194.010409969895</v>
      </c>
      <c r="R515" s="5">
        <f t="shared" ref="R515:R578" si="43">Q515/21557434</f>
        <v>3.9983427716846955E-3</v>
      </c>
      <c r="U515" s="5">
        <f t="shared" ref="U515:U578" si="44">R515*L515</f>
        <v>4.9784690366007122E-3</v>
      </c>
    </row>
    <row r="516" spans="1:21">
      <c r="A516" s="5">
        <v>5790</v>
      </c>
      <c r="B516" s="5" t="s">
        <v>3328</v>
      </c>
      <c r="C516" s="5" t="s">
        <v>3329</v>
      </c>
      <c r="D516" s="5" t="s">
        <v>3330</v>
      </c>
      <c r="E516" s="5" t="s">
        <v>3331</v>
      </c>
      <c r="F516" s="7">
        <v>21.2546</v>
      </c>
      <c r="G516" s="7">
        <v>21.014099999999999</v>
      </c>
      <c r="H516" s="7">
        <f t="shared" si="40"/>
        <v>0.84645190364636136</v>
      </c>
      <c r="I516" s="7">
        <v>22.068200000000001</v>
      </c>
      <c r="J516" s="7">
        <v>21.5504</v>
      </c>
      <c r="K516" s="7">
        <v>20.400600000000001</v>
      </c>
      <c r="L516" s="7">
        <f t="shared" si="41"/>
        <v>2.2188313274780644</v>
      </c>
      <c r="M516" s="7">
        <v>22.674800000000001</v>
      </c>
      <c r="N516" s="7">
        <v>22.6783</v>
      </c>
      <c r="O516" s="7">
        <v>1.002428960287852</v>
      </c>
      <c r="Q516" s="5">
        <f t="shared" si="42"/>
        <v>3071261.661931606</v>
      </c>
      <c r="R516" s="5">
        <f t="shared" si="43"/>
        <v>0.14246879577279958</v>
      </c>
      <c r="U516" s="5">
        <f t="shared" si="44"/>
        <v>0.31611422724876215</v>
      </c>
    </row>
    <row r="517" spans="1:21">
      <c r="A517" s="5">
        <v>6010</v>
      </c>
      <c r="B517" s="5" t="s">
        <v>3406</v>
      </c>
      <c r="C517" s="5" t="s">
        <v>3407</v>
      </c>
      <c r="D517" s="5" t="s">
        <v>3408</v>
      </c>
      <c r="E517" s="5" t="s">
        <v>3409</v>
      </c>
      <c r="F517" s="7">
        <v>17.122</v>
      </c>
      <c r="G517" s="7">
        <v>17.9162</v>
      </c>
      <c r="H517" s="7">
        <f t="shared" si="40"/>
        <v>1.7341155098222025</v>
      </c>
      <c r="I517" s="7">
        <v>21.7469</v>
      </c>
      <c r="J517" s="7">
        <v>21.578800000000001</v>
      </c>
      <c r="K517" s="7">
        <v>21.3752</v>
      </c>
      <c r="L517" s="7">
        <f t="shared" si="41"/>
        <v>1.1515683155508525</v>
      </c>
      <c r="M517" s="7">
        <v>17.084599999999998</v>
      </c>
      <c r="N517" s="7">
        <v>21.659400000000002</v>
      </c>
      <c r="O517" s="7">
        <v>23.831535428635888</v>
      </c>
      <c r="Q517" s="5">
        <f t="shared" si="42"/>
        <v>3132319.6174077415</v>
      </c>
      <c r="R517" s="5">
        <f t="shared" si="43"/>
        <v>0.14530113451386381</v>
      </c>
      <c r="U517" s="5">
        <f t="shared" si="44"/>
        <v>0.16732418271975799</v>
      </c>
    </row>
    <row r="518" spans="1:21">
      <c r="A518" s="5">
        <v>5042</v>
      </c>
      <c r="B518" s="5" t="s">
        <v>3071</v>
      </c>
      <c r="C518" s="5" t="s">
        <v>3072</v>
      </c>
      <c r="D518" s="5" t="s">
        <v>3073</v>
      </c>
      <c r="E518" s="5" t="s">
        <v>3074</v>
      </c>
      <c r="F518" s="7">
        <v>17.031300000000002</v>
      </c>
      <c r="G518" s="7">
        <v>19.383800000000001</v>
      </c>
      <c r="H518" s="7">
        <f t="shared" si="40"/>
        <v>5.1070847493343967</v>
      </c>
      <c r="I518" s="7">
        <v>19.671299999999999</v>
      </c>
      <c r="J518" s="7">
        <v>17.063400000000001</v>
      </c>
      <c r="K518" s="7">
        <v>18.075099999999999</v>
      </c>
      <c r="L518" s="7">
        <f t="shared" si="41"/>
        <v>0.4959614869389134</v>
      </c>
      <c r="M518" s="7">
        <v>21.488199999999999</v>
      </c>
      <c r="N518" s="7">
        <v>21.399000000000001</v>
      </c>
      <c r="O518" s="7">
        <v>0.94004387572335946</v>
      </c>
      <c r="Q518" s="5">
        <f t="shared" si="42"/>
        <v>136960.46695098776</v>
      </c>
      <c r="R518" s="5">
        <f t="shared" si="43"/>
        <v>6.3532824431232291E-3</v>
      </c>
      <c r="U518" s="5">
        <f t="shared" si="44"/>
        <v>3.150983407434289E-3</v>
      </c>
    </row>
    <row r="519" spans="1:21">
      <c r="A519" s="5">
        <v>5037</v>
      </c>
      <c r="B519" s="5" t="s">
        <v>3070</v>
      </c>
      <c r="C519" s="5" t="s">
        <v>1574</v>
      </c>
      <c r="D519" s="5" t="s">
        <v>1575</v>
      </c>
      <c r="E519" s="5" t="s">
        <v>1576</v>
      </c>
      <c r="F519" s="7">
        <v>18.357600000000001</v>
      </c>
      <c r="G519" s="7">
        <v>16.696999999999999</v>
      </c>
      <c r="H519" s="7">
        <f t="shared" si="40"/>
        <v>0.31630757251276398</v>
      </c>
      <c r="I519" s="7">
        <v>21.340199999999999</v>
      </c>
      <c r="J519" s="7">
        <v>20.5669</v>
      </c>
      <c r="K519" s="7">
        <v>17.869599999999998</v>
      </c>
      <c r="L519" s="7">
        <f t="shared" si="41"/>
        <v>6.4858695175160621</v>
      </c>
      <c r="M519" s="7">
        <v>17.212199999999999</v>
      </c>
      <c r="N519" s="7">
        <v>19.115100000000002</v>
      </c>
      <c r="O519" s="7">
        <v>3.739641569820968</v>
      </c>
      <c r="Q519" s="5">
        <f t="shared" si="42"/>
        <v>1553294.5477438089</v>
      </c>
      <c r="R519" s="5">
        <f t="shared" si="43"/>
        <v>7.2053777260494403E-2</v>
      </c>
      <c r="U519" s="5">
        <f t="shared" si="44"/>
        <v>0.46733139755573266</v>
      </c>
    </row>
    <row r="520" spans="1:21">
      <c r="A520" s="5">
        <v>2088</v>
      </c>
      <c r="B520" s="5" t="s">
        <v>1573</v>
      </c>
      <c r="C520" s="5" t="s">
        <v>1574</v>
      </c>
      <c r="D520" s="5" t="s">
        <v>1575</v>
      </c>
      <c r="E520" s="5" t="s">
        <v>1576</v>
      </c>
      <c r="F520" s="7">
        <v>18.858699999999999</v>
      </c>
      <c r="G520" s="7">
        <v>17.108899999999998</v>
      </c>
      <c r="H520" s="7">
        <f t="shared" si="40"/>
        <v>0.29734299638554623</v>
      </c>
      <c r="I520" s="7">
        <v>21.6752</v>
      </c>
      <c r="J520" s="7">
        <v>21.240500000000001</v>
      </c>
      <c r="K520" s="7">
        <v>21.632100000000001</v>
      </c>
      <c r="L520" s="7">
        <f t="shared" si="41"/>
        <v>0.76228373580217412</v>
      </c>
      <c r="M520" s="7">
        <v>18.181899999999999</v>
      </c>
      <c r="N520" s="7">
        <v>19.890799999999999</v>
      </c>
      <c r="O520" s="7">
        <v>3.26911470833537</v>
      </c>
      <c r="Q520" s="5">
        <f t="shared" si="42"/>
        <v>2477579.6367943054</v>
      </c>
      <c r="R520" s="5">
        <f t="shared" si="43"/>
        <v>0.11492924606863254</v>
      </c>
      <c r="U520" s="5">
        <f t="shared" si="44"/>
        <v>8.7608695046124549E-2</v>
      </c>
    </row>
    <row r="521" spans="1:21">
      <c r="A521" s="5">
        <v>4837</v>
      </c>
      <c r="B521" s="5" t="s">
        <v>2976</v>
      </c>
      <c r="C521" s="5" t="s">
        <v>2977</v>
      </c>
      <c r="D521" s="5" t="s">
        <v>2978</v>
      </c>
      <c r="E521" s="5" t="s">
        <v>2979</v>
      </c>
      <c r="F521" s="7">
        <v>16.68</v>
      </c>
      <c r="G521" s="7">
        <v>18.3249</v>
      </c>
      <c r="H521" s="7">
        <f t="shared" si="40"/>
        <v>3.1272617997317527</v>
      </c>
      <c r="I521" s="7">
        <v>21.774799999999999</v>
      </c>
      <c r="J521" s="7">
        <v>21.459800000000001</v>
      </c>
      <c r="K521" s="7">
        <v>21.809699999999999</v>
      </c>
      <c r="L521" s="7">
        <f t="shared" si="41"/>
        <v>0.78463848300711048</v>
      </c>
      <c r="M521" s="7">
        <v>17.5946</v>
      </c>
      <c r="N521" s="7">
        <v>18.1601</v>
      </c>
      <c r="O521" s="7">
        <v>1.4799003147466216</v>
      </c>
      <c r="Q521" s="5">
        <f t="shared" si="42"/>
        <v>2884320.3955685068</v>
      </c>
      <c r="R521" s="5">
        <f t="shared" si="43"/>
        <v>0.13379701849341191</v>
      </c>
      <c r="U521" s="5">
        <f t="shared" si="44"/>
        <v>0.10498228962154503</v>
      </c>
    </row>
    <row r="522" spans="1:21">
      <c r="A522" s="5">
        <v>6225</v>
      </c>
      <c r="B522" s="5" t="s">
        <v>3512</v>
      </c>
      <c r="C522" s="5" t="s">
        <v>3513</v>
      </c>
      <c r="D522" s="5" t="s">
        <v>3514</v>
      </c>
      <c r="E522" s="5" t="s">
        <v>3515</v>
      </c>
      <c r="F522" s="7">
        <v>16.831499999999998</v>
      </c>
      <c r="G522" s="7">
        <v>21.6859</v>
      </c>
      <c r="H522" s="7">
        <f t="shared" si="40"/>
        <v>28.928106718494199</v>
      </c>
      <c r="I522" s="7">
        <v>15.7416</v>
      </c>
      <c r="J522" s="7">
        <v>16.688099999999999</v>
      </c>
      <c r="K522" s="7">
        <v>15.7606</v>
      </c>
      <c r="L522" s="7">
        <f t="shared" si="41"/>
        <v>1.9019772633352756</v>
      </c>
      <c r="M522" s="7">
        <v>21.968299999999999</v>
      </c>
      <c r="N522" s="7">
        <v>17.877600000000001</v>
      </c>
      <c r="O522" s="7">
        <v>5.8691687531687332E-2</v>
      </c>
      <c r="Q522" s="5">
        <f t="shared" si="42"/>
        <v>105588.99849435521</v>
      </c>
      <c r="R522" s="5">
        <f t="shared" si="43"/>
        <v>4.8980318573330767E-3</v>
      </c>
      <c r="U522" s="5">
        <f t="shared" si="44"/>
        <v>9.3159452277393629E-3</v>
      </c>
    </row>
    <row r="523" spans="1:21">
      <c r="A523" s="5">
        <v>1172</v>
      </c>
      <c r="B523" s="5" t="s">
        <v>918</v>
      </c>
      <c r="C523" s="5" t="s">
        <v>919</v>
      </c>
      <c r="D523" s="5" t="s">
        <v>920</v>
      </c>
      <c r="E523" s="5" t="s">
        <v>921</v>
      </c>
      <c r="F523" s="7">
        <v>23.014900000000001</v>
      </c>
      <c r="G523" s="7">
        <v>16.979800000000001</v>
      </c>
      <c r="H523" s="7">
        <f t="shared" si="40"/>
        <v>1.5249439214914774E-2</v>
      </c>
      <c r="I523" s="7">
        <v>22.841799999999999</v>
      </c>
      <c r="J523" s="7">
        <v>22.613600000000002</v>
      </c>
      <c r="K523" s="7">
        <v>22.4542</v>
      </c>
      <c r="L523" s="7">
        <f t="shared" si="41"/>
        <v>1.1168225680257642</v>
      </c>
      <c r="M523" s="7">
        <v>24.582799999999999</v>
      </c>
      <c r="N523" s="7">
        <v>18.4604</v>
      </c>
      <c r="O523" s="7">
        <v>1.4354033469462478E-2</v>
      </c>
      <c r="Q523" s="5">
        <f t="shared" si="42"/>
        <v>6417589.1434351923</v>
      </c>
      <c r="R523" s="5">
        <f t="shared" si="43"/>
        <v>0.29769726505646232</v>
      </c>
      <c r="U523" s="5">
        <f t="shared" si="44"/>
        <v>0.33247502405460483</v>
      </c>
    </row>
    <row r="524" spans="1:21">
      <c r="A524" s="5">
        <v>1169</v>
      </c>
      <c r="B524" s="5" t="s">
        <v>914</v>
      </c>
      <c r="C524" s="5" t="s">
        <v>915</v>
      </c>
      <c r="D524" s="5" t="s">
        <v>916</v>
      </c>
      <c r="E524" s="5" t="s">
        <v>917</v>
      </c>
      <c r="F524" s="7">
        <v>24.287800000000001</v>
      </c>
      <c r="G524" s="7">
        <v>21.736799999999999</v>
      </c>
      <c r="H524" s="7">
        <f t="shared" si="40"/>
        <v>0.17063671473564559</v>
      </c>
      <c r="I524" s="7">
        <v>25.701599999999999</v>
      </c>
      <c r="J524" s="7">
        <v>25.2072</v>
      </c>
      <c r="K524" s="7">
        <v>25.290199999999999</v>
      </c>
      <c r="L524" s="7">
        <f t="shared" si="41"/>
        <v>0.94409241915024944</v>
      </c>
      <c r="M524" s="7">
        <v>24.952300000000001</v>
      </c>
      <c r="N524" s="7">
        <v>23.1935</v>
      </c>
      <c r="O524" s="7">
        <v>0.29549384803983253</v>
      </c>
      <c r="Q524" s="5">
        <f t="shared" si="42"/>
        <v>38736761.233820252</v>
      </c>
      <c r="R524" s="5">
        <f t="shared" si="43"/>
        <v>1.7969096523185575</v>
      </c>
      <c r="U524" s="5">
        <f t="shared" si="44"/>
        <v>1.6964487806518607</v>
      </c>
    </row>
    <row r="525" spans="1:21">
      <c r="A525" s="5">
        <v>1033</v>
      </c>
      <c r="B525" s="5" t="s">
        <v>832</v>
      </c>
      <c r="C525" s="5" t="s">
        <v>833</v>
      </c>
      <c r="D525" s="5" t="s">
        <v>834</v>
      </c>
      <c r="E525" s="5" t="s">
        <v>835</v>
      </c>
      <c r="F525" s="7">
        <v>26.212299999999999</v>
      </c>
      <c r="G525" s="7">
        <v>27.130800000000001</v>
      </c>
      <c r="H525" s="7">
        <f t="shared" si="40"/>
        <v>1.8901490442319753</v>
      </c>
      <c r="I525" s="7">
        <v>25.735600000000002</v>
      </c>
      <c r="J525" s="7">
        <v>25.6738</v>
      </c>
      <c r="K525" s="7">
        <v>25.235199999999999</v>
      </c>
      <c r="L525" s="7">
        <f t="shared" si="41"/>
        <v>1.3552885089394664</v>
      </c>
      <c r="M525" s="7">
        <v>27.153300000000002</v>
      </c>
      <c r="N525" s="7">
        <v>27.390699999999999</v>
      </c>
      <c r="O525" s="7">
        <v>1.1788662136215731</v>
      </c>
      <c r="Q525" s="5">
        <f t="shared" si="42"/>
        <v>53528355.684846275</v>
      </c>
      <c r="R525" s="5">
        <f t="shared" si="43"/>
        <v>2.4830578483898536</v>
      </c>
      <c r="U525" s="5">
        <f t="shared" si="44"/>
        <v>3.3652597689547243</v>
      </c>
    </row>
    <row r="526" spans="1:21">
      <c r="A526" s="5">
        <v>5075</v>
      </c>
      <c r="B526" s="5" t="s">
        <v>3110</v>
      </c>
      <c r="C526" s="5" t="s">
        <v>833</v>
      </c>
      <c r="D526" s="5" t="s">
        <v>834</v>
      </c>
      <c r="E526" s="5" t="s">
        <v>835</v>
      </c>
      <c r="F526" s="7">
        <v>23.537299999999998</v>
      </c>
      <c r="G526" s="7">
        <v>24.648299999999999</v>
      </c>
      <c r="H526" s="7">
        <f t="shared" si="40"/>
        <v>2.1599531196657655</v>
      </c>
      <c r="I526" s="7">
        <v>25.321300000000001</v>
      </c>
      <c r="J526" s="7">
        <v>25.125299999999999</v>
      </c>
      <c r="K526" s="7">
        <v>24.954000000000001</v>
      </c>
      <c r="L526" s="7">
        <f t="shared" si="41"/>
        <v>1.1260727220320375</v>
      </c>
      <c r="M526" s="7">
        <v>25.7592</v>
      </c>
      <c r="N526" s="7">
        <v>27.9544</v>
      </c>
      <c r="O526" s="7">
        <v>4.5795314562552152</v>
      </c>
      <c r="Q526" s="5">
        <f t="shared" si="42"/>
        <v>36598977.313342199</v>
      </c>
      <c r="R526" s="5">
        <f t="shared" si="43"/>
        <v>1.6977427514490917</v>
      </c>
      <c r="U526" s="5">
        <f t="shared" si="44"/>
        <v>1.9117818014344394</v>
      </c>
    </row>
    <row r="527" spans="1:21">
      <c r="A527" s="5">
        <v>2245</v>
      </c>
      <c r="B527" s="5" t="s">
        <v>1655</v>
      </c>
      <c r="C527" s="5" t="s">
        <v>833</v>
      </c>
      <c r="D527" s="5" t="s">
        <v>834</v>
      </c>
      <c r="E527" s="5" t="s">
        <v>835</v>
      </c>
      <c r="F527" s="7">
        <v>20.5931</v>
      </c>
      <c r="G527" s="7">
        <v>20.574200000000001</v>
      </c>
      <c r="H527" s="7">
        <f t="shared" si="40"/>
        <v>0.9869849560988555</v>
      </c>
      <c r="I527" s="7">
        <v>25.251999999999999</v>
      </c>
      <c r="J527" s="7">
        <v>25.048500000000001</v>
      </c>
      <c r="K527" s="7">
        <v>24.969100000000001</v>
      </c>
      <c r="L527" s="7">
        <f t="shared" si="41"/>
        <v>1.056578530516489</v>
      </c>
      <c r="M527" s="7">
        <v>22.4467</v>
      </c>
      <c r="N527" s="7">
        <v>18.0337</v>
      </c>
      <c r="O527" s="7">
        <v>4.6941247716904035E-2</v>
      </c>
      <c r="Q527" s="5">
        <f t="shared" si="42"/>
        <v>34701627.722828686</v>
      </c>
      <c r="R527" s="5">
        <f t="shared" si="43"/>
        <v>1.6097290485884677</v>
      </c>
      <c r="U527" s="5">
        <f t="shared" si="44"/>
        <v>1.7008051526873091</v>
      </c>
    </row>
    <row r="528" spans="1:21">
      <c r="A528" s="5">
        <v>2063</v>
      </c>
      <c r="B528" s="5" t="s">
        <v>1553</v>
      </c>
      <c r="C528" s="5" t="s">
        <v>833</v>
      </c>
      <c r="D528" s="5" t="s">
        <v>834</v>
      </c>
      <c r="E528" s="5" t="s">
        <v>835</v>
      </c>
      <c r="F528" s="7">
        <v>18.3918</v>
      </c>
      <c r="G528" s="7">
        <v>23.0137</v>
      </c>
      <c r="H528" s="7">
        <f t="shared" si="40"/>
        <v>24.622408768101256</v>
      </c>
      <c r="I528" s="7">
        <v>26.532299999999999</v>
      </c>
      <c r="J528" s="7">
        <v>26.8674</v>
      </c>
      <c r="K528" s="7">
        <v>26.800799999999999</v>
      </c>
      <c r="L528" s="7">
        <f t="shared" si="41"/>
        <v>1.0472457286742136</v>
      </c>
      <c r="M528" s="7">
        <v>24.672699999999999</v>
      </c>
      <c r="N528" s="7">
        <v>25.7727</v>
      </c>
      <c r="O528" s="7">
        <v>2.1435469250725885</v>
      </c>
      <c r="Q528" s="5">
        <f t="shared" si="42"/>
        <v>122431538.08871295</v>
      </c>
      <c r="R528" s="5">
        <f t="shared" si="43"/>
        <v>5.6793187022496712</v>
      </c>
      <c r="U528" s="5">
        <f t="shared" si="44"/>
        <v>5.9476422527105459</v>
      </c>
    </row>
    <row r="529" spans="1:21">
      <c r="A529" s="5">
        <v>6311</v>
      </c>
      <c r="B529" s="5" t="s">
        <v>3546</v>
      </c>
      <c r="C529" s="5" t="s">
        <v>833</v>
      </c>
      <c r="D529" s="5" t="s">
        <v>3547</v>
      </c>
      <c r="E529" s="5" t="s">
        <v>3548</v>
      </c>
      <c r="F529" s="7">
        <v>17.2531</v>
      </c>
      <c r="G529" s="7">
        <v>17.7075</v>
      </c>
      <c r="H529" s="7">
        <f t="shared" si="40"/>
        <v>1.3702128309688231</v>
      </c>
      <c r="I529" s="7">
        <v>21.762599999999999</v>
      </c>
      <c r="J529" s="7">
        <v>21.918700000000001</v>
      </c>
      <c r="K529" s="7">
        <v>21.944500000000001</v>
      </c>
      <c r="L529" s="7">
        <f t="shared" si="41"/>
        <v>0.98227575815954005</v>
      </c>
      <c r="M529" s="7">
        <v>19.062899999999999</v>
      </c>
      <c r="N529" s="7">
        <v>19.4054</v>
      </c>
      <c r="O529" s="7">
        <v>1.267951884531233</v>
      </c>
      <c r="Q529" s="5">
        <f t="shared" si="42"/>
        <v>3964479.4038602468</v>
      </c>
      <c r="R529" s="5">
        <f t="shared" si="43"/>
        <v>0.18390312148747606</v>
      </c>
      <c r="U529" s="5">
        <f t="shared" si="44"/>
        <v>0.18064357808701656</v>
      </c>
    </row>
    <row r="530" spans="1:21">
      <c r="A530" s="5">
        <v>4172</v>
      </c>
      <c r="B530" s="5" t="s">
        <v>2605</v>
      </c>
      <c r="C530" s="5" t="s">
        <v>2606</v>
      </c>
      <c r="D530" s="5" t="s">
        <v>2607</v>
      </c>
      <c r="E530" s="5" t="s">
        <v>2608</v>
      </c>
      <c r="F530" s="7">
        <v>22.310199999999998</v>
      </c>
      <c r="G530" s="7">
        <v>23.536799999999999</v>
      </c>
      <c r="H530" s="7">
        <f t="shared" si="40"/>
        <v>2.3401483660975408</v>
      </c>
      <c r="I530" s="7">
        <v>25.1158</v>
      </c>
      <c r="J530" s="7">
        <v>25.479299999999999</v>
      </c>
      <c r="K530" s="7">
        <v>25.190899999999999</v>
      </c>
      <c r="L530" s="7">
        <f t="shared" si="41"/>
        <v>1.2212850778552133</v>
      </c>
      <c r="M530" s="7">
        <v>24.2288</v>
      </c>
      <c r="N530" s="7">
        <v>25.762899999999998</v>
      </c>
      <c r="O530" s="7">
        <v>2.8960770785683008</v>
      </c>
      <c r="Q530" s="5">
        <f t="shared" si="42"/>
        <v>46777129.59806554</v>
      </c>
      <c r="R530" s="5">
        <f t="shared" si="43"/>
        <v>2.1698839295096781</v>
      </c>
      <c r="U530" s="5">
        <f t="shared" si="44"/>
        <v>2.6500468637880035</v>
      </c>
    </row>
    <row r="531" spans="1:21">
      <c r="A531" s="5">
        <v>4977</v>
      </c>
      <c r="B531" s="5" t="s">
        <v>3047</v>
      </c>
      <c r="C531" s="5" t="s">
        <v>3048</v>
      </c>
      <c r="D531" s="5" t="s">
        <v>3049</v>
      </c>
      <c r="E531" s="5" t="s">
        <v>3050</v>
      </c>
      <c r="F531" s="7">
        <v>21.086300000000001</v>
      </c>
      <c r="G531" s="7">
        <v>21.088999999999999</v>
      </c>
      <c r="H531" s="7">
        <f t="shared" si="40"/>
        <v>1.0018732497317444</v>
      </c>
      <c r="I531" s="7">
        <v>18.859400000000001</v>
      </c>
      <c r="J531" s="7">
        <v>19.669</v>
      </c>
      <c r="K531" s="7">
        <v>19.4176</v>
      </c>
      <c r="L531" s="7">
        <f t="shared" si="41"/>
        <v>1.190361688897277</v>
      </c>
      <c r="M531" s="7">
        <v>19.167999999999999</v>
      </c>
      <c r="N531" s="7">
        <v>22.351800000000001</v>
      </c>
      <c r="O531" s="7">
        <v>9.0869743088477808</v>
      </c>
      <c r="Q531" s="5">
        <f t="shared" si="42"/>
        <v>833602.45449907135</v>
      </c>
      <c r="R531" s="5">
        <f t="shared" si="43"/>
        <v>3.8668909040801024E-2</v>
      </c>
      <c r="U531" s="5">
        <f t="shared" si="44"/>
        <v>4.6029987873623092E-2</v>
      </c>
    </row>
    <row r="532" spans="1:21">
      <c r="A532" s="5">
        <v>5588</v>
      </c>
      <c r="B532" s="5" t="s">
        <v>3256</v>
      </c>
      <c r="C532" s="5" t="s">
        <v>50</v>
      </c>
      <c r="D532" s="5" t="s">
        <v>51</v>
      </c>
      <c r="E532" s="5" t="s">
        <v>52</v>
      </c>
      <c r="F532" s="7">
        <v>27.813300000000002</v>
      </c>
      <c r="G532" s="7">
        <v>28.5076</v>
      </c>
      <c r="H532" s="7">
        <f t="shared" si="40"/>
        <v>1.6180991359981689</v>
      </c>
      <c r="I532" s="7">
        <v>28.825500000000002</v>
      </c>
      <c r="J532" s="7">
        <v>28.864599999999999</v>
      </c>
      <c r="K532" s="7">
        <v>28.497399999999999</v>
      </c>
      <c r="L532" s="7">
        <f t="shared" si="41"/>
        <v>1.2898470490313207</v>
      </c>
      <c r="M532" s="7">
        <v>28.5303</v>
      </c>
      <c r="N532" s="7">
        <v>29.926100000000002</v>
      </c>
      <c r="O532" s="7">
        <v>2.6313442430034808</v>
      </c>
      <c r="Q532" s="5">
        <f t="shared" si="42"/>
        <v>488776607.65193456</v>
      </c>
      <c r="R532" s="5">
        <f t="shared" si="43"/>
        <v>22.67322760454396</v>
      </c>
      <c r="U532" s="5">
        <f t="shared" si="44"/>
        <v>29.244995717736508</v>
      </c>
    </row>
    <row r="533" spans="1:21">
      <c r="A533" s="5">
        <v>5688</v>
      </c>
      <c r="B533" s="5" t="s">
        <v>3286</v>
      </c>
      <c r="C533" s="5" t="s">
        <v>50</v>
      </c>
      <c r="D533" s="5" t="s">
        <v>51</v>
      </c>
      <c r="E533" s="5" t="s">
        <v>52</v>
      </c>
      <c r="F533" s="7">
        <v>27.0563</v>
      </c>
      <c r="G533" s="7">
        <v>27.723400000000002</v>
      </c>
      <c r="H533" s="7">
        <f t="shared" si="40"/>
        <v>1.5878779213593173</v>
      </c>
      <c r="I533" s="7">
        <v>27.7636</v>
      </c>
      <c r="J533" s="7">
        <v>27.9739</v>
      </c>
      <c r="K533" s="7">
        <v>27.6889</v>
      </c>
      <c r="L533" s="7">
        <f t="shared" si="41"/>
        <v>1.2184102636751881</v>
      </c>
      <c r="M533" s="7">
        <v>27.491800000000001</v>
      </c>
      <c r="N533" s="7">
        <v>28.721800000000002</v>
      </c>
      <c r="O533" s="7">
        <v>2.3456698984637581</v>
      </c>
      <c r="Q533" s="5">
        <f t="shared" si="42"/>
        <v>263622816.5356757</v>
      </c>
      <c r="R533" s="5">
        <f t="shared" si="43"/>
        <v>12.228858802753413</v>
      </c>
      <c r="U533" s="5">
        <f t="shared" si="44"/>
        <v>14.899767078309431</v>
      </c>
    </row>
    <row r="534" spans="1:21">
      <c r="A534" s="5">
        <v>102</v>
      </c>
      <c r="B534" s="5" t="s">
        <v>49</v>
      </c>
      <c r="C534" s="5" t="s">
        <v>50</v>
      </c>
      <c r="D534" s="5" t="s">
        <v>51</v>
      </c>
      <c r="E534" s="5" t="s">
        <v>52</v>
      </c>
      <c r="F534" s="7">
        <v>24.785900000000002</v>
      </c>
      <c r="G534" s="7">
        <v>25.483699999999999</v>
      </c>
      <c r="H534" s="7">
        <f t="shared" si="40"/>
        <v>1.622029434541316</v>
      </c>
      <c r="I534" s="7">
        <v>25.126899999999999</v>
      </c>
      <c r="J534" s="7">
        <v>25.493300000000001</v>
      </c>
      <c r="K534" s="7">
        <v>25.2623</v>
      </c>
      <c r="L534" s="7">
        <f t="shared" si="41"/>
        <v>1.1736481782813539</v>
      </c>
      <c r="M534" s="7">
        <v>25.575600000000001</v>
      </c>
      <c r="N534" s="7">
        <v>26.766100000000002</v>
      </c>
      <c r="O534" s="7">
        <v>2.2823182859268587</v>
      </c>
      <c r="Q534" s="5">
        <f t="shared" si="42"/>
        <v>47233267.309495121</v>
      </c>
      <c r="R534" s="5">
        <f t="shared" si="43"/>
        <v>2.191043113456598</v>
      </c>
      <c r="U534" s="5">
        <f t="shared" si="44"/>
        <v>2.571513758644242</v>
      </c>
    </row>
    <row r="535" spans="1:21">
      <c r="A535" s="5">
        <v>737</v>
      </c>
      <c r="B535" s="5" t="s">
        <v>563</v>
      </c>
      <c r="C535" s="5" t="s">
        <v>50</v>
      </c>
      <c r="D535" s="5" t="s">
        <v>51</v>
      </c>
      <c r="E535" s="5" t="s">
        <v>52</v>
      </c>
      <c r="F535" s="7">
        <v>18.415900000000001</v>
      </c>
      <c r="G535" s="7">
        <v>25.679400000000001</v>
      </c>
      <c r="H535" s="7">
        <f t="shared" si="40"/>
        <v>153.64957860326368</v>
      </c>
      <c r="I535" s="7">
        <v>19.505099999999999</v>
      </c>
      <c r="J535" s="7">
        <v>17.2347</v>
      </c>
      <c r="K535" s="7">
        <v>22.734100000000002</v>
      </c>
      <c r="L535" s="7">
        <f t="shared" si="41"/>
        <v>2.2106278743429738E-2</v>
      </c>
      <c r="M535" s="7">
        <v>25.659400000000002</v>
      </c>
      <c r="N535" s="7">
        <v>27.546900000000001</v>
      </c>
      <c r="O535" s="7">
        <v>3.6999351900974724</v>
      </c>
      <c r="Q535" s="5">
        <f t="shared" si="42"/>
        <v>154227.44583027769</v>
      </c>
      <c r="R535" s="5">
        <f t="shared" si="43"/>
        <v>7.1542580545661278E-3</v>
      </c>
      <c r="U535" s="5">
        <f t="shared" si="44"/>
        <v>1.5815402275666618E-4</v>
      </c>
    </row>
    <row r="536" spans="1:21">
      <c r="A536" s="5">
        <v>1218</v>
      </c>
      <c r="B536" s="5" t="s">
        <v>969</v>
      </c>
      <c r="C536" s="5" t="s">
        <v>50</v>
      </c>
      <c r="D536" s="5" t="s">
        <v>51</v>
      </c>
      <c r="E536" s="5" t="s">
        <v>52</v>
      </c>
      <c r="F536" s="7">
        <v>17.650400000000001</v>
      </c>
      <c r="G536" s="7">
        <v>26.127800000000001</v>
      </c>
      <c r="H536" s="7">
        <f t="shared" si="40"/>
        <v>356.4114808561398</v>
      </c>
      <c r="I536" s="7">
        <v>26.273900000000001</v>
      </c>
      <c r="J536" s="7">
        <v>17.838999999999999</v>
      </c>
      <c r="K536" s="7">
        <v>26.157399999999999</v>
      </c>
      <c r="L536" s="7">
        <f t="shared" si="41"/>
        <v>3.1326515052225146E-3</v>
      </c>
      <c r="M536" s="7">
        <v>26.4513</v>
      </c>
      <c r="N536" s="7">
        <v>27.264600000000002</v>
      </c>
      <c r="O536" s="7">
        <v>1.7572263034247959</v>
      </c>
      <c r="Q536" s="5">
        <f t="shared" si="42"/>
        <v>234462.87857289889</v>
      </c>
      <c r="R536" s="5">
        <f t="shared" si="43"/>
        <v>1.0876196052503229E-2</v>
      </c>
      <c r="U536" s="5">
        <f t="shared" si="44"/>
        <v>3.4071331934969412E-5</v>
      </c>
    </row>
    <row r="537" spans="1:21">
      <c r="A537" s="5">
        <v>343</v>
      </c>
      <c r="B537" s="5" t="s">
        <v>211</v>
      </c>
      <c r="C537" s="5" t="s">
        <v>212</v>
      </c>
      <c r="D537" s="5" t="s">
        <v>213</v>
      </c>
      <c r="E537" s="5" t="s">
        <v>214</v>
      </c>
      <c r="F537" s="7">
        <v>22.5825</v>
      </c>
      <c r="G537" s="7">
        <v>23.0532</v>
      </c>
      <c r="H537" s="7">
        <f t="shared" si="40"/>
        <v>1.3857816904857143</v>
      </c>
      <c r="I537" s="7">
        <v>26.113299999999999</v>
      </c>
      <c r="J537" s="7">
        <v>25.941500000000001</v>
      </c>
      <c r="K537" s="7">
        <v>25.8962</v>
      </c>
      <c r="L537" s="7">
        <f t="shared" si="41"/>
        <v>1.031897734094382</v>
      </c>
      <c r="M537" s="7">
        <v>22.647500000000001</v>
      </c>
      <c r="N537" s="7">
        <v>22.790500000000002</v>
      </c>
      <c r="O537" s="7">
        <v>1.1041988471630932</v>
      </c>
      <c r="Q537" s="5">
        <f t="shared" si="42"/>
        <v>64442092.286241733</v>
      </c>
      <c r="R537" s="5">
        <f t="shared" si="43"/>
        <v>2.9893210985241438</v>
      </c>
      <c r="U537" s="5">
        <f t="shared" si="44"/>
        <v>3.0846736680475928</v>
      </c>
    </row>
    <row r="538" spans="1:21">
      <c r="A538" s="5">
        <v>1992</v>
      </c>
      <c r="B538" s="5" t="s">
        <v>1490</v>
      </c>
      <c r="C538" s="5" t="s">
        <v>17</v>
      </c>
      <c r="D538" s="5" t="s">
        <v>18</v>
      </c>
      <c r="E538" s="5" t="s">
        <v>19</v>
      </c>
      <c r="F538" s="7">
        <v>17.561</v>
      </c>
      <c r="G538" s="7">
        <v>18.346699999999998</v>
      </c>
      <c r="H538" s="7">
        <f t="shared" si="40"/>
        <v>1.7239285718918778</v>
      </c>
      <c r="I538" s="7">
        <v>23.192699999999999</v>
      </c>
      <c r="J538" s="7">
        <v>23.129799999999999</v>
      </c>
      <c r="K538" s="7">
        <v>22.840800000000002</v>
      </c>
      <c r="L538" s="7">
        <f t="shared" si="41"/>
        <v>1.2217931016734966</v>
      </c>
      <c r="M538" s="7">
        <v>19.000399999999999</v>
      </c>
      <c r="N538" s="7">
        <v>19.9437</v>
      </c>
      <c r="O538" s="7">
        <v>1.9229216755274456</v>
      </c>
      <c r="Q538" s="5">
        <f t="shared" si="42"/>
        <v>9178328.4220526405</v>
      </c>
      <c r="R538" s="5">
        <f t="shared" si="43"/>
        <v>0.42576163851656185</v>
      </c>
      <c r="U538" s="5">
        <f t="shared" si="44"/>
        <v>0.52019263289674023</v>
      </c>
    </row>
    <row r="539" spans="1:21">
      <c r="A539" s="5">
        <v>26</v>
      </c>
      <c r="B539" s="5" t="s">
        <v>16</v>
      </c>
      <c r="C539" s="5" t="s">
        <v>17</v>
      </c>
      <c r="D539" s="5" t="s">
        <v>18</v>
      </c>
      <c r="E539" s="5" t="s">
        <v>19</v>
      </c>
      <c r="F539" s="7">
        <v>18.344899999999999</v>
      </c>
      <c r="G539" s="7">
        <v>18.055099999999999</v>
      </c>
      <c r="H539" s="7">
        <f t="shared" si="40"/>
        <v>0.81801545171858736</v>
      </c>
      <c r="I539" s="7">
        <v>20.945900000000002</v>
      </c>
      <c r="J539" s="7">
        <v>21.083200000000001</v>
      </c>
      <c r="K539" s="7">
        <v>21.007999999999999</v>
      </c>
      <c r="L539" s="7">
        <f t="shared" si="41"/>
        <v>1.0535070729235514</v>
      </c>
      <c r="M539" s="7">
        <v>17.006499999999999</v>
      </c>
      <c r="N539" s="7">
        <v>19.110600000000002</v>
      </c>
      <c r="O539" s="7">
        <v>4.2992946854931704</v>
      </c>
      <c r="Q539" s="5">
        <f t="shared" si="42"/>
        <v>2221649.8137328969</v>
      </c>
      <c r="R539" s="5">
        <f t="shared" si="43"/>
        <v>0.10305724761736007</v>
      </c>
      <c r="U539" s="5">
        <f t="shared" si="44"/>
        <v>0.10857153928092265</v>
      </c>
    </row>
    <row r="540" spans="1:21">
      <c r="A540" s="5">
        <v>27</v>
      </c>
      <c r="B540" s="5" t="s">
        <v>20</v>
      </c>
      <c r="C540" s="5" t="s">
        <v>17</v>
      </c>
      <c r="D540" s="5" t="s">
        <v>18</v>
      </c>
      <c r="E540" s="5" t="s">
        <v>19</v>
      </c>
      <c r="F540" s="7">
        <v>15.5251</v>
      </c>
      <c r="G540" s="7">
        <v>18.776599999999998</v>
      </c>
      <c r="H540" s="7">
        <f t="shared" si="40"/>
        <v>9.523553610734055</v>
      </c>
      <c r="I540" s="7">
        <v>17.169499999999999</v>
      </c>
      <c r="J540" s="7">
        <v>17.319199999999999</v>
      </c>
      <c r="K540" s="7">
        <v>21.761900000000001</v>
      </c>
      <c r="L540" s="7">
        <f t="shared" si="41"/>
        <v>4.5984772078386582E-2</v>
      </c>
      <c r="M540" s="7">
        <v>18.415500000000002</v>
      </c>
      <c r="N540" s="7">
        <v>18.527000000000001</v>
      </c>
      <c r="O540" s="7">
        <v>1.0803509160538842</v>
      </c>
      <c r="Q540" s="5">
        <f t="shared" si="42"/>
        <v>163530.47600829205</v>
      </c>
      <c r="R540" s="5">
        <f t="shared" si="43"/>
        <v>7.585804321993613E-3</v>
      </c>
      <c r="U540" s="5">
        <f t="shared" si="44"/>
        <v>3.4883148277811617E-4</v>
      </c>
    </row>
    <row r="541" spans="1:21">
      <c r="A541" s="5">
        <v>5721</v>
      </c>
      <c r="B541" s="5" t="s">
        <v>3299</v>
      </c>
      <c r="C541" s="5" t="s">
        <v>3300</v>
      </c>
      <c r="D541" s="5" t="s">
        <v>3301</v>
      </c>
      <c r="E541" s="5" t="s">
        <v>3302</v>
      </c>
      <c r="F541" s="7">
        <v>17.548500000000001</v>
      </c>
      <c r="G541" s="7">
        <v>16.704899999999999</v>
      </c>
      <c r="H541" s="7">
        <f t="shared" si="40"/>
        <v>0.55725130686188495</v>
      </c>
      <c r="I541" s="7">
        <v>19.374099999999999</v>
      </c>
      <c r="J541" s="7">
        <v>19.348600000000001</v>
      </c>
      <c r="K541" s="7">
        <v>19.246400000000001</v>
      </c>
      <c r="L541" s="7">
        <f t="shared" si="41"/>
        <v>1.0734090821752564</v>
      </c>
      <c r="M541" s="7">
        <v>19.708500000000001</v>
      </c>
      <c r="N541" s="7">
        <v>19.6784</v>
      </c>
      <c r="O541" s="7">
        <v>0.97935241169791343</v>
      </c>
      <c r="Q541" s="5">
        <f t="shared" si="42"/>
        <v>667588.69563314749</v>
      </c>
      <c r="R541" s="5">
        <f t="shared" si="43"/>
        <v>3.0967910913383637E-2</v>
      </c>
      <c r="U541" s="5">
        <f t="shared" si="44"/>
        <v>3.324123683042024E-2</v>
      </c>
    </row>
    <row r="542" spans="1:21">
      <c r="A542" s="5">
        <v>3032</v>
      </c>
      <c r="B542" s="5" t="s">
        <v>1996</v>
      </c>
      <c r="C542" s="5" t="s">
        <v>1997</v>
      </c>
      <c r="D542" s="5" t="s">
        <v>1998</v>
      </c>
      <c r="E542" s="5" t="s">
        <v>1999</v>
      </c>
      <c r="F542" s="7">
        <v>23.882999999999999</v>
      </c>
      <c r="G542" s="7">
        <v>24.0627</v>
      </c>
      <c r="H542" s="7">
        <f t="shared" si="40"/>
        <v>1.1326483332061894</v>
      </c>
      <c r="I542" s="7">
        <v>21.473400000000002</v>
      </c>
      <c r="J542" s="7">
        <v>21.4132</v>
      </c>
      <c r="K542" s="7">
        <v>21.174700000000001</v>
      </c>
      <c r="L542" s="7">
        <f t="shared" si="41"/>
        <v>1.1797653969459763</v>
      </c>
      <c r="M542" s="7">
        <v>23.2073</v>
      </c>
      <c r="N542" s="7">
        <v>24.296600000000002</v>
      </c>
      <c r="O542" s="7">
        <v>2.1277077441748768</v>
      </c>
      <c r="Q542" s="5">
        <f t="shared" si="42"/>
        <v>2792643.5293661775</v>
      </c>
      <c r="R542" s="5">
        <f t="shared" si="43"/>
        <v>0.1295443385964293</v>
      </c>
      <c r="U542" s="5">
        <f t="shared" si="44"/>
        <v>0.15283192804632037</v>
      </c>
    </row>
    <row r="543" spans="1:21">
      <c r="A543" s="5">
        <v>5453</v>
      </c>
      <c r="B543" s="5" t="s">
        <v>3213</v>
      </c>
      <c r="C543" s="5" t="s">
        <v>1997</v>
      </c>
      <c r="D543" s="5" t="s">
        <v>1998</v>
      </c>
      <c r="E543" s="5" t="s">
        <v>1999</v>
      </c>
      <c r="F543" s="7">
        <v>24.935099999999998</v>
      </c>
      <c r="G543" s="7">
        <v>24.764199999999999</v>
      </c>
      <c r="H543" s="7">
        <f t="shared" si="40"/>
        <v>0.88828836516613419</v>
      </c>
      <c r="I543" s="7">
        <v>22.579499999999999</v>
      </c>
      <c r="J543" s="7">
        <v>17.8796</v>
      </c>
      <c r="K543" s="7">
        <v>22.435700000000001</v>
      </c>
      <c r="L543" s="7">
        <f t="shared" si="41"/>
        <v>4.2508642560992647E-2</v>
      </c>
      <c r="M543" s="7">
        <v>23.858799999999999</v>
      </c>
      <c r="N543" s="7">
        <v>25.025099999999998</v>
      </c>
      <c r="O543" s="7">
        <v>2.2443536127541992</v>
      </c>
      <c r="Q543" s="5">
        <f t="shared" si="42"/>
        <v>241154.79990761282</v>
      </c>
      <c r="R543" s="5">
        <f t="shared" si="43"/>
        <v>1.1186618959733928E-2</v>
      </c>
      <c r="U543" s="5">
        <f t="shared" si="44"/>
        <v>4.7552798682535294E-4</v>
      </c>
    </row>
    <row r="544" spans="1:21">
      <c r="A544" s="5">
        <v>1025</v>
      </c>
      <c r="B544" s="5" t="s">
        <v>820</v>
      </c>
      <c r="C544" s="5" t="s">
        <v>821</v>
      </c>
      <c r="D544" s="5" t="s">
        <v>822</v>
      </c>
      <c r="E544" s="5" t="s">
        <v>823</v>
      </c>
      <c r="F544" s="7">
        <v>20.319500000000001</v>
      </c>
      <c r="G544" s="7">
        <v>21.6325</v>
      </c>
      <c r="H544" s="7">
        <f t="shared" si="40"/>
        <v>2.4845765635688766</v>
      </c>
      <c r="I544" s="7">
        <v>18.220700000000001</v>
      </c>
      <c r="J544" s="7">
        <v>20.3934</v>
      </c>
      <c r="K544" s="7">
        <v>19.943100000000001</v>
      </c>
      <c r="L544" s="7">
        <f t="shared" si="41"/>
        <v>1.3663243463765082</v>
      </c>
      <c r="M544" s="7">
        <v>17.328099999999999</v>
      </c>
      <c r="N544" s="7">
        <v>18.2197</v>
      </c>
      <c r="O544" s="7">
        <v>1.8552325019566056</v>
      </c>
      <c r="Q544" s="5">
        <f t="shared" si="42"/>
        <v>1377289.1099051684</v>
      </c>
      <c r="R544" s="5">
        <f t="shared" si="43"/>
        <v>6.3889288024964769E-2</v>
      </c>
      <c r="U544" s="5">
        <f t="shared" si="44"/>
        <v>8.7293489701170457E-2</v>
      </c>
    </row>
    <row r="545" spans="1:21">
      <c r="A545" s="5">
        <v>1900</v>
      </c>
      <c r="B545" s="5" t="s">
        <v>1399</v>
      </c>
      <c r="C545" s="5" t="s">
        <v>1191</v>
      </c>
      <c r="D545" s="5" t="s">
        <v>1192</v>
      </c>
      <c r="E545" s="5" t="s">
        <v>1193</v>
      </c>
      <c r="F545" s="7">
        <v>16.153500000000001</v>
      </c>
      <c r="G545" s="7">
        <v>22.6829</v>
      </c>
      <c r="H545" s="7">
        <f t="shared" si="40"/>
        <v>92.37304365490732</v>
      </c>
      <c r="I545" s="7">
        <v>17.728000000000002</v>
      </c>
      <c r="J545" s="7">
        <v>16.7925</v>
      </c>
      <c r="K545" s="7">
        <v>18.571000000000002</v>
      </c>
      <c r="L545" s="7">
        <f t="shared" si="41"/>
        <v>0.2914863034846939</v>
      </c>
      <c r="M545" s="7">
        <v>17.3813</v>
      </c>
      <c r="N545" s="7">
        <v>21.835599999999999</v>
      </c>
      <c r="O545" s="7">
        <v>21.921885733508905</v>
      </c>
      <c r="Q545" s="5">
        <f t="shared" si="42"/>
        <v>113513.15696171515</v>
      </c>
      <c r="R545" s="5">
        <f t="shared" si="43"/>
        <v>5.2656154235107555E-3</v>
      </c>
      <c r="U545" s="5">
        <f t="shared" si="44"/>
        <v>1.534854775371141E-3</v>
      </c>
    </row>
    <row r="546" spans="1:21">
      <c r="A546" s="5">
        <v>1600</v>
      </c>
      <c r="B546" s="5" t="s">
        <v>1190</v>
      </c>
      <c r="C546" s="5" t="s">
        <v>1191</v>
      </c>
      <c r="D546" s="5" t="s">
        <v>1192</v>
      </c>
      <c r="E546" s="5" t="s">
        <v>1193</v>
      </c>
      <c r="F546" s="7">
        <v>24.129799999999999</v>
      </c>
      <c r="G546" s="7">
        <v>24.2104</v>
      </c>
      <c r="H546" s="7">
        <f t="shared" si="40"/>
        <v>1.0574577334313748</v>
      </c>
      <c r="I546" s="7">
        <v>18.8431</v>
      </c>
      <c r="J546" s="7">
        <v>16.119499999999999</v>
      </c>
      <c r="K546" s="7">
        <v>21.5398</v>
      </c>
      <c r="L546" s="7">
        <f t="shared" si="41"/>
        <v>2.3352163059207783E-2</v>
      </c>
      <c r="M546" s="7">
        <v>23.050899999999999</v>
      </c>
      <c r="N546" s="7">
        <v>24.910499999999999</v>
      </c>
      <c r="O546" s="7">
        <v>3.6290702898321507</v>
      </c>
      <c r="Q546" s="5">
        <f t="shared" si="42"/>
        <v>71195.577167456402</v>
      </c>
      <c r="R546" s="5">
        <f t="shared" si="43"/>
        <v>3.3025997977058122E-3</v>
      </c>
      <c r="U546" s="5">
        <f t="shared" si="44"/>
        <v>7.7122848995332761E-5</v>
      </c>
    </row>
    <row r="547" spans="1:21">
      <c r="A547" s="5">
        <v>1232</v>
      </c>
      <c r="B547" s="5" t="s">
        <v>986</v>
      </c>
      <c r="C547" s="5" t="s">
        <v>38</v>
      </c>
      <c r="D547" s="5" t="s">
        <v>39</v>
      </c>
      <c r="E547" s="5" t="s">
        <v>40</v>
      </c>
      <c r="F547" s="7">
        <v>19.126000000000001</v>
      </c>
      <c r="G547" s="7">
        <v>19.947800000000001</v>
      </c>
      <c r="H547" s="7">
        <f t="shared" si="40"/>
        <v>1.7676100023635923</v>
      </c>
      <c r="I547" s="7">
        <v>19.587399999999999</v>
      </c>
      <c r="J547" s="7">
        <v>18.694099999999999</v>
      </c>
      <c r="K547" s="7">
        <v>17.572099999999999</v>
      </c>
      <c r="L547" s="7">
        <f t="shared" si="41"/>
        <v>2.1764848833416082</v>
      </c>
      <c r="M547" s="7">
        <v>19.928899999999999</v>
      </c>
      <c r="N547" s="7">
        <v>20.070900000000002</v>
      </c>
      <c r="O547" s="7">
        <v>1.1034337400419616</v>
      </c>
      <c r="Q547" s="5">
        <f t="shared" si="42"/>
        <v>424116.18084456131</v>
      </c>
      <c r="R547" s="5">
        <f t="shared" si="43"/>
        <v>1.9673778467537525E-2</v>
      </c>
      <c r="U547" s="5">
        <f t="shared" si="44"/>
        <v>4.2819681432807052E-2</v>
      </c>
    </row>
    <row r="548" spans="1:21">
      <c r="A548" s="5">
        <v>4641</v>
      </c>
      <c r="B548" s="5" t="s">
        <v>2893</v>
      </c>
      <c r="C548" s="5" t="s">
        <v>38</v>
      </c>
      <c r="D548" s="5" t="s">
        <v>39</v>
      </c>
      <c r="E548" s="5" t="s">
        <v>40</v>
      </c>
      <c r="F548" s="7">
        <v>20.067399999999999</v>
      </c>
      <c r="G548" s="7">
        <v>17.791799999999999</v>
      </c>
      <c r="H548" s="7">
        <f t="shared" si="40"/>
        <v>0.20652666964806538</v>
      </c>
      <c r="I548" s="7">
        <v>17.2257</v>
      </c>
      <c r="J548" s="7">
        <v>20.701699999999999</v>
      </c>
      <c r="K548" s="7">
        <v>20.1313</v>
      </c>
      <c r="L548" s="7">
        <f t="shared" si="41"/>
        <v>1.4849352250248087</v>
      </c>
      <c r="M548" s="7">
        <v>21.278400000000001</v>
      </c>
      <c r="N548" s="7">
        <v>22.180700000000002</v>
      </c>
      <c r="O548" s="7">
        <v>1.869043309989924</v>
      </c>
      <c r="Q548" s="5">
        <f t="shared" si="42"/>
        <v>1705425.1420580137</v>
      </c>
      <c r="R548" s="5">
        <f t="shared" si="43"/>
        <v>7.9110767174702418E-2</v>
      </c>
      <c r="U548" s="5">
        <f t="shared" si="44"/>
        <v>0.11747436485645198</v>
      </c>
    </row>
    <row r="549" spans="1:21">
      <c r="A549" s="5">
        <v>90</v>
      </c>
      <c r="B549" s="5" t="s">
        <v>37</v>
      </c>
      <c r="C549" s="5" t="s">
        <v>38</v>
      </c>
      <c r="D549" s="5" t="s">
        <v>39</v>
      </c>
      <c r="E549" s="5" t="s">
        <v>40</v>
      </c>
      <c r="F549" s="7">
        <v>19.766100000000002</v>
      </c>
      <c r="G549" s="7">
        <v>17.500699999999998</v>
      </c>
      <c r="H549" s="7">
        <f t="shared" si="40"/>
        <v>0.2079920080531264</v>
      </c>
      <c r="I549" s="7">
        <v>20.484400000000001</v>
      </c>
      <c r="J549" s="7">
        <v>19.8599</v>
      </c>
      <c r="K549" s="7">
        <v>19.587700000000002</v>
      </c>
      <c r="L549" s="7">
        <f t="shared" si="41"/>
        <v>1.2076479954432999</v>
      </c>
      <c r="M549" s="7">
        <v>18.561699999999998</v>
      </c>
      <c r="N549" s="7">
        <v>22.005700000000001</v>
      </c>
      <c r="O549" s="7">
        <v>10.882966819247658</v>
      </c>
      <c r="Q549" s="5">
        <f t="shared" si="42"/>
        <v>951536.8480116108</v>
      </c>
      <c r="R549" s="5">
        <f t="shared" si="43"/>
        <v>4.4139615503942201E-2</v>
      </c>
      <c r="U549" s="5">
        <f t="shared" si="44"/>
        <v>5.3305118182973801E-2</v>
      </c>
    </row>
    <row r="550" spans="1:21">
      <c r="A550" s="5">
        <v>4196</v>
      </c>
      <c r="B550" s="5" t="s">
        <v>2627</v>
      </c>
      <c r="C550" s="5" t="s">
        <v>1799</v>
      </c>
      <c r="D550" s="5" t="s">
        <v>1800</v>
      </c>
      <c r="E550" s="5" t="s">
        <v>1801</v>
      </c>
      <c r="F550" s="7">
        <v>18.5366</v>
      </c>
      <c r="G550" s="7">
        <v>17.934899999999999</v>
      </c>
      <c r="H550" s="7">
        <f t="shared" si="40"/>
        <v>0.658976992033945</v>
      </c>
      <c r="I550" s="7">
        <v>18.5243</v>
      </c>
      <c r="J550" s="7">
        <v>19.633700000000001</v>
      </c>
      <c r="K550" s="7">
        <v>17.992599999999999</v>
      </c>
      <c r="L550" s="7">
        <f t="shared" si="41"/>
        <v>3.1190355580230289</v>
      </c>
      <c r="M550" s="7">
        <v>23.481000000000002</v>
      </c>
      <c r="N550" s="7">
        <v>19.326499999999999</v>
      </c>
      <c r="O550" s="7">
        <v>5.6152730986873893E-2</v>
      </c>
      <c r="Q550" s="5">
        <f t="shared" si="42"/>
        <v>813453.30100508512</v>
      </c>
      <c r="R550" s="5">
        <f t="shared" si="43"/>
        <v>3.773423594872586E-2</v>
      </c>
      <c r="U550" s="5">
        <f t="shared" si="44"/>
        <v>0.1176944236789068</v>
      </c>
    </row>
    <row r="551" spans="1:21">
      <c r="A551" s="5">
        <v>2578</v>
      </c>
      <c r="B551" s="5" t="s">
        <v>1798</v>
      </c>
      <c r="C551" s="5" t="s">
        <v>1799</v>
      </c>
      <c r="D551" s="5" t="s">
        <v>1800</v>
      </c>
      <c r="E551" s="5" t="s">
        <v>1801</v>
      </c>
      <c r="F551" s="7">
        <v>22.360399999999998</v>
      </c>
      <c r="G551" s="7">
        <v>23.447600000000001</v>
      </c>
      <c r="H551" s="7">
        <f t="shared" si="40"/>
        <v>2.1246128864625655</v>
      </c>
      <c r="I551" s="7">
        <v>21.0747</v>
      </c>
      <c r="J551" s="7">
        <v>19.947099999999999</v>
      </c>
      <c r="K551" s="7">
        <v>19.366299999999999</v>
      </c>
      <c r="L551" s="7">
        <f t="shared" si="41"/>
        <v>1.4956783989366136</v>
      </c>
      <c r="M551" s="7">
        <v>23.345400000000001</v>
      </c>
      <c r="N551" s="7">
        <v>24.297499999999999</v>
      </c>
      <c r="O551" s="7">
        <v>1.9346867568474158</v>
      </c>
      <c r="Q551" s="5">
        <f t="shared" si="42"/>
        <v>1010823.7246147176</v>
      </c>
      <c r="R551" s="5">
        <f t="shared" si="43"/>
        <v>4.6889797951589117E-2</v>
      </c>
      <c r="U551" s="5">
        <f t="shared" si="44"/>
        <v>7.0132057926694108E-2</v>
      </c>
    </row>
    <row r="552" spans="1:21">
      <c r="A552" s="5">
        <v>5299</v>
      </c>
      <c r="B552" s="5" t="s">
        <v>3171</v>
      </c>
      <c r="C552" s="5" t="s">
        <v>1799</v>
      </c>
      <c r="D552" s="5" t="s">
        <v>1800</v>
      </c>
      <c r="E552" s="5" t="s">
        <v>1801</v>
      </c>
      <c r="F552" s="7">
        <v>25.532299999999999</v>
      </c>
      <c r="G552" s="7">
        <v>26.5884</v>
      </c>
      <c r="H552" s="7">
        <f t="shared" si="40"/>
        <v>2.0793029916562564</v>
      </c>
      <c r="I552" s="7">
        <v>21.0427</v>
      </c>
      <c r="J552" s="7">
        <v>20.180499999999999</v>
      </c>
      <c r="K552" s="7">
        <v>22.1737</v>
      </c>
      <c r="L552" s="7">
        <f t="shared" si="41"/>
        <v>0.25118113159358524</v>
      </c>
      <c r="M552" s="7">
        <v>26.0092</v>
      </c>
      <c r="N552" s="7">
        <v>26.903099999999998</v>
      </c>
      <c r="O552" s="7">
        <v>1.8581925439455733</v>
      </c>
      <c r="Q552" s="5">
        <f t="shared" si="42"/>
        <v>1188326.624173847</v>
      </c>
      <c r="R552" s="5">
        <f t="shared" si="43"/>
        <v>5.5123751007371609E-2</v>
      </c>
      <c r="U552" s="5">
        <f t="shared" si="44"/>
        <v>1.3846046155714635E-2</v>
      </c>
    </row>
    <row r="553" spans="1:21">
      <c r="A553" s="5">
        <v>4921</v>
      </c>
      <c r="B553" s="5" t="s">
        <v>3030</v>
      </c>
      <c r="C553" s="5" t="s">
        <v>1799</v>
      </c>
      <c r="D553" s="5" t="s">
        <v>1800</v>
      </c>
      <c r="E553" s="5" t="s">
        <v>1801</v>
      </c>
      <c r="F553" s="7">
        <v>24.972999999999999</v>
      </c>
      <c r="G553" s="7">
        <v>25.784099999999999</v>
      </c>
      <c r="H553" s="7">
        <f t="shared" si="40"/>
        <v>1.7545487092999508</v>
      </c>
      <c r="I553" s="7">
        <v>21.814299999999999</v>
      </c>
      <c r="J553" s="7">
        <v>18.529599999999999</v>
      </c>
      <c r="K553" s="7">
        <v>20.880700000000001</v>
      </c>
      <c r="L553" s="7">
        <f t="shared" si="41"/>
        <v>0.19599652760403716</v>
      </c>
      <c r="M553" s="7">
        <v>24.743600000000001</v>
      </c>
      <c r="N553" s="7">
        <v>25.754999999999999</v>
      </c>
      <c r="O553" s="7">
        <v>2.0158663601794182</v>
      </c>
      <c r="Q553" s="5">
        <f t="shared" si="42"/>
        <v>378412.44227797119</v>
      </c>
      <c r="R553" s="5">
        <f t="shared" si="43"/>
        <v>1.7553686690075041E-2</v>
      </c>
      <c r="U553" s="5">
        <f t="shared" si="44"/>
        <v>3.4404616379039125E-3</v>
      </c>
    </row>
    <row r="554" spans="1:21">
      <c r="A554" s="5">
        <v>605</v>
      </c>
      <c r="B554" s="5" t="s">
        <v>452</v>
      </c>
      <c r="C554" s="5" t="s">
        <v>453</v>
      </c>
      <c r="D554" s="5" t="s">
        <v>454</v>
      </c>
      <c r="E554" s="5" t="s">
        <v>455</v>
      </c>
      <c r="F554" s="7">
        <v>24.5077</v>
      </c>
      <c r="G554" s="7">
        <v>19.264600000000002</v>
      </c>
      <c r="H554" s="7">
        <f t="shared" si="40"/>
        <v>2.6403994264042257E-2</v>
      </c>
      <c r="I554" s="7">
        <v>25.845700000000001</v>
      </c>
      <c r="J554" s="7">
        <v>25.8047</v>
      </c>
      <c r="K554" s="7">
        <v>18.6267</v>
      </c>
      <c r="L554" s="7">
        <f t="shared" si="41"/>
        <v>144.80825124427517</v>
      </c>
      <c r="M554" s="7">
        <v>26.078299999999999</v>
      </c>
      <c r="N554" s="7">
        <v>27.076899999999998</v>
      </c>
      <c r="O554" s="7">
        <v>1.9980601292778064</v>
      </c>
      <c r="Q554" s="5">
        <f t="shared" si="42"/>
        <v>58612295.314678237</v>
      </c>
      <c r="R554" s="5">
        <f t="shared" si="43"/>
        <v>2.7188901663657297</v>
      </c>
      <c r="U554" s="5">
        <f t="shared" si="44"/>
        <v>393.71773031667772</v>
      </c>
    </row>
    <row r="555" spans="1:21">
      <c r="A555" s="5">
        <v>3950</v>
      </c>
      <c r="B555" s="5" t="s">
        <v>2435</v>
      </c>
      <c r="C555" s="5" t="s">
        <v>453</v>
      </c>
      <c r="D555" s="5" t="s">
        <v>454</v>
      </c>
      <c r="E555" s="5" t="s">
        <v>455</v>
      </c>
      <c r="F555" s="7">
        <v>22.086200000000002</v>
      </c>
      <c r="G555" s="7">
        <v>22.737400000000001</v>
      </c>
      <c r="H555" s="7">
        <f t="shared" si="40"/>
        <v>1.5704739361732631</v>
      </c>
      <c r="I555" s="7">
        <v>23.959099999999999</v>
      </c>
      <c r="J555" s="7">
        <v>24</v>
      </c>
      <c r="K555" s="7">
        <v>23.6753</v>
      </c>
      <c r="L555" s="7">
        <f t="shared" si="41"/>
        <v>1.2524039814581953</v>
      </c>
      <c r="M555" s="7">
        <v>23.495200000000001</v>
      </c>
      <c r="N555" s="7">
        <v>24.769300000000001</v>
      </c>
      <c r="O555" s="7">
        <v>2.4184789820457957</v>
      </c>
      <c r="Q555" s="5">
        <f t="shared" si="42"/>
        <v>16777216</v>
      </c>
      <c r="R555" s="5">
        <f t="shared" si="43"/>
        <v>0.77825663295548064</v>
      </c>
      <c r="U555" s="5">
        <f t="shared" si="44"/>
        <v>0.97469170570969332</v>
      </c>
    </row>
    <row r="556" spans="1:21">
      <c r="A556" s="5">
        <v>5307</v>
      </c>
      <c r="B556" s="5" t="s">
        <v>3172</v>
      </c>
      <c r="C556" s="5" t="s">
        <v>453</v>
      </c>
      <c r="D556" s="5" t="s">
        <v>454</v>
      </c>
      <c r="E556" s="5" t="s">
        <v>455</v>
      </c>
      <c r="F556" s="7">
        <v>19.639600000000002</v>
      </c>
      <c r="G556" s="7">
        <v>20.16</v>
      </c>
      <c r="H556" s="7">
        <f t="shared" si="40"/>
        <v>1.4343528799516543</v>
      </c>
      <c r="I556" s="7">
        <v>21.813500000000001</v>
      </c>
      <c r="J556" s="7">
        <v>21.945599999999999</v>
      </c>
      <c r="K556" s="7">
        <v>21.672799999999999</v>
      </c>
      <c r="L556" s="7">
        <f t="shared" si="41"/>
        <v>1.2081503465789309</v>
      </c>
      <c r="M556" s="7">
        <v>19.0655</v>
      </c>
      <c r="N556" s="7">
        <v>19.223600000000001</v>
      </c>
      <c r="O556" s="7">
        <v>1.1158166621618795</v>
      </c>
      <c r="Q556" s="5">
        <f t="shared" si="42"/>
        <v>4039093.1854529628</v>
      </c>
      <c r="R556" s="5">
        <f t="shared" si="43"/>
        <v>0.18736428396129906</v>
      </c>
      <c r="U556" s="5">
        <f t="shared" si="44"/>
        <v>0.22636422460435671</v>
      </c>
    </row>
    <row r="557" spans="1:21">
      <c r="A557" s="5">
        <v>5156</v>
      </c>
      <c r="B557" s="5" t="s">
        <v>3131</v>
      </c>
      <c r="C557" s="5" t="s">
        <v>453</v>
      </c>
      <c r="D557" s="5" t="s">
        <v>454</v>
      </c>
      <c r="E557" s="5" t="s">
        <v>455</v>
      </c>
      <c r="F557" s="7">
        <v>24.189800000000002</v>
      </c>
      <c r="G557" s="7">
        <v>25.3751</v>
      </c>
      <c r="H557" s="7">
        <f t="shared" si="40"/>
        <v>2.2741067845201619</v>
      </c>
      <c r="I557" s="7">
        <v>25.883900000000001</v>
      </c>
      <c r="J557" s="7">
        <v>25.1189</v>
      </c>
      <c r="K557" s="7">
        <v>24.9435</v>
      </c>
      <c r="L557" s="7">
        <f t="shared" si="41"/>
        <v>1.1292774636009459</v>
      </c>
      <c r="M557" s="7">
        <v>25.4391</v>
      </c>
      <c r="N557" s="7">
        <v>26.3476</v>
      </c>
      <c r="O557" s="7">
        <v>1.8770928310842585</v>
      </c>
      <c r="Q557" s="5">
        <f t="shared" si="42"/>
        <v>36436978.644765273</v>
      </c>
      <c r="R557" s="5">
        <f t="shared" si="43"/>
        <v>1.6902280041662321</v>
      </c>
      <c r="U557" s="5">
        <f t="shared" si="44"/>
        <v>1.9087363934521318</v>
      </c>
    </row>
    <row r="558" spans="1:21">
      <c r="A558" s="5">
        <v>5308</v>
      </c>
      <c r="B558" s="5" t="s">
        <v>3173</v>
      </c>
      <c r="C558" s="5" t="s">
        <v>453</v>
      </c>
      <c r="D558" s="5" t="s">
        <v>454</v>
      </c>
      <c r="E558" s="5" t="s">
        <v>455</v>
      </c>
      <c r="F558" s="7">
        <v>24.469200000000001</v>
      </c>
      <c r="G558" s="7">
        <v>24.7319</v>
      </c>
      <c r="H558" s="7">
        <f t="shared" si="40"/>
        <v>1.199721881281127</v>
      </c>
      <c r="I558" s="7">
        <v>26.9664</v>
      </c>
      <c r="J558" s="7">
        <v>26.579699999999999</v>
      </c>
      <c r="K558" s="7">
        <v>26.445699999999999</v>
      </c>
      <c r="L558" s="7">
        <f t="shared" si="41"/>
        <v>1.0973319375792452</v>
      </c>
      <c r="M558" s="7">
        <v>26.245999999999999</v>
      </c>
      <c r="N558" s="7">
        <v>27.714700000000001</v>
      </c>
      <c r="O558" s="7">
        <v>2.767723840266624</v>
      </c>
      <c r="Q558" s="5">
        <f t="shared" si="42"/>
        <v>100296776.63015686</v>
      </c>
      <c r="R558" s="5">
        <f t="shared" si="43"/>
        <v>4.652537803439726</v>
      </c>
      <c r="U558" s="5">
        <f t="shared" si="44"/>
        <v>5.1053783225091998</v>
      </c>
    </row>
    <row r="559" spans="1:21">
      <c r="A559" s="5">
        <v>4821</v>
      </c>
      <c r="B559" s="5" t="s">
        <v>2971</v>
      </c>
      <c r="C559" s="5" t="s">
        <v>453</v>
      </c>
      <c r="D559" s="5" t="s">
        <v>454</v>
      </c>
      <c r="E559" s="5" t="s">
        <v>455</v>
      </c>
      <c r="F559" s="7">
        <v>24.355499999999999</v>
      </c>
      <c r="G559" s="7">
        <v>25.157399999999999</v>
      </c>
      <c r="H559" s="7">
        <f t="shared" si="40"/>
        <v>1.743395631909243</v>
      </c>
      <c r="I559" s="7">
        <v>25.7044</v>
      </c>
      <c r="J559" s="7">
        <v>25.438400000000001</v>
      </c>
      <c r="K559" s="7">
        <v>25.4986</v>
      </c>
      <c r="L559" s="7">
        <f t="shared" si="41"/>
        <v>0.95913114629852092</v>
      </c>
      <c r="M559" s="7">
        <v>25.636500000000002</v>
      </c>
      <c r="N559" s="7">
        <v>27.012799999999999</v>
      </c>
      <c r="O559" s="7">
        <v>2.5960173043779204</v>
      </c>
      <c r="Q559" s="5">
        <f t="shared" si="42"/>
        <v>45469632.247171305</v>
      </c>
      <c r="R559" s="5">
        <f t="shared" si="43"/>
        <v>2.1092321213726692</v>
      </c>
      <c r="U559" s="5">
        <f t="shared" si="44"/>
        <v>2.0230302223818293</v>
      </c>
    </row>
    <row r="560" spans="1:21">
      <c r="A560" s="5">
        <v>2126</v>
      </c>
      <c r="B560" s="5" t="s">
        <v>1612</v>
      </c>
      <c r="C560" s="5" t="s">
        <v>453</v>
      </c>
      <c r="D560" s="5" t="s">
        <v>454</v>
      </c>
      <c r="E560" s="5" t="s">
        <v>455</v>
      </c>
      <c r="F560" s="7">
        <v>21.758099999999999</v>
      </c>
      <c r="G560" s="7">
        <v>21.750299999999999</v>
      </c>
      <c r="H560" s="7">
        <f t="shared" si="40"/>
        <v>0.99460804106829337</v>
      </c>
      <c r="I560" s="7">
        <v>22.9329</v>
      </c>
      <c r="J560" s="7">
        <v>22.164300000000001</v>
      </c>
      <c r="K560" s="7">
        <v>22.946999999999999</v>
      </c>
      <c r="L560" s="7">
        <f t="shared" si="41"/>
        <v>0.58127791453675315</v>
      </c>
      <c r="M560" s="7">
        <v>22.950299999999999</v>
      </c>
      <c r="N560" s="7">
        <v>24.598800000000001</v>
      </c>
      <c r="O560" s="7">
        <v>3.1350750937681267</v>
      </c>
      <c r="Q560" s="5">
        <f t="shared" si="42"/>
        <v>4700230.2464407338</v>
      </c>
      <c r="R560" s="5">
        <f t="shared" si="43"/>
        <v>0.2180329183167502</v>
      </c>
      <c r="U560" s="5">
        <f t="shared" si="44"/>
        <v>0.1267377200595228</v>
      </c>
    </row>
    <row r="561" spans="1:21">
      <c r="A561" s="5">
        <v>5099</v>
      </c>
      <c r="B561" s="5" t="s">
        <v>3112</v>
      </c>
      <c r="C561" s="5" t="s">
        <v>453</v>
      </c>
      <c r="D561" s="5" t="s">
        <v>454</v>
      </c>
      <c r="E561" s="5" t="s">
        <v>455</v>
      </c>
      <c r="F561" s="7">
        <v>17.3642</v>
      </c>
      <c r="G561" s="7">
        <v>18.038599999999999</v>
      </c>
      <c r="H561" s="7">
        <f t="shared" si="40"/>
        <v>1.595932904839412</v>
      </c>
      <c r="I561" s="7">
        <v>23.418399999999998</v>
      </c>
      <c r="J561" s="7">
        <v>17.357700000000001</v>
      </c>
      <c r="K561" s="7">
        <v>18.4053</v>
      </c>
      <c r="L561" s="7">
        <f t="shared" si="41"/>
        <v>0.48377227637005604</v>
      </c>
      <c r="M561" s="7">
        <v>24.023399999999999</v>
      </c>
      <c r="N561" s="7">
        <v>24.3629</v>
      </c>
      <c r="O561" s="7">
        <v>1.2653179921713782</v>
      </c>
      <c r="Q561" s="5">
        <f t="shared" si="42"/>
        <v>167953.22819208336</v>
      </c>
      <c r="R561" s="5">
        <f t="shared" si="43"/>
        <v>7.7909656683668085E-3</v>
      </c>
      <c r="U561" s="5">
        <f t="shared" si="44"/>
        <v>3.7690531965067662E-3</v>
      </c>
    </row>
    <row r="562" spans="1:21">
      <c r="A562" s="5">
        <v>3743</v>
      </c>
      <c r="B562" s="5" t="s">
        <v>2282</v>
      </c>
      <c r="C562" s="5" t="s">
        <v>453</v>
      </c>
      <c r="D562" s="5" t="s">
        <v>454</v>
      </c>
      <c r="E562" s="5" t="s">
        <v>455</v>
      </c>
      <c r="F562" s="7">
        <v>18.598500000000001</v>
      </c>
      <c r="G562" s="7">
        <v>23.6769</v>
      </c>
      <c r="H562" s="7">
        <f t="shared" ref="H562:H625" si="45">2^(G562-F562)</f>
        <v>33.787085435089807</v>
      </c>
      <c r="I562" s="7">
        <v>15.691700000000001</v>
      </c>
      <c r="J562" s="7">
        <v>18.334399999999999</v>
      </c>
      <c r="K562" s="7">
        <v>22.6859</v>
      </c>
      <c r="L562" s="7">
        <f t="shared" ref="L562:L625" si="46">(POWER(2,J562))/(POWER(2,K562))</f>
        <v>4.8985548340126861E-2</v>
      </c>
      <c r="M562" s="7">
        <v>23.992999999999999</v>
      </c>
      <c r="N562" s="7">
        <v>24.8185</v>
      </c>
      <c r="O562" s="7">
        <v>1.7721491118679311</v>
      </c>
      <c r="Q562" s="5">
        <f t="shared" si="42"/>
        <v>330525.0293770507</v>
      </c>
      <c r="R562" s="5">
        <f t="shared" si="43"/>
        <v>1.5332299260526587E-2</v>
      </c>
      <c r="U562" s="5">
        <f t="shared" si="44"/>
        <v>7.5106108659181642E-4</v>
      </c>
    </row>
    <row r="563" spans="1:21">
      <c r="A563" s="5">
        <v>508</v>
      </c>
      <c r="B563" s="5" t="s">
        <v>334</v>
      </c>
      <c r="C563" s="5" t="s">
        <v>335</v>
      </c>
      <c r="D563" s="5" t="s">
        <v>336</v>
      </c>
      <c r="E563" s="5" t="s">
        <v>337</v>
      </c>
      <c r="F563" s="7">
        <v>17.872699999999998</v>
      </c>
      <c r="G563" s="7">
        <v>18.321000000000002</v>
      </c>
      <c r="H563" s="7">
        <f t="shared" si="45"/>
        <v>1.3644315309424884</v>
      </c>
      <c r="I563" s="7">
        <v>20.291499999999999</v>
      </c>
      <c r="J563" s="7">
        <v>21.807400000000001</v>
      </c>
      <c r="K563" s="7">
        <v>21.259399999999999</v>
      </c>
      <c r="L563" s="7">
        <f t="shared" si="46"/>
        <v>1.462057448400037</v>
      </c>
      <c r="M563" s="7">
        <v>17.280200000000001</v>
      </c>
      <c r="N563" s="7">
        <v>19.683499999999999</v>
      </c>
      <c r="O563" s="7">
        <v>5.2901183553906801</v>
      </c>
      <c r="Q563" s="5">
        <f t="shared" si="42"/>
        <v>3670130.6738220989</v>
      </c>
      <c r="R563" s="5">
        <f t="shared" si="43"/>
        <v>0.17024895791503289</v>
      </c>
      <c r="U563" s="5">
        <f t="shared" si="44"/>
        <v>0.24891375700201829</v>
      </c>
    </row>
    <row r="564" spans="1:21">
      <c r="A564" s="5">
        <v>1856</v>
      </c>
      <c r="B564" s="5" t="s">
        <v>1377</v>
      </c>
      <c r="C564" s="5" t="s">
        <v>335</v>
      </c>
      <c r="D564" s="5" t="s">
        <v>336</v>
      </c>
      <c r="E564" s="5" t="s">
        <v>337</v>
      </c>
      <c r="F564" s="7">
        <v>17.876899999999999</v>
      </c>
      <c r="G564" s="7">
        <v>19.0365</v>
      </c>
      <c r="H564" s="7">
        <f t="shared" si="45"/>
        <v>2.2339548064814356</v>
      </c>
      <c r="I564" s="7">
        <v>21.0685</v>
      </c>
      <c r="J564" s="7">
        <v>21.832000000000001</v>
      </c>
      <c r="K564" s="7">
        <v>21.985700000000001</v>
      </c>
      <c r="L564" s="7">
        <f t="shared" si="46"/>
        <v>0.89894203691841723</v>
      </c>
      <c r="M564" s="7">
        <v>15.5512</v>
      </c>
      <c r="N564" s="7">
        <v>18.190100000000001</v>
      </c>
      <c r="O564" s="7">
        <v>6.2285657822491993</v>
      </c>
      <c r="Q564" s="5">
        <f t="shared" si="42"/>
        <v>3733248.2082838812</v>
      </c>
      <c r="R564" s="5">
        <f t="shared" si="43"/>
        <v>0.17317683580911722</v>
      </c>
      <c r="U564" s="5">
        <f t="shared" si="44"/>
        <v>0.15567593752933412</v>
      </c>
    </row>
    <row r="565" spans="1:21">
      <c r="A565" s="5">
        <v>4978</v>
      </c>
      <c r="B565" s="5" t="s">
        <v>3051</v>
      </c>
      <c r="C565" s="5" t="s">
        <v>3052</v>
      </c>
      <c r="D565" s="5" t="s">
        <v>3053</v>
      </c>
      <c r="E565" s="5" t="s">
        <v>3054</v>
      </c>
      <c r="F565" s="7">
        <v>18.1784</v>
      </c>
      <c r="G565" s="7">
        <v>19.0016</v>
      </c>
      <c r="H565" s="7">
        <f t="shared" si="45"/>
        <v>1.7693261343466078</v>
      </c>
      <c r="I565" s="7">
        <v>20.288399999999999</v>
      </c>
      <c r="J565" s="7">
        <v>19.6005</v>
      </c>
      <c r="K565" s="7">
        <v>19.146899999999999</v>
      </c>
      <c r="L565" s="7">
        <f t="shared" si="46"/>
        <v>1.3694532342647703</v>
      </c>
      <c r="M565" s="7">
        <v>17.984400000000001</v>
      </c>
      <c r="N565" s="7">
        <v>20.569099999999999</v>
      </c>
      <c r="O565" s="7">
        <v>5.9989083895045736</v>
      </c>
      <c r="Q565" s="5">
        <f t="shared" si="42"/>
        <v>794947.46728407545</v>
      </c>
      <c r="R565" s="5">
        <f t="shared" si="43"/>
        <v>3.6875792697965606E-2</v>
      </c>
      <c r="U565" s="5">
        <f t="shared" si="44"/>
        <v>5.0499673576306199E-2</v>
      </c>
    </row>
    <row r="566" spans="1:21">
      <c r="A566" s="5">
        <v>4304</v>
      </c>
      <c r="B566" s="5" t="s">
        <v>2738</v>
      </c>
      <c r="C566" s="5" t="s">
        <v>1368</v>
      </c>
      <c r="D566" s="5" t="s">
        <v>1369</v>
      </c>
      <c r="E566" s="5" t="s">
        <v>1370</v>
      </c>
      <c r="F566" s="7">
        <v>20.591699999999999</v>
      </c>
      <c r="G566" s="7">
        <v>21.303000000000001</v>
      </c>
      <c r="H566" s="7">
        <f t="shared" si="45"/>
        <v>1.6372787903386583</v>
      </c>
      <c r="I566" s="7">
        <v>17.578600000000002</v>
      </c>
      <c r="J566" s="7">
        <v>18.4193</v>
      </c>
      <c r="K566" s="7">
        <v>17.993300000000001</v>
      </c>
      <c r="L566" s="7">
        <f t="shared" si="46"/>
        <v>1.3435034257212952</v>
      </c>
      <c r="M566" s="7">
        <v>18.0182</v>
      </c>
      <c r="N566" s="7">
        <v>19.204799999999999</v>
      </c>
      <c r="O566" s="7">
        <v>2.276156885963545</v>
      </c>
      <c r="Q566" s="5">
        <f t="shared" si="42"/>
        <v>350559.54709728248</v>
      </c>
      <c r="R566" s="5">
        <f t="shared" si="43"/>
        <v>1.6261654661555845E-2</v>
      </c>
      <c r="U566" s="5">
        <f t="shared" si="44"/>
        <v>2.1847588745696946E-2</v>
      </c>
    </row>
    <row r="567" spans="1:21">
      <c r="A567" s="5">
        <v>4084</v>
      </c>
      <c r="B567" s="5" t="s">
        <v>2533</v>
      </c>
      <c r="C567" s="5" t="s">
        <v>1368</v>
      </c>
      <c r="D567" s="5" t="s">
        <v>1369</v>
      </c>
      <c r="E567" s="5" t="s">
        <v>1370</v>
      </c>
      <c r="F567" s="7">
        <v>21.7209</v>
      </c>
      <c r="G567" s="7">
        <v>22.730899999999998</v>
      </c>
      <c r="H567" s="7">
        <f t="shared" si="45"/>
        <v>2.0139111001134347</v>
      </c>
      <c r="I567" s="7">
        <v>18.541499999999999</v>
      </c>
      <c r="J567" s="7">
        <v>17.1721</v>
      </c>
      <c r="K567" s="7">
        <v>16.9892</v>
      </c>
      <c r="L567" s="7">
        <f t="shared" si="46"/>
        <v>1.1351634158869199</v>
      </c>
      <c r="M567" s="7">
        <v>17.626200000000001</v>
      </c>
      <c r="N567" s="7">
        <v>19.369499999999999</v>
      </c>
      <c r="O567" s="7">
        <v>3.3480010956094826</v>
      </c>
      <c r="Q567" s="5">
        <f t="shared" si="42"/>
        <v>147678.47145445261</v>
      </c>
      <c r="R567" s="5">
        <f t="shared" si="43"/>
        <v>6.8504661294313879E-3</v>
      </c>
      <c r="U567" s="5">
        <f t="shared" si="44"/>
        <v>7.7763985319029812E-3</v>
      </c>
    </row>
    <row r="568" spans="1:21">
      <c r="A568" s="5">
        <v>1828</v>
      </c>
      <c r="B568" s="5" t="s">
        <v>1367</v>
      </c>
      <c r="C568" s="5" t="s">
        <v>1368</v>
      </c>
      <c r="D568" s="5" t="s">
        <v>1369</v>
      </c>
      <c r="E568" s="5" t="s">
        <v>1370</v>
      </c>
      <c r="F568" s="7">
        <v>22.559200000000001</v>
      </c>
      <c r="G568" s="7">
        <v>23.276800000000001</v>
      </c>
      <c r="H568" s="7">
        <f t="shared" si="45"/>
        <v>1.6444441374858416</v>
      </c>
      <c r="I568" s="7">
        <v>19.946100000000001</v>
      </c>
      <c r="J568" s="7">
        <v>16.423300000000001</v>
      </c>
      <c r="K568" s="7">
        <v>16.796500000000002</v>
      </c>
      <c r="L568" s="7">
        <f t="shared" si="46"/>
        <v>0.77206809430803935</v>
      </c>
      <c r="M568" s="7">
        <v>17.9697</v>
      </c>
      <c r="N568" s="7">
        <v>18.433399999999999</v>
      </c>
      <c r="O568" s="7">
        <v>1.3790741216071263</v>
      </c>
      <c r="Q568" s="5">
        <f t="shared" si="42"/>
        <v>87883.21330232732</v>
      </c>
      <c r="R568" s="5">
        <f t="shared" si="43"/>
        <v>4.0767010258422835E-3</v>
      </c>
      <c r="U568" s="5">
        <f t="shared" si="44"/>
        <v>3.1474907920856811E-3</v>
      </c>
    </row>
    <row r="569" spans="1:21">
      <c r="A569" s="5">
        <v>4506</v>
      </c>
      <c r="B569" s="5" t="s">
        <v>2830</v>
      </c>
      <c r="C569" s="5" t="s">
        <v>2213</v>
      </c>
      <c r="D569" s="5" t="s">
        <v>2214</v>
      </c>
      <c r="E569" s="5" t="s">
        <v>2215</v>
      </c>
      <c r="F569" s="7">
        <v>24.849900000000002</v>
      </c>
      <c r="G569" s="7">
        <v>24.999300000000002</v>
      </c>
      <c r="H569" s="7">
        <f t="shared" si="45"/>
        <v>1.1091081110411039</v>
      </c>
      <c r="I569" s="7">
        <v>16.82</v>
      </c>
      <c r="J569" s="7">
        <v>19.425799999999999</v>
      </c>
      <c r="K569" s="7">
        <v>17.744399999999999</v>
      </c>
      <c r="L569" s="7">
        <f t="shared" si="46"/>
        <v>3.2073904717939246</v>
      </c>
      <c r="M569" s="7">
        <v>24.355799999999999</v>
      </c>
      <c r="N569" s="7">
        <v>25.726700000000001</v>
      </c>
      <c r="O569" s="7">
        <v>2.5863185876181078</v>
      </c>
      <c r="Q569" s="5">
        <f t="shared" si="42"/>
        <v>704285.08265286556</v>
      </c>
      <c r="R569" s="5">
        <f t="shared" si="43"/>
        <v>3.2670172278058025E-2</v>
      </c>
      <c r="U569" s="5">
        <f t="shared" si="44"/>
        <v>0.10478599927650932</v>
      </c>
    </row>
    <row r="570" spans="1:21">
      <c r="A570" s="5">
        <v>3596</v>
      </c>
      <c r="B570" s="5" t="s">
        <v>2242</v>
      </c>
      <c r="C570" s="5" t="s">
        <v>2213</v>
      </c>
      <c r="D570" s="5" t="s">
        <v>2214</v>
      </c>
      <c r="E570" s="5" t="s">
        <v>2215</v>
      </c>
      <c r="F570" s="7">
        <v>16.202500000000001</v>
      </c>
      <c r="G570" s="7">
        <v>18.5167</v>
      </c>
      <c r="H570" s="7">
        <f t="shared" si="45"/>
        <v>4.9732880719503774</v>
      </c>
      <c r="I570" s="7">
        <v>19.172599999999999</v>
      </c>
      <c r="J570" s="7">
        <v>17.807099999999998</v>
      </c>
      <c r="K570" s="7">
        <v>16.903600000000001</v>
      </c>
      <c r="L570" s="7">
        <f t="shared" si="46"/>
        <v>1.8705985832410112</v>
      </c>
      <c r="M570" s="7">
        <v>24.606000000000002</v>
      </c>
      <c r="N570" s="7">
        <v>26.175999999999998</v>
      </c>
      <c r="O570" s="7">
        <v>2.9690471412580917</v>
      </c>
      <c r="Q570" s="5">
        <f t="shared" si="42"/>
        <v>229335.47318422367</v>
      </c>
      <c r="R570" s="5">
        <f t="shared" si="43"/>
        <v>1.063834745750462E-2</v>
      </c>
      <c r="U570" s="5">
        <f t="shared" si="44"/>
        <v>1.9900077682033758E-2</v>
      </c>
    </row>
    <row r="571" spans="1:21">
      <c r="A571" s="5">
        <v>5889</v>
      </c>
      <c r="B571" s="5" t="s">
        <v>3375</v>
      </c>
      <c r="C571" s="5" t="s">
        <v>2213</v>
      </c>
      <c r="D571" s="5" t="s">
        <v>2214</v>
      </c>
      <c r="E571" s="5" t="s">
        <v>2215</v>
      </c>
      <c r="F571" s="7">
        <v>25.0169</v>
      </c>
      <c r="G571" s="7">
        <v>25.915800000000001</v>
      </c>
      <c r="H571" s="7">
        <f t="shared" si="45"/>
        <v>1.8646437211403888</v>
      </c>
      <c r="I571" s="7">
        <v>19.266500000000001</v>
      </c>
      <c r="J571" s="7">
        <v>19.793399999999998</v>
      </c>
      <c r="K571" s="7">
        <v>19.175000000000001</v>
      </c>
      <c r="L571" s="7">
        <f t="shared" si="46"/>
        <v>1.5351716769679342</v>
      </c>
      <c r="M571" s="7">
        <v>24.572500000000002</v>
      </c>
      <c r="N571" s="7">
        <v>25.9572</v>
      </c>
      <c r="O571" s="7">
        <v>2.6111765388225274</v>
      </c>
      <c r="Q571" s="5">
        <f t="shared" si="42"/>
        <v>908671.93797061383</v>
      </c>
      <c r="R571" s="5">
        <f t="shared" si="43"/>
        <v>4.2151210481294471E-2</v>
      </c>
      <c r="U571" s="5">
        <f t="shared" si="44"/>
        <v>6.4709344480797196E-2</v>
      </c>
    </row>
    <row r="572" spans="1:21">
      <c r="A572" s="5">
        <v>3530</v>
      </c>
      <c r="B572" s="5" t="s">
        <v>2212</v>
      </c>
      <c r="C572" s="5" t="s">
        <v>2213</v>
      </c>
      <c r="D572" s="5" t="s">
        <v>2214</v>
      </c>
      <c r="E572" s="5" t="s">
        <v>2215</v>
      </c>
      <c r="F572" s="7">
        <v>24.859000000000002</v>
      </c>
      <c r="G572" s="7">
        <v>25.224399999999999</v>
      </c>
      <c r="H572" s="7">
        <f t="shared" si="45"/>
        <v>1.2882387556238832</v>
      </c>
      <c r="I572" s="7">
        <v>17.987100000000002</v>
      </c>
      <c r="J572" s="7">
        <v>18.022200000000002</v>
      </c>
      <c r="K572" s="7">
        <v>18.067699999999999</v>
      </c>
      <c r="L572" s="7">
        <f t="shared" si="46"/>
        <v>0.96895394488874254</v>
      </c>
      <c r="M572" s="7">
        <v>24.087</v>
      </c>
      <c r="N572" s="7">
        <v>25.367599999999999</v>
      </c>
      <c r="O572" s="7">
        <v>2.4293999177430252</v>
      </c>
      <c r="Q572" s="5">
        <f t="shared" si="42"/>
        <v>266209.03299654776</v>
      </c>
      <c r="R572" s="5">
        <f t="shared" si="43"/>
        <v>1.2348827462329133E-2</v>
      </c>
      <c r="U572" s="5">
        <f t="shared" si="44"/>
        <v>1.1965445084374252E-2</v>
      </c>
    </row>
    <row r="573" spans="1:21">
      <c r="A573" s="5">
        <v>4272</v>
      </c>
      <c r="B573" s="5" t="s">
        <v>2698</v>
      </c>
      <c r="C573" s="5" t="s">
        <v>2213</v>
      </c>
      <c r="D573" s="5" t="s">
        <v>2214</v>
      </c>
      <c r="E573" s="5" t="s">
        <v>2215</v>
      </c>
      <c r="F573" s="7">
        <v>20.215399999999999</v>
      </c>
      <c r="G573" s="7">
        <v>21.226600000000001</v>
      </c>
      <c r="H573" s="7">
        <f t="shared" si="45"/>
        <v>2.0155869211323214</v>
      </c>
      <c r="I573" s="7">
        <v>17.897500000000001</v>
      </c>
      <c r="J573" s="7">
        <v>17.289400000000001</v>
      </c>
      <c r="K573" s="7">
        <v>19.712399999999999</v>
      </c>
      <c r="L573" s="7">
        <f t="shared" si="46"/>
        <v>0.18646800333643337</v>
      </c>
      <c r="M573" s="7">
        <v>18.950099999999999</v>
      </c>
      <c r="N573" s="7">
        <v>19.082899999999999</v>
      </c>
      <c r="O573" s="7">
        <v>1.096419582023447</v>
      </c>
      <c r="Q573" s="5">
        <f t="shared" si="42"/>
        <v>160187.2726086695</v>
      </c>
      <c r="R573" s="5">
        <f t="shared" si="43"/>
        <v>7.4307207717147364E-3</v>
      </c>
      <c r="U573" s="5">
        <f t="shared" si="44"/>
        <v>1.3855916656522083E-3</v>
      </c>
    </row>
    <row r="574" spans="1:21">
      <c r="A574" s="5">
        <v>2371</v>
      </c>
      <c r="B574" s="5" t="s">
        <v>1700</v>
      </c>
      <c r="C574" s="5" t="s">
        <v>1304</v>
      </c>
      <c r="D574" s="5" t="s">
        <v>1305</v>
      </c>
      <c r="E574" s="5" t="s">
        <v>1306</v>
      </c>
      <c r="F574" s="7">
        <v>23.608599999999999</v>
      </c>
      <c r="G574" s="7">
        <v>23.679099999999998</v>
      </c>
      <c r="H574" s="7">
        <f t="shared" si="45"/>
        <v>1.0500805507526132</v>
      </c>
      <c r="I574" s="7">
        <v>23.233599999999999</v>
      </c>
      <c r="J574" s="7">
        <v>22.897300000000001</v>
      </c>
      <c r="K574" s="7">
        <v>17.704499999999999</v>
      </c>
      <c r="L574" s="7">
        <f t="shared" si="46"/>
        <v>36.575355960805716</v>
      </c>
      <c r="M574" s="7">
        <v>24.3687</v>
      </c>
      <c r="N574" s="7">
        <v>25.4819</v>
      </c>
      <c r="O574" s="7">
        <v>2.1632493962253694</v>
      </c>
      <c r="Q574" s="5">
        <f t="shared" si="42"/>
        <v>7812213.7896837331</v>
      </c>
      <c r="R574" s="5">
        <f t="shared" si="43"/>
        <v>0.36239070891664255</v>
      </c>
      <c r="U574" s="5">
        <f t="shared" si="44"/>
        <v>13.254569175514931</v>
      </c>
    </row>
    <row r="575" spans="1:21">
      <c r="A575" s="5">
        <v>1756</v>
      </c>
      <c r="B575" s="5" t="s">
        <v>1303</v>
      </c>
      <c r="C575" s="5" t="s">
        <v>1304</v>
      </c>
      <c r="D575" s="5" t="s">
        <v>1305</v>
      </c>
      <c r="E575" s="5" t="s">
        <v>1306</v>
      </c>
      <c r="F575" s="7">
        <v>23.72</v>
      </c>
      <c r="G575" s="7">
        <v>23.494700000000002</v>
      </c>
      <c r="H575" s="7">
        <f t="shared" si="45"/>
        <v>0.85541712819569027</v>
      </c>
      <c r="I575" s="7">
        <v>23.344899999999999</v>
      </c>
      <c r="J575" s="7">
        <v>22.9316</v>
      </c>
      <c r="K575" s="7">
        <v>22.8779</v>
      </c>
      <c r="L575" s="7">
        <f t="shared" si="46"/>
        <v>1.0379234179939494</v>
      </c>
      <c r="M575" s="7">
        <v>24.383600000000001</v>
      </c>
      <c r="N575" s="7">
        <v>25.847200000000001</v>
      </c>
      <c r="O575" s="7">
        <v>2.7579570695720679</v>
      </c>
      <c r="Q575" s="5">
        <f t="shared" si="42"/>
        <v>8000174.290573189</v>
      </c>
      <c r="R575" s="5">
        <f t="shared" si="43"/>
        <v>0.37110976615181512</v>
      </c>
      <c r="U575" s="5">
        <f t="shared" si="44"/>
        <v>0.38518351693522723</v>
      </c>
    </row>
    <row r="576" spans="1:21">
      <c r="A576" s="5">
        <v>1713</v>
      </c>
      <c r="B576" s="5" t="s">
        <v>1271</v>
      </c>
      <c r="C576" s="5" t="s">
        <v>602</v>
      </c>
      <c r="D576" s="5" t="s">
        <v>603</v>
      </c>
      <c r="E576" s="5" t="s">
        <v>604</v>
      </c>
      <c r="F576" s="7">
        <v>20.1922</v>
      </c>
      <c r="G576" s="7">
        <v>20.285</v>
      </c>
      <c r="H576" s="7">
        <f t="shared" si="45"/>
        <v>1.0664379308948164</v>
      </c>
      <c r="I576" s="7">
        <v>19.525700000000001</v>
      </c>
      <c r="J576" s="7">
        <v>18.599599999999999</v>
      </c>
      <c r="K576" s="7">
        <v>18.002800000000001</v>
      </c>
      <c r="L576" s="7">
        <f t="shared" si="46"/>
        <v>1.5123583253691004</v>
      </c>
      <c r="M576" s="7">
        <v>20.093</v>
      </c>
      <c r="N576" s="7">
        <v>21.832100000000001</v>
      </c>
      <c r="O576" s="7">
        <v>3.3382685077428262</v>
      </c>
      <c r="Q576" s="5">
        <f t="shared" si="42"/>
        <v>397225.85394973698</v>
      </c>
      <c r="R576" s="5">
        <f t="shared" si="43"/>
        <v>1.8426397777663937E-2</v>
      </c>
      <c r="U576" s="5">
        <f t="shared" si="44"/>
        <v>2.7867316085612746E-2</v>
      </c>
    </row>
    <row r="577" spans="1:21">
      <c r="A577" s="5">
        <v>776</v>
      </c>
      <c r="B577" s="5" t="s">
        <v>601</v>
      </c>
      <c r="C577" s="5" t="s">
        <v>602</v>
      </c>
      <c r="D577" s="5" t="s">
        <v>603</v>
      </c>
      <c r="E577" s="5" t="s">
        <v>604</v>
      </c>
      <c r="F577" s="7">
        <v>19.407</v>
      </c>
      <c r="G577" s="7">
        <v>19.939800000000002</v>
      </c>
      <c r="H577" s="7">
        <f t="shared" si="45"/>
        <v>1.4467343120062506</v>
      </c>
      <c r="I577" s="7">
        <v>17.7102</v>
      </c>
      <c r="J577" s="7">
        <v>17.506499999999999</v>
      </c>
      <c r="K577" s="7">
        <v>17.38</v>
      </c>
      <c r="L577" s="7">
        <f t="shared" si="46"/>
        <v>1.0916421458399472</v>
      </c>
      <c r="M577" s="7">
        <v>19.455300000000001</v>
      </c>
      <c r="N577" s="7">
        <v>21.1495</v>
      </c>
      <c r="O577" s="7">
        <v>3.2359739635995677</v>
      </c>
      <c r="Q577" s="5">
        <f t="shared" si="42"/>
        <v>186200.83280884134</v>
      </c>
      <c r="R577" s="5">
        <f t="shared" si="43"/>
        <v>8.6374302622863799E-3</v>
      </c>
      <c r="U577" s="5">
        <f t="shared" si="44"/>
        <v>9.4289829060652027E-3</v>
      </c>
    </row>
    <row r="578" spans="1:21">
      <c r="A578" s="5">
        <v>2634</v>
      </c>
      <c r="B578" s="5" t="s">
        <v>1815</v>
      </c>
      <c r="C578" s="5" t="s">
        <v>1816</v>
      </c>
      <c r="D578" s="5" t="s">
        <v>1817</v>
      </c>
      <c r="E578" s="5" t="s">
        <v>1818</v>
      </c>
      <c r="F578" s="7">
        <v>22.694700000000001</v>
      </c>
      <c r="G578" s="7">
        <v>23.436299999999999</v>
      </c>
      <c r="H578" s="7">
        <f t="shared" si="45"/>
        <v>1.6720291506390363</v>
      </c>
      <c r="I578" s="7">
        <v>24.917400000000001</v>
      </c>
      <c r="J578" s="7">
        <v>24.767199999999999</v>
      </c>
      <c r="K578" s="7">
        <v>24.480599999999999</v>
      </c>
      <c r="L578" s="7">
        <f t="shared" si="46"/>
        <v>1.2197622734724889</v>
      </c>
      <c r="M578" s="7">
        <v>18.494399999999999</v>
      </c>
      <c r="N578" s="7">
        <v>23.6556</v>
      </c>
      <c r="O578" s="7">
        <v>35.78293945580225</v>
      </c>
      <c r="Q578" s="5">
        <f t="shared" si="42"/>
        <v>28554207.332288299</v>
      </c>
      <c r="R578" s="5">
        <f t="shared" si="43"/>
        <v>1.3245642933332558</v>
      </c>
      <c r="U578" s="5">
        <f t="shared" si="44"/>
        <v>1.6156535537966528</v>
      </c>
    </row>
    <row r="579" spans="1:21">
      <c r="A579" s="5">
        <v>4334</v>
      </c>
      <c r="B579" s="5" t="s">
        <v>2760</v>
      </c>
      <c r="C579" s="5" t="s">
        <v>1816</v>
      </c>
      <c r="D579" s="5" t="s">
        <v>1817</v>
      </c>
      <c r="E579" s="5" t="s">
        <v>1818</v>
      </c>
      <c r="F579" s="7">
        <v>21.511199999999999</v>
      </c>
      <c r="G579" s="7">
        <v>17.4894</v>
      </c>
      <c r="H579" s="7">
        <f t="shared" si="45"/>
        <v>6.1562686489953361E-2</v>
      </c>
      <c r="I579" s="7">
        <v>25.860600000000002</v>
      </c>
      <c r="J579" s="7">
        <v>17.864000000000001</v>
      </c>
      <c r="K579" s="7">
        <v>25.862100000000002</v>
      </c>
      <c r="L579" s="7">
        <f t="shared" si="46"/>
        <v>3.9113978407874297E-3</v>
      </c>
      <c r="M579" s="7">
        <v>22.192499999999999</v>
      </c>
      <c r="N579" s="7">
        <v>23.927700000000002</v>
      </c>
      <c r="O579" s="7">
        <v>3.3292564397994777</v>
      </c>
      <c r="Q579" s="5">
        <f t="shared" ref="Q579:Q642" si="47">POWER(2,J579)</f>
        <v>238561.21749986341</v>
      </c>
      <c r="R579" s="5">
        <f t="shared" ref="R579:R642" si="48">Q579/21557434</f>
        <v>1.106630861074947E-2</v>
      </c>
      <c r="U579" s="5">
        <f t="shared" ref="U579:U642" si="49">R579*L579</f>
        <v>4.3284735605572821E-5</v>
      </c>
    </row>
    <row r="580" spans="1:21">
      <c r="A580" s="5">
        <v>562</v>
      </c>
      <c r="B580" s="5" t="s">
        <v>399</v>
      </c>
      <c r="C580" s="5" t="s">
        <v>400</v>
      </c>
      <c r="D580" s="5" t="s">
        <v>401</v>
      </c>
      <c r="E580" s="5" t="s">
        <v>402</v>
      </c>
      <c r="F580" s="7">
        <v>21.6175</v>
      </c>
      <c r="G580" s="7">
        <v>22.8398</v>
      </c>
      <c r="H580" s="7">
        <f t="shared" si="45"/>
        <v>2.3331838610806077</v>
      </c>
      <c r="I580" s="7">
        <v>20.745699999999999</v>
      </c>
      <c r="J580" s="7">
        <v>20.682600000000001</v>
      </c>
      <c r="K580" s="7">
        <v>20.636399999999998</v>
      </c>
      <c r="L580" s="7">
        <f t="shared" si="46"/>
        <v>1.0325416662308997</v>
      </c>
      <c r="M580" s="7">
        <v>21.438199999999998</v>
      </c>
      <c r="N580" s="7">
        <v>22.4636</v>
      </c>
      <c r="O580" s="7">
        <v>2.0355236729726798</v>
      </c>
      <c r="Q580" s="5">
        <f t="shared" si="47"/>
        <v>1682995.6300560883</v>
      </c>
      <c r="R580" s="5">
        <f t="shared" si="48"/>
        <v>7.8070313473119685E-2</v>
      </c>
      <c r="U580" s="5">
        <f t="shared" si="49"/>
        <v>8.0610851556703653E-2</v>
      </c>
    </row>
    <row r="581" spans="1:21">
      <c r="A581" s="5">
        <v>1918</v>
      </c>
      <c r="B581" s="5" t="s">
        <v>1420</v>
      </c>
      <c r="C581" s="5" t="s">
        <v>400</v>
      </c>
      <c r="D581" s="5" t="s">
        <v>401</v>
      </c>
      <c r="E581" s="5" t="s">
        <v>402</v>
      </c>
      <c r="F581" s="7">
        <v>16.803899999999999</v>
      </c>
      <c r="G581" s="7">
        <v>23.338200000000001</v>
      </c>
      <c r="H581" s="7">
        <f t="shared" si="45"/>
        <v>92.687314813776368</v>
      </c>
      <c r="I581" s="7">
        <v>19.235099999999999</v>
      </c>
      <c r="J581" s="7">
        <v>17.916</v>
      </c>
      <c r="K581" s="7">
        <v>18.397300000000001</v>
      </c>
      <c r="L581" s="7">
        <f t="shared" si="46"/>
        <v>0.71633185267689725</v>
      </c>
      <c r="M581" s="7">
        <v>18.519300000000001</v>
      </c>
      <c r="N581" s="7">
        <v>17.962900000000001</v>
      </c>
      <c r="O581" s="7">
        <v>0.6799968649001602</v>
      </c>
      <c r="Q581" s="5">
        <f t="shared" si="47"/>
        <v>247316.67684271329</v>
      </c>
      <c r="R581" s="5">
        <f t="shared" si="48"/>
        <v>1.1472454320987984E-2</v>
      </c>
      <c r="U581" s="5">
        <f t="shared" si="49"/>
        <v>8.2180844585043981E-3</v>
      </c>
    </row>
    <row r="582" spans="1:21">
      <c r="A582" s="5">
        <v>4191</v>
      </c>
      <c r="B582" s="5" t="s">
        <v>2616</v>
      </c>
      <c r="C582" s="5" t="s">
        <v>2617</v>
      </c>
      <c r="D582" s="5" t="s">
        <v>2618</v>
      </c>
      <c r="E582" s="5" t="s">
        <v>2619</v>
      </c>
      <c r="F582" s="7">
        <v>20.8371</v>
      </c>
      <c r="G582" s="7">
        <v>21.916399999999999</v>
      </c>
      <c r="H582" s="7">
        <f t="shared" si="45"/>
        <v>2.1130105932233327</v>
      </c>
      <c r="I582" s="7">
        <v>20.735499999999998</v>
      </c>
      <c r="J582" s="7">
        <v>20.662099999999999</v>
      </c>
      <c r="K582" s="7">
        <v>20.665700000000001</v>
      </c>
      <c r="L582" s="7">
        <f t="shared" si="46"/>
        <v>0.99750778089752801</v>
      </c>
      <c r="M582" s="7">
        <v>19.4208</v>
      </c>
      <c r="N582" s="7">
        <v>20.664400000000001</v>
      </c>
      <c r="O582" s="7">
        <v>2.3678866151137328</v>
      </c>
      <c r="Q582" s="5">
        <f t="shared" si="47"/>
        <v>1659250.1799282057</v>
      </c>
      <c r="R582" s="5">
        <f t="shared" si="48"/>
        <v>7.6968816415172864E-2</v>
      </c>
      <c r="U582" s="5">
        <f t="shared" si="49"/>
        <v>7.6776993260608314E-2</v>
      </c>
    </row>
    <row r="583" spans="1:21">
      <c r="A583" s="5">
        <v>4880</v>
      </c>
      <c r="B583" s="5" t="s">
        <v>3002</v>
      </c>
      <c r="C583" s="5" t="s">
        <v>164</v>
      </c>
      <c r="D583" s="5" t="s">
        <v>165</v>
      </c>
      <c r="E583" s="5" t="s">
        <v>166</v>
      </c>
      <c r="F583" s="7">
        <v>21.127400000000002</v>
      </c>
      <c r="G583" s="7">
        <v>17.774000000000001</v>
      </c>
      <c r="H583" s="7">
        <f t="shared" si="45"/>
        <v>9.7842155665299815E-2</v>
      </c>
      <c r="I583" s="7">
        <v>18.712</v>
      </c>
      <c r="J583" s="7">
        <v>18.287400000000002</v>
      </c>
      <c r="K583" s="7">
        <v>16.864799999999999</v>
      </c>
      <c r="L583" s="7">
        <f t="shared" si="46"/>
        <v>2.6806818372928225</v>
      </c>
      <c r="M583" s="7">
        <v>18.307500000000001</v>
      </c>
      <c r="N583" s="7">
        <v>18.425999999999998</v>
      </c>
      <c r="O583" s="7">
        <v>1.0856055489042409</v>
      </c>
      <c r="Q583" s="5">
        <f t="shared" si="47"/>
        <v>319930.71949948242</v>
      </c>
      <c r="R583" s="5">
        <f t="shared" si="48"/>
        <v>1.4840853484671804E-2</v>
      </c>
      <c r="U583" s="5">
        <f t="shared" si="49"/>
        <v>3.9783606386283601E-2</v>
      </c>
    </row>
    <row r="584" spans="1:21">
      <c r="A584" s="5">
        <v>5978</v>
      </c>
      <c r="B584" s="5" t="s">
        <v>3394</v>
      </c>
      <c r="C584" s="5" t="s">
        <v>164</v>
      </c>
      <c r="D584" s="5" t="s">
        <v>165</v>
      </c>
      <c r="E584" s="5" t="s">
        <v>166</v>
      </c>
      <c r="F584" s="7">
        <v>20.702400000000001</v>
      </c>
      <c r="G584" s="7">
        <v>17.467099999999999</v>
      </c>
      <c r="H584" s="7">
        <f t="shared" si="45"/>
        <v>0.10618854130992975</v>
      </c>
      <c r="I584" s="7">
        <v>20.389399999999998</v>
      </c>
      <c r="J584" s="7">
        <v>18.653600000000001</v>
      </c>
      <c r="K584" s="7">
        <v>18.6082</v>
      </c>
      <c r="L584" s="7">
        <f t="shared" si="46"/>
        <v>1.0319692622738326</v>
      </c>
      <c r="M584" s="7">
        <v>16.317499999999999</v>
      </c>
      <c r="N584" s="7">
        <v>21.903600000000001</v>
      </c>
      <c r="O584" s="7">
        <v>48.037860735835842</v>
      </c>
      <c r="Q584" s="5">
        <f t="shared" si="47"/>
        <v>412375.75826022355</v>
      </c>
      <c r="R584" s="5">
        <f t="shared" si="48"/>
        <v>1.9129167147640277E-2</v>
      </c>
      <c r="U584" s="5">
        <f t="shared" si="49"/>
        <v>1.974071250926317E-2</v>
      </c>
    </row>
    <row r="585" spans="1:21">
      <c r="A585" s="5">
        <v>4170</v>
      </c>
      <c r="B585" s="5" t="s">
        <v>2600</v>
      </c>
      <c r="C585" s="5" t="s">
        <v>164</v>
      </c>
      <c r="D585" s="5" t="s">
        <v>165</v>
      </c>
      <c r="E585" s="5" t="s">
        <v>166</v>
      </c>
      <c r="F585" s="7">
        <v>22.071100000000001</v>
      </c>
      <c r="G585" s="7">
        <v>23.005099999999999</v>
      </c>
      <c r="H585" s="7">
        <f t="shared" si="45"/>
        <v>1.9105658727648713</v>
      </c>
      <c r="I585" s="7">
        <v>22.067499999999999</v>
      </c>
      <c r="J585" s="7">
        <v>21.619199999999999</v>
      </c>
      <c r="K585" s="7">
        <v>21.880400000000002</v>
      </c>
      <c r="L585" s="7">
        <f t="shared" si="46"/>
        <v>0.83439360162281095</v>
      </c>
      <c r="M585" s="7">
        <v>20.6462</v>
      </c>
      <c r="N585" s="7">
        <v>22.204899999999999</v>
      </c>
      <c r="O585" s="7">
        <v>2.9458827288450933</v>
      </c>
      <c r="Q585" s="5">
        <f t="shared" si="47"/>
        <v>3221274.1111879023</v>
      </c>
      <c r="R585" s="5">
        <f t="shared" si="48"/>
        <v>0.14942752978800269</v>
      </c>
      <c r="U585" s="5">
        <f t="shared" si="49"/>
        <v>0.12468137476141143</v>
      </c>
    </row>
    <row r="586" spans="1:21">
      <c r="A586" s="5">
        <v>305</v>
      </c>
      <c r="B586" s="5" t="s">
        <v>163</v>
      </c>
      <c r="C586" s="5" t="s">
        <v>164</v>
      </c>
      <c r="D586" s="5" t="s">
        <v>165</v>
      </c>
      <c r="E586" s="5" t="s">
        <v>166</v>
      </c>
      <c r="F586" s="7">
        <v>22.572800000000001</v>
      </c>
      <c r="G586" s="7">
        <v>22.895800000000001</v>
      </c>
      <c r="H586" s="7">
        <f t="shared" si="45"/>
        <v>1.2509290801132666</v>
      </c>
      <c r="I586" s="7">
        <v>21.209499999999998</v>
      </c>
      <c r="J586" s="7">
        <v>16.4206</v>
      </c>
      <c r="K586" s="7">
        <v>17.514399999999998</v>
      </c>
      <c r="L586" s="7">
        <f t="shared" si="46"/>
        <v>0.46852567038381898</v>
      </c>
      <c r="M586" s="7">
        <v>21.284300000000002</v>
      </c>
      <c r="N586" s="7">
        <v>22.3292</v>
      </c>
      <c r="O586" s="7">
        <v>2.0632233419019612</v>
      </c>
      <c r="Q586" s="5">
        <f t="shared" si="47"/>
        <v>87718.893907845355</v>
      </c>
      <c r="R586" s="5">
        <f t="shared" si="48"/>
        <v>4.0690786253987999E-3</v>
      </c>
      <c r="U586" s="5">
        <f t="shared" si="49"/>
        <v>1.9064677908094414E-3</v>
      </c>
    </row>
    <row r="587" spans="1:21">
      <c r="A587" s="5">
        <v>364</v>
      </c>
      <c r="B587" s="5" t="s">
        <v>252</v>
      </c>
      <c r="C587" s="5" t="s">
        <v>253</v>
      </c>
      <c r="D587" s="5" t="s">
        <v>254</v>
      </c>
      <c r="E587" s="5" t="s">
        <v>255</v>
      </c>
      <c r="F587" s="7">
        <v>19.1631</v>
      </c>
      <c r="G587" s="7">
        <v>19.863499999999998</v>
      </c>
      <c r="H587" s="7">
        <f t="shared" si="45"/>
        <v>1.6249552635248481</v>
      </c>
      <c r="I587" s="7">
        <v>19.6782</v>
      </c>
      <c r="J587" s="7">
        <v>17.2866</v>
      </c>
      <c r="K587" s="7">
        <v>17.9359</v>
      </c>
      <c r="L587" s="7">
        <f t="shared" si="46"/>
        <v>0.63758959902350887</v>
      </c>
      <c r="M587" s="7">
        <v>21.161799999999999</v>
      </c>
      <c r="N587" s="7">
        <v>21.830300000000001</v>
      </c>
      <c r="O587" s="7">
        <v>1.5894195555899027</v>
      </c>
      <c r="Q587" s="5">
        <f t="shared" si="47"/>
        <v>159876.68070858601</v>
      </c>
      <c r="R587" s="5">
        <f t="shared" si="48"/>
        <v>7.4163131246782902E-3</v>
      </c>
      <c r="U587" s="5">
        <f t="shared" si="49"/>
        <v>4.7285641113964175E-3</v>
      </c>
    </row>
    <row r="588" spans="1:21">
      <c r="A588" s="5">
        <v>931</v>
      </c>
      <c r="B588" s="5" t="s">
        <v>760</v>
      </c>
      <c r="C588" s="5" t="s">
        <v>761</v>
      </c>
      <c r="D588" s="5" t="s">
        <v>762</v>
      </c>
      <c r="E588" s="5" t="s">
        <v>763</v>
      </c>
      <c r="F588" s="7">
        <v>21.123100000000001</v>
      </c>
      <c r="G588" s="7">
        <v>19.0535</v>
      </c>
      <c r="H588" s="7">
        <f t="shared" si="45"/>
        <v>0.23822554050003003</v>
      </c>
      <c r="I588" s="7">
        <v>23.070599999999999</v>
      </c>
      <c r="J588" s="7">
        <v>18.4422</v>
      </c>
      <c r="K588" s="7">
        <v>18.1539</v>
      </c>
      <c r="L588" s="7">
        <f t="shared" si="46"/>
        <v>1.221200427758161</v>
      </c>
      <c r="M588" s="7">
        <v>22.2986</v>
      </c>
      <c r="N588" s="7">
        <v>23.464300000000001</v>
      </c>
      <c r="O588" s="7">
        <v>2.2434204063951433</v>
      </c>
      <c r="Q588" s="5">
        <f t="shared" si="47"/>
        <v>356168.40057904617</v>
      </c>
      <c r="R588" s="5">
        <f t="shared" si="48"/>
        <v>1.6521836531149588E-2</v>
      </c>
      <c r="U588" s="5">
        <f t="shared" si="49"/>
        <v>2.0176473839190287E-2</v>
      </c>
    </row>
    <row r="589" spans="1:21">
      <c r="A589" s="5">
        <v>5906</v>
      </c>
      <c r="B589" s="5" t="s">
        <v>3380</v>
      </c>
      <c r="C589" s="5" t="s">
        <v>2146</v>
      </c>
      <c r="D589" s="5" t="s">
        <v>2147</v>
      </c>
      <c r="E589" s="5" t="s">
        <v>2148</v>
      </c>
      <c r="F589" s="7">
        <v>22.766999999999999</v>
      </c>
      <c r="G589" s="7">
        <v>22.245000000000001</v>
      </c>
      <c r="H589" s="7">
        <f t="shared" si="45"/>
        <v>0.6964057403345183</v>
      </c>
      <c r="I589" s="7">
        <v>19.859500000000001</v>
      </c>
      <c r="J589" s="7">
        <v>21.7437</v>
      </c>
      <c r="K589" s="7">
        <v>17.0747</v>
      </c>
      <c r="L589" s="7">
        <f t="shared" si="46"/>
        <v>25.439528030367182</v>
      </c>
      <c r="M589" s="7">
        <v>22.115600000000001</v>
      </c>
      <c r="N589" s="7">
        <v>22.6633</v>
      </c>
      <c r="O589" s="7">
        <v>1.4617534537086345</v>
      </c>
      <c r="Q589" s="5">
        <f t="shared" si="47"/>
        <v>3511607.0860896939</v>
      </c>
      <c r="R589" s="5">
        <f t="shared" si="48"/>
        <v>0.16289541167514157</v>
      </c>
      <c r="U589" s="5">
        <f t="shared" si="49"/>
        <v>4.1439823913279659</v>
      </c>
    </row>
    <row r="590" spans="1:21">
      <c r="A590" s="5">
        <v>3415</v>
      </c>
      <c r="B590" s="5" t="s">
        <v>2145</v>
      </c>
      <c r="C590" s="5" t="s">
        <v>2146</v>
      </c>
      <c r="D590" s="5" t="s">
        <v>2147</v>
      </c>
      <c r="E590" s="5" t="s">
        <v>2148</v>
      </c>
      <c r="F590" s="7">
        <v>21.287299999999998</v>
      </c>
      <c r="G590" s="7">
        <v>21.445900000000002</v>
      </c>
      <c r="H590" s="7">
        <f t="shared" si="45"/>
        <v>1.1162034417685078</v>
      </c>
      <c r="I590" s="7">
        <v>20.999500000000001</v>
      </c>
      <c r="J590" s="7">
        <v>20.5184</v>
      </c>
      <c r="K590" s="7">
        <v>20.615500000000001</v>
      </c>
      <c r="L590" s="7">
        <f t="shared" si="46"/>
        <v>0.93491039245523944</v>
      </c>
      <c r="M590" s="7">
        <v>21.363900000000001</v>
      </c>
      <c r="N590" s="7">
        <v>21.462800000000001</v>
      </c>
      <c r="O590" s="7">
        <v>1.0709565875647569</v>
      </c>
      <c r="Q590" s="5">
        <f t="shared" si="47"/>
        <v>1501944.4244672363</v>
      </c>
      <c r="R590" s="5">
        <f t="shared" si="48"/>
        <v>6.9671762625701933E-2</v>
      </c>
      <c r="U590" s="5">
        <f t="shared" si="49"/>
        <v>6.5136854939443281E-2</v>
      </c>
    </row>
    <row r="591" spans="1:21">
      <c r="A591" s="5">
        <v>2727</v>
      </c>
      <c r="B591" s="5" t="s">
        <v>1861</v>
      </c>
      <c r="C591" s="5" t="s">
        <v>1862</v>
      </c>
      <c r="D591" s="5" t="s">
        <v>1863</v>
      </c>
      <c r="E591" s="5" t="s">
        <v>1864</v>
      </c>
      <c r="F591" s="7">
        <v>15.9283</v>
      </c>
      <c r="G591" s="7">
        <v>21.440899999999999</v>
      </c>
      <c r="H591" s="7">
        <f t="shared" si="45"/>
        <v>45.651805060140155</v>
      </c>
      <c r="I591" s="7">
        <v>17.830100000000002</v>
      </c>
      <c r="J591" s="7">
        <v>21.643899999999999</v>
      </c>
      <c r="K591" s="7">
        <v>21.337599999999998</v>
      </c>
      <c r="L591" s="7">
        <f t="shared" si="46"/>
        <v>1.2365323638650039</v>
      </c>
      <c r="M591" s="7">
        <v>18.904900000000001</v>
      </c>
      <c r="N591" s="7">
        <v>20.780799999999999</v>
      </c>
      <c r="O591" s="7">
        <v>3.6703051142640306</v>
      </c>
      <c r="Q591" s="5">
        <f t="shared" si="47"/>
        <v>3276899.5078806179</v>
      </c>
      <c r="R591" s="5">
        <f t="shared" si="48"/>
        <v>0.15200786456684121</v>
      </c>
      <c r="U591" s="5">
        <f t="shared" si="49"/>
        <v>0.18796264409890751</v>
      </c>
    </row>
    <row r="592" spans="1:21">
      <c r="A592" s="5">
        <v>1284</v>
      </c>
      <c r="B592" s="5" t="s">
        <v>1018</v>
      </c>
      <c r="C592" s="5" t="s">
        <v>1019</v>
      </c>
      <c r="D592" s="5" t="s">
        <v>1020</v>
      </c>
      <c r="E592" s="5" t="s">
        <v>1021</v>
      </c>
      <c r="F592" s="7">
        <v>19.476400000000002</v>
      </c>
      <c r="G592" s="7">
        <v>20.866599999999998</v>
      </c>
      <c r="H592" s="7">
        <f t="shared" si="45"/>
        <v>2.6211501510985058</v>
      </c>
      <c r="I592" s="7">
        <v>24.0075</v>
      </c>
      <c r="J592" s="7">
        <v>24.082899999999999</v>
      </c>
      <c r="K592" s="7">
        <v>23.671600000000002</v>
      </c>
      <c r="L592" s="7">
        <f t="shared" si="46"/>
        <v>1.329883620955806</v>
      </c>
      <c r="M592" s="7">
        <v>18.138500000000001</v>
      </c>
      <c r="N592" s="7">
        <v>21.774100000000001</v>
      </c>
      <c r="O592" s="7">
        <v>12.428669863799607</v>
      </c>
      <c r="Q592" s="5">
        <f t="shared" si="47"/>
        <v>17769503.061368901</v>
      </c>
      <c r="R592" s="5">
        <f t="shared" si="48"/>
        <v>0.82428655754524871</v>
      </c>
      <c r="U592" s="5">
        <f t="shared" si="49"/>
        <v>1.0962051918534716</v>
      </c>
    </row>
    <row r="593" spans="1:21">
      <c r="A593" s="5">
        <v>4062</v>
      </c>
      <c r="B593" s="5" t="s">
        <v>2499</v>
      </c>
      <c r="C593" s="5" t="s">
        <v>1019</v>
      </c>
      <c r="D593" s="5" t="s">
        <v>1020</v>
      </c>
      <c r="E593" s="5" t="s">
        <v>1021</v>
      </c>
      <c r="F593" s="7">
        <v>18.596399999999999</v>
      </c>
      <c r="G593" s="7">
        <v>19.788399999999999</v>
      </c>
      <c r="H593" s="7">
        <f t="shared" si="45"/>
        <v>2.2846924936970909</v>
      </c>
      <c r="I593" s="7">
        <v>22.5913</v>
      </c>
      <c r="J593" s="7">
        <v>22.9267</v>
      </c>
      <c r="K593" s="7">
        <v>22.6191</v>
      </c>
      <c r="L593" s="7">
        <f t="shared" si="46"/>
        <v>1.2376470946248797</v>
      </c>
      <c r="M593" s="7">
        <v>21.6297</v>
      </c>
      <c r="N593" s="7">
        <v>22.9818</v>
      </c>
      <c r="O593" s="7">
        <v>2.5528344805277237</v>
      </c>
      <c r="Q593" s="5">
        <f t="shared" si="47"/>
        <v>7973048.4206469562</v>
      </c>
      <c r="R593" s="5">
        <f t="shared" si="48"/>
        <v>0.36985145916007239</v>
      </c>
      <c r="U593" s="5">
        <f t="shared" si="49"/>
        <v>0.45774558387223591</v>
      </c>
    </row>
    <row r="594" spans="1:21">
      <c r="A594" s="5">
        <v>4265</v>
      </c>
      <c r="B594" s="5" t="s">
        <v>2692</v>
      </c>
      <c r="C594" s="5" t="s">
        <v>1019</v>
      </c>
      <c r="D594" s="5" t="s">
        <v>1020</v>
      </c>
      <c r="E594" s="5" t="s">
        <v>1021</v>
      </c>
      <c r="F594" s="7">
        <v>17.069500000000001</v>
      </c>
      <c r="G594" s="7">
        <v>19.201499999999999</v>
      </c>
      <c r="H594" s="7">
        <f t="shared" si="45"/>
        <v>4.3832470657907567</v>
      </c>
      <c r="I594" s="7">
        <v>17.409300000000002</v>
      </c>
      <c r="J594" s="7">
        <v>22.520900000000001</v>
      </c>
      <c r="K594" s="7">
        <v>22.353899999999999</v>
      </c>
      <c r="L594" s="7">
        <f t="shared" si="46"/>
        <v>1.1227214220736086</v>
      </c>
      <c r="M594" s="7">
        <v>21.185600000000001</v>
      </c>
      <c r="N594" s="7">
        <v>22.331199999999999</v>
      </c>
      <c r="O594" s="7">
        <v>2.2123812188194045</v>
      </c>
      <c r="Q594" s="5">
        <f t="shared" si="47"/>
        <v>6018197.4086848022</v>
      </c>
      <c r="R594" s="5">
        <f t="shared" si="48"/>
        <v>0.27917039702799518</v>
      </c>
      <c r="U594" s="5">
        <f t="shared" si="49"/>
        <v>0.31343058515212463</v>
      </c>
    </row>
    <row r="595" spans="1:21">
      <c r="A595" s="5">
        <v>3597</v>
      </c>
      <c r="B595" s="5" t="s">
        <v>2243</v>
      </c>
      <c r="C595" s="5" t="s">
        <v>1019</v>
      </c>
      <c r="D595" s="5" t="s">
        <v>1020</v>
      </c>
      <c r="E595" s="5" t="s">
        <v>1021</v>
      </c>
      <c r="F595" s="7">
        <v>20.2044</v>
      </c>
      <c r="G595" s="7">
        <v>21.093900000000001</v>
      </c>
      <c r="H595" s="7">
        <f t="shared" si="45"/>
        <v>1.8525339731607546</v>
      </c>
      <c r="I595" s="7">
        <v>23.8157</v>
      </c>
      <c r="J595" s="7">
        <v>24.024000000000001</v>
      </c>
      <c r="K595" s="7">
        <v>23.913699999999999</v>
      </c>
      <c r="L595" s="7">
        <f t="shared" si="46"/>
        <v>1.0794526790421695</v>
      </c>
      <c r="M595" s="7">
        <v>23.240100000000002</v>
      </c>
      <c r="N595" s="7">
        <v>24.469799999999999</v>
      </c>
      <c r="O595" s="7">
        <v>2.3451821808315332</v>
      </c>
      <c r="Q595" s="5">
        <f t="shared" si="47"/>
        <v>17058648.317148555</v>
      </c>
      <c r="R595" s="5">
        <f t="shared" si="48"/>
        <v>0.79131163371060553</v>
      </c>
      <c r="U595" s="5">
        <f t="shared" si="49"/>
        <v>0.854183462966149</v>
      </c>
    </row>
    <row r="596" spans="1:21">
      <c r="A596" s="5">
        <v>4746</v>
      </c>
      <c r="B596" s="5" t="s">
        <v>2943</v>
      </c>
      <c r="C596" s="5" t="s">
        <v>1019</v>
      </c>
      <c r="D596" s="5" t="s">
        <v>1020</v>
      </c>
      <c r="E596" s="5" t="s">
        <v>1021</v>
      </c>
      <c r="F596" s="7">
        <v>18.465599999999998</v>
      </c>
      <c r="G596" s="7">
        <v>20.146599999999999</v>
      </c>
      <c r="H596" s="7">
        <f t="shared" si="45"/>
        <v>3.2065013175975769</v>
      </c>
      <c r="I596" s="7">
        <v>23.413</v>
      </c>
      <c r="J596" s="7">
        <v>21.482500000000002</v>
      </c>
      <c r="K596" s="7">
        <v>23.722799999999999</v>
      </c>
      <c r="L596" s="7">
        <f t="shared" si="46"/>
        <v>0.21164231373261105</v>
      </c>
      <c r="M596" s="7">
        <v>21.7057</v>
      </c>
      <c r="N596" s="7">
        <v>23.649699999999999</v>
      </c>
      <c r="O596" s="7">
        <v>3.8477098186590961</v>
      </c>
      <c r="Q596" s="5">
        <f t="shared" si="47"/>
        <v>2930062.4840465691</v>
      </c>
      <c r="R596" s="5">
        <f t="shared" si="48"/>
        <v>0.13591888923545209</v>
      </c>
      <c r="U596" s="5">
        <f t="shared" si="49"/>
        <v>2.8766188197757562E-2</v>
      </c>
    </row>
    <row r="597" spans="1:21">
      <c r="A597" s="5">
        <v>4466</v>
      </c>
      <c r="B597" s="5" t="s">
        <v>2813</v>
      </c>
      <c r="C597" s="5" t="s">
        <v>2814</v>
      </c>
      <c r="D597" s="5" t="s">
        <v>2815</v>
      </c>
      <c r="E597" s="5" t="s">
        <v>2816</v>
      </c>
      <c r="F597" s="7">
        <v>25.4069</v>
      </c>
      <c r="G597" s="7">
        <v>26.145299999999999</v>
      </c>
      <c r="H597" s="7">
        <f t="shared" si="45"/>
        <v>1.6683245813236478</v>
      </c>
      <c r="I597" s="7">
        <v>25.787199999999999</v>
      </c>
      <c r="J597" s="7">
        <v>24.7392</v>
      </c>
      <c r="K597" s="7">
        <v>24.500599999999999</v>
      </c>
      <c r="L597" s="7">
        <f t="shared" si="46"/>
        <v>1.1798471748860144</v>
      </c>
      <c r="M597" s="7">
        <v>26.567599999999999</v>
      </c>
      <c r="N597" s="7">
        <v>28.4619</v>
      </c>
      <c r="O597" s="7">
        <v>3.7174156314864479</v>
      </c>
      <c r="Q597" s="5">
        <f t="shared" si="47"/>
        <v>28005367.027044278</v>
      </c>
      <c r="R597" s="5">
        <f t="shared" si="48"/>
        <v>1.2991048483341885</v>
      </c>
      <c r="U597" s="5">
        <f t="shared" si="49"/>
        <v>1.5327451851878164</v>
      </c>
    </row>
    <row r="598" spans="1:21">
      <c r="A598" s="5">
        <v>1757</v>
      </c>
      <c r="B598" s="5" t="s">
        <v>1307</v>
      </c>
      <c r="C598" s="5" t="s">
        <v>1308</v>
      </c>
      <c r="D598" s="5" t="s">
        <v>1309</v>
      </c>
      <c r="E598" s="5" t="s">
        <v>1310</v>
      </c>
      <c r="F598" s="7">
        <v>18.660799999999998</v>
      </c>
      <c r="G598" s="7">
        <v>21.096900000000002</v>
      </c>
      <c r="H598" s="7">
        <f t="shared" si="45"/>
        <v>5.4117680263758423</v>
      </c>
      <c r="I598" s="7">
        <v>18.573799999999999</v>
      </c>
      <c r="J598" s="7">
        <v>19.153400000000001</v>
      </c>
      <c r="K598" s="7">
        <v>17.687899999999999</v>
      </c>
      <c r="L598" s="7">
        <f t="shared" si="46"/>
        <v>2.7615916356886121</v>
      </c>
      <c r="M598" s="7">
        <v>17.983799999999999</v>
      </c>
      <c r="N598" s="7">
        <v>17.800999999999998</v>
      </c>
      <c r="O598" s="7">
        <v>0.88099149701632062</v>
      </c>
      <c r="Q598" s="5">
        <f t="shared" si="47"/>
        <v>583106.54879008082</v>
      </c>
      <c r="R598" s="5">
        <f t="shared" si="48"/>
        <v>2.7048977572659196E-2</v>
      </c>
      <c r="U598" s="5">
        <f t="shared" si="49"/>
        <v>7.4698230218584488E-2</v>
      </c>
    </row>
    <row r="599" spans="1:21">
      <c r="A599" s="5">
        <v>1898</v>
      </c>
      <c r="B599" s="5" t="s">
        <v>1398</v>
      </c>
      <c r="C599" s="5" t="s">
        <v>1308</v>
      </c>
      <c r="D599" s="5" t="s">
        <v>1309</v>
      </c>
      <c r="E599" s="5" t="s">
        <v>1310</v>
      </c>
      <c r="F599" s="7">
        <v>20.259399999999999</v>
      </c>
      <c r="G599" s="7">
        <v>20.697600000000001</v>
      </c>
      <c r="H599" s="7">
        <f t="shared" si="45"/>
        <v>1.3549127952633206</v>
      </c>
      <c r="I599" s="7">
        <v>21.5185</v>
      </c>
      <c r="J599" s="7">
        <v>21.788799999999998</v>
      </c>
      <c r="K599" s="7">
        <v>21.3979</v>
      </c>
      <c r="L599" s="7">
        <f t="shared" si="46"/>
        <v>1.3112111248362655</v>
      </c>
      <c r="M599" s="7">
        <v>18.9299</v>
      </c>
      <c r="N599" s="7">
        <v>20.4633</v>
      </c>
      <c r="O599" s="7">
        <v>2.894672234050085</v>
      </c>
      <c r="Q599" s="5">
        <f t="shared" si="47"/>
        <v>3623117.0896702567</v>
      </c>
      <c r="R599" s="5">
        <f t="shared" si="48"/>
        <v>0.16806810540021863</v>
      </c>
      <c r="U599" s="5">
        <f t="shared" si="49"/>
        <v>0.22037276953092069</v>
      </c>
    </row>
    <row r="600" spans="1:21">
      <c r="A600" s="5">
        <v>4689</v>
      </c>
      <c r="B600" s="5" t="s">
        <v>2912</v>
      </c>
      <c r="C600" s="5" t="s">
        <v>2447</v>
      </c>
      <c r="D600" s="5" t="s">
        <v>2448</v>
      </c>
      <c r="E600" s="5" t="s">
        <v>2449</v>
      </c>
      <c r="F600" s="7">
        <v>18.434799999999999</v>
      </c>
      <c r="G600" s="7">
        <v>25.090399999999999</v>
      </c>
      <c r="H600" s="7">
        <f t="shared" si="45"/>
        <v>100.81734103664203</v>
      </c>
      <c r="I600" s="7">
        <v>17.393999999999998</v>
      </c>
      <c r="J600" s="7">
        <v>21.2163</v>
      </c>
      <c r="K600" s="7">
        <v>18.096</v>
      </c>
      <c r="L600" s="7">
        <f t="shared" si="46"/>
        <v>8.6956869294808499</v>
      </c>
      <c r="M600" s="7">
        <v>24.236599999999999</v>
      </c>
      <c r="N600" s="7">
        <v>24.927600000000002</v>
      </c>
      <c r="O600" s="7">
        <v>1.6144021490095326</v>
      </c>
      <c r="Q600" s="5">
        <f t="shared" si="47"/>
        <v>2436366.9357656492</v>
      </c>
      <c r="R600" s="5">
        <f t="shared" si="48"/>
        <v>0.11301748323875881</v>
      </c>
      <c r="U600" s="5">
        <f t="shared" si="49"/>
        <v>0.98276465180209593</v>
      </c>
    </row>
    <row r="601" spans="1:21">
      <c r="A601" s="5">
        <v>3966</v>
      </c>
      <c r="B601" s="5" t="s">
        <v>2446</v>
      </c>
      <c r="C601" s="5" t="s">
        <v>2447</v>
      </c>
      <c r="D601" s="5" t="s">
        <v>2448</v>
      </c>
      <c r="E601" s="5" t="s">
        <v>2449</v>
      </c>
      <c r="F601" s="7">
        <v>14.4132</v>
      </c>
      <c r="G601" s="7">
        <v>25.0808</v>
      </c>
      <c r="H601" s="7">
        <f t="shared" si="45"/>
        <v>1626.550613283898</v>
      </c>
      <c r="I601" s="7">
        <v>17.056999999999999</v>
      </c>
      <c r="J601" s="7">
        <v>16.6694</v>
      </c>
      <c r="K601" s="7">
        <v>21.173300000000001</v>
      </c>
      <c r="L601" s="7">
        <f t="shared" si="46"/>
        <v>4.4074866196183823E-2</v>
      </c>
      <c r="M601" s="7">
        <v>18.265699999999999</v>
      </c>
      <c r="N601" s="7">
        <v>24.515599999999999</v>
      </c>
      <c r="O601" s="7">
        <v>76.103980051427797</v>
      </c>
      <c r="Q601" s="5">
        <f t="shared" si="47"/>
        <v>104229.20127737435</v>
      </c>
      <c r="R601" s="5">
        <f t="shared" si="48"/>
        <v>4.8349539781670841E-3</v>
      </c>
      <c r="U601" s="5">
        <f t="shared" si="49"/>
        <v>2.1309994965242092E-4</v>
      </c>
    </row>
    <row r="602" spans="1:21">
      <c r="A602" s="5">
        <v>4190</v>
      </c>
      <c r="B602" s="5" t="s">
        <v>2615</v>
      </c>
      <c r="C602" s="5" t="s">
        <v>2447</v>
      </c>
      <c r="D602" s="5" t="s">
        <v>2448</v>
      </c>
      <c r="E602" s="5" t="s">
        <v>2449</v>
      </c>
      <c r="F602" s="7">
        <v>24.001000000000001</v>
      </c>
      <c r="G602" s="7">
        <v>18.0703</v>
      </c>
      <c r="H602" s="7">
        <f t="shared" si="45"/>
        <v>1.6393866897726948E-2</v>
      </c>
      <c r="I602" s="7">
        <v>18.3963</v>
      </c>
      <c r="J602" s="7">
        <v>17.429600000000001</v>
      </c>
      <c r="K602" s="7">
        <v>22.627099999999999</v>
      </c>
      <c r="L602" s="7">
        <f t="shared" si="46"/>
        <v>2.7251888133778251E-2</v>
      </c>
      <c r="M602" s="7">
        <v>19.128599999999999</v>
      </c>
      <c r="N602" s="7">
        <v>19.5261</v>
      </c>
      <c r="O602" s="7">
        <v>1.3172233577887</v>
      </c>
      <c r="Q602" s="5">
        <f t="shared" si="47"/>
        <v>176535.6465266826</v>
      </c>
      <c r="R602" s="5">
        <f t="shared" si="48"/>
        <v>8.1890844024702838E-3</v>
      </c>
      <c r="U602" s="5">
        <f t="shared" si="49"/>
        <v>2.2316801205418847E-4</v>
      </c>
    </row>
    <row r="603" spans="1:21">
      <c r="A603" s="5">
        <v>4274</v>
      </c>
      <c r="B603" s="5" t="s">
        <v>2699</v>
      </c>
      <c r="C603" s="5" t="s">
        <v>2700</v>
      </c>
      <c r="D603" s="5" t="s">
        <v>2701</v>
      </c>
      <c r="E603" s="5" t="s">
        <v>2702</v>
      </c>
      <c r="F603" s="7">
        <v>18.0763</v>
      </c>
      <c r="G603" s="7">
        <v>20.566600000000001</v>
      </c>
      <c r="H603" s="7">
        <f t="shared" si="45"/>
        <v>5.6189478088260154</v>
      </c>
      <c r="I603" s="7">
        <v>17.8354</v>
      </c>
      <c r="J603" s="7">
        <v>18.485299999999999</v>
      </c>
      <c r="K603" s="7">
        <v>17.379100000000001</v>
      </c>
      <c r="L603" s="7">
        <f t="shared" si="46"/>
        <v>2.1527786673751002</v>
      </c>
      <c r="M603" s="7">
        <v>19.0505</v>
      </c>
      <c r="N603" s="7">
        <v>18.924600000000002</v>
      </c>
      <c r="O603" s="7">
        <v>0.91643216471100497</v>
      </c>
      <c r="Q603" s="5">
        <f t="shared" si="47"/>
        <v>366969.3383457858</v>
      </c>
      <c r="R603" s="5">
        <f t="shared" si="48"/>
        <v>1.7022867301636446E-2</v>
      </c>
      <c r="U603" s="5">
        <f t="shared" si="49"/>
        <v>3.6646465584520074E-2</v>
      </c>
    </row>
    <row r="604" spans="1:21">
      <c r="A604" s="5">
        <v>6255</v>
      </c>
      <c r="B604" s="5" t="s">
        <v>3531</v>
      </c>
      <c r="C604" s="5" t="s">
        <v>2700</v>
      </c>
      <c r="D604" s="5" t="s">
        <v>2701</v>
      </c>
      <c r="E604" s="5" t="s">
        <v>2702</v>
      </c>
      <c r="F604" s="7">
        <v>25.677600000000002</v>
      </c>
      <c r="G604" s="7">
        <v>26.145</v>
      </c>
      <c r="H604" s="7">
        <f t="shared" si="45"/>
        <v>1.3826154958040351</v>
      </c>
      <c r="I604" s="7">
        <v>22.2</v>
      </c>
      <c r="J604" s="7">
        <v>17.9236</v>
      </c>
      <c r="K604" s="7">
        <v>22.212299999999999</v>
      </c>
      <c r="L604" s="7">
        <f t="shared" si="46"/>
        <v>5.1164962198083065E-2</v>
      </c>
      <c r="M604" s="7">
        <v>24.7959</v>
      </c>
      <c r="N604" s="7">
        <v>25.676400000000001</v>
      </c>
      <c r="O604" s="7">
        <v>1.8410132372648707</v>
      </c>
      <c r="Q604" s="5">
        <f t="shared" si="47"/>
        <v>248622.95863004494</v>
      </c>
      <c r="R604" s="5">
        <f t="shared" si="48"/>
        <v>1.1533049741914781E-2</v>
      </c>
      <c r="U604" s="5">
        <f t="shared" si="49"/>
        <v>5.9008805407368141E-4</v>
      </c>
    </row>
    <row r="605" spans="1:21">
      <c r="A605" s="5">
        <v>4658</v>
      </c>
      <c r="B605" s="5" t="s">
        <v>2899</v>
      </c>
      <c r="C605" s="5" t="s">
        <v>2700</v>
      </c>
      <c r="D605" s="5" t="s">
        <v>2701</v>
      </c>
      <c r="E605" s="5" t="s">
        <v>2702</v>
      </c>
      <c r="F605" s="7">
        <v>23.97</v>
      </c>
      <c r="G605" s="7">
        <v>24.454799999999999</v>
      </c>
      <c r="H605" s="7">
        <f t="shared" si="45"/>
        <v>1.3993918552439415</v>
      </c>
      <c r="I605" s="7">
        <v>20.643899999999999</v>
      </c>
      <c r="J605" s="7">
        <v>16.062799999999999</v>
      </c>
      <c r="K605" s="7">
        <v>20.770900000000001</v>
      </c>
      <c r="L605" s="7">
        <f t="shared" si="46"/>
        <v>3.8257860337796011E-2</v>
      </c>
      <c r="M605" s="7">
        <v>23.477</v>
      </c>
      <c r="N605" s="7">
        <v>24.176100000000002</v>
      </c>
      <c r="O605" s="7">
        <v>1.6234916899233447</v>
      </c>
      <c r="Q605" s="5">
        <f t="shared" si="47"/>
        <v>68451.759268494512</v>
      </c>
      <c r="R605" s="5">
        <f t="shared" si="48"/>
        <v>3.1753203683005369E-3</v>
      </c>
      <c r="U605" s="5">
        <f t="shared" si="49"/>
        <v>1.2148096317820093E-4</v>
      </c>
    </row>
    <row r="606" spans="1:21">
      <c r="A606" s="5">
        <v>4694</v>
      </c>
      <c r="B606" s="5" t="s">
        <v>2913</v>
      </c>
      <c r="C606" s="5" t="s">
        <v>1168</v>
      </c>
      <c r="D606" s="5" t="s">
        <v>1169</v>
      </c>
      <c r="E606" s="5" t="s">
        <v>1170</v>
      </c>
      <c r="F606" s="7">
        <v>16.773900000000001</v>
      </c>
      <c r="G606" s="7">
        <v>18.677399999999999</v>
      </c>
      <c r="H606" s="7">
        <f t="shared" si="45"/>
        <v>3.7411971664820207</v>
      </c>
      <c r="I606" s="7">
        <v>21.616700000000002</v>
      </c>
      <c r="J606" s="7">
        <v>21.513400000000001</v>
      </c>
      <c r="K606" s="7">
        <v>21.101900000000001</v>
      </c>
      <c r="L606" s="7">
        <f t="shared" si="46"/>
        <v>1.3300679947518028</v>
      </c>
      <c r="M606" s="7">
        <v>18.625499999999999</v>
      </c>
      <c r="N606" s="7">
        <v>19.007200000000001</v>
      </c>
      <c r="O606" s="7">
        <v>1.3028761957041564</v>
      </c>
      <c r="Q606" s="5">
        <f t="shared" si="47"/>
        <v>2993496.1830228646</v>
      </c>
      <c r="R606" s="5">
        <f t="shared" si="48"/>
        <v>0.13886143327739583</v>
      </c>
      <c r="U606" s="5">
        <f t="shared" si="49"/>
        <v>0.18469514810762713</v>
      </c>
    </row>
    <row r="607" spans="1:21">
      <c r="A607" s="5">
        <v>6314</v>
      </c>
      <c r="B607" s="5" t="s">
        <v>3554</v>
      </c>
      <c r="C607" s="5" t="s">
        <v>1168</v>
      </c>
      <c r="D607" s="5" t="s">
        <v>1169</v>
      </c>
      <c r="E607" s="5" t="s">
        <v>1170</v>
      </c>
      <c r="F607" s="7">
        <v>18.275600000000001</v>
      </c>
      <c r="G607" s="7">
        <v>18.7973</v>
      </c>
      <c r="H607" s="7">
        <f t="shared" si="45"/>
        <v>1.435645945400263</v>
      </c>
      <c r="I607" s="7">
        <v>20.997399999999999</v>
      </c>
      <c r="J607" s="7">
        <v>21.202400000000001</v>
      </c>
      <c r="K607" s="7">
        <v>20.836500000000001</v>
      </c>
      <c r="L607" s="7">
        <f t="shared" si="46"/>
        <v>1.2886853025307734</v>
      </c>
      <c r="M607" s="7">
        <v>18.226199999999999</v>
      </c>
      <c r="N607" s="7">
        <v>16.5273</v>
      </c>
      <c r="O607" s="7">
        <v>0.30802086800112954</v>
      </c>
      <c r="Q607" s="5">
        <f t="shared" si="47"/>
        <v>2413005.8792744623</v>
      </c>
      <c r="R607" s="5">
        <f t="shared" si="48"/>
        <v>0.11193381732141508</v>
      </c>
      <c r="U607" s="5">
        <f t="shared" si="49"/>
        <v>0.14424746523827212</v>
      </c>
    </row>
    <row r="608" spans="1:21">
      <c r="A608" s="5">
        <v>6080</v>
      </c>
      <c r="B608" s="5" t="s">
        <v>3448</v>
      </c>
      <c r="C608" s="5" t="s">
        <v>1168</v>
      </c>
      <c r="D608" s="5" t="s">
        <v>1169</v>
      </c>
      <c r="E608" s="5" t="s">
        <v>1170</v>
      </c>
      <c r="F608" s="7">
        <v>17.647600000000001</v>
      </c>
      <c r="G608" s="7">
        <v>18.196200000000001</v>
      </c>
      <c r="H608" s="7">
        <f t="shared" si="45"/>
        <v>1.4626656274574523</v>
      </c>
      <c r="I608" s="7">
        <v>21.645199999999999</v>
      </c>
      <c r="J608" s="7">
        <v>21.005700000000001</v>
      </c>
      <c r="K608" s="7">
        <v>20.674099999999999</v>
      </c>
      <c r="L608" s="7">
        <f t="shared" si="46"/>
        <v>1.258408220287953</v>
      </c>
      <c r="M608" s="7">
        <v>18.5566</v>
      </c>
      <c r="N608" s="7">
        <v>19.57</v>
      </c>
      <c r="O608" s="7">
        <v>2.0186628823008679</v>
      </c>
      <c r="Q608" s="5">
        <f t="shared" si="47"/>
        <v>2105454.1092409287</v>
      </c>
      <c r="R608" s="5">
        <f t="shared" si="48"/>
        <v>9.7667194956548575E-2</v>
      </c>
      <c r="U608" s="5">
        <f t="shared" si="49"/>
        <v>0.12290520098578683</v>
      </c>
    </row>
    <row r="609" spans="1:21">
      <c r="A609" s="5">
        <v>2939</v>
      </c>
      <c r="B609" s="5" t="s">
        <v>1948</v>
      </c>
      <c r="C609" s="5" t="s">
        <v>1168</v>
      </c>
      <c r="D609" s="5" t="s">
        <v>1169</v>
      </c>
      <c r="E609" s="5" t="s">
        <v>1170</v>
      </c>
      <c r="F609" s="7">
        <v>17.410399999999999</v>
      </c>
      <c r="G609" s="7">
        <v>17.494399999999999</v>
      </c>
      <c r="H609" s="7">
        <f t="shared" si="45"/>
        <v>1.0599527833972815</v>
      </c>
      <c r="I609" s="7">
        <v>23.100999999999999</v>
      </c>
      <c r="J609" s="7">
        <v>22.950399999999998</v>
      </c>
      <c r="K609" s="7">
        <v>22.638500000000001</v>
      </c>
      <c r="L609" s="7">
        <f t="shared" si="46"/>
        <v>1.241341445311716</v>
      </c>
      <c r="M609" s="7">
        <v>17.345099999999999</v>
      </c>
      <c r="N609" s="7">
        <v>17.791899999999998</v>
      </c>
      <c r="O609" s="7">
        <v>1.3630136403722439</v>
      </c>
      <c r="Q609" s="5">
        <f t="shared" si="47"/>
        <v>8105108.1179445069</v>
      </c>
      <c r="R609" s="5">
        <f t="shared" si="48"/>
        <v>0.37597740612099317</v>
      </c>
      <c r="U609" s="5">
        <f t="shared" si="49"/>
        <v>0.46671633671878365</v>
      </c>
    </row>
    <row r="610" spans="1:21">
      <c r="A610" s="5">
        <v>5015</v>
      </c>
      <c r="B610" s="5" t="s">
        <v>3060</v>
      </c>
      <c r="C610" s="5" t="s">
        <v>1168</v>
      </c>
      <c r="D610" s="5" t="s">
        <v>1169</v>
      </c>
      <c r="E610" s="5" t="s">
        <v>1170</v>
      </c>
      <c r="F610" s="7">
        <v>18.019100000000002</v>
      </c>
      <c r="G610" s="7">
        <v>17.0395</v>
      </c>
      <c r="H610" s="7">
        <f t="shared" si="45"/>
        <v>0.50712032401413443</v>
      </c>
      <c r="I610" s="7">
        <v>21.270399999999999</v>
      </c>
      <c r="J610" s="7">
        <v>20.855699999999999</v>
      </c>
      <c r="K610" s="7">
        <v>20.748000000000001</v>
      </c>
      <c r="L610" s="7">
        <f t="shared" si="46"/>
        <v>1.0775090600357951</v>
      </c>
      <c r="M610" s="7">
        <v>19.858899999999998</v>
      </c>
      <c r="N610" s="7">
        <v>18.315100000000001</v>
      </c>
      <c r="O610" s="7">
        <v>0.34298086609614264</v>
      </c>
      <c r="Q610" s="5">
        <f t="shared" si="47"/>
        <v>1897541.4899592579</v>
      </c>
      <c r="R610" s="5">
        <f t="shared" si="48"/>
        <v>8.8022604636491419E-2</v>
      </c>
      <c r="U610" s="5">
        <f t="shared" si="49"/>
        <v>9.4845153983768291E-2</v>
      </c>
    </row>
    <row r="611" spans="1:21">
      <c r="A611" s="5">
        <v>1573</v>
      </c>
      <c r="B611" s="5" t="s">
        <v>1167</v>
      </c>
      <c r="C611" s="5" t="s">
        <v>1168</v>
      </c>
      <c r="D611" s="5" t="s">
        <v>1169</v>
      </c>
      <c r="E611" s="5" t="s">
        <v>1170</v>
      </c>
      <c r="F611" s="7">
        <v>17.058499999999999</v>
      </c>
      <c r="G611" s="7">
        <v>17.600899999999999</v>
      </c>
      <c r="H611" s="7">
        <f t="shared" si="45"/>
        <v>1.4563932909873505</v>
      </c>
      <c r="I611" s="7">
        <v>20.9954</v>
      </c>
      <c r="J611" s="7">
        <v>20.2347</v>
      </c>
      <c r="K611" s="7">
        <v>20.472999999999999</v>
      </c>
      <c r="L611" s="7">
        <f t="shared" si="46"/>
        <v>0.84774366296438586</v>
      </c>
      <c r="M611" s="7">
        <v>17.142499999999998</v>
      </c>
      <c r="N611" s="7">
        <v>18.744499999999999</v>
      </c>
      <c r="O611" s="7">
        <v>3.0356385059481088</v>
      </c>
      <c r="Q611" s="5">
        <f t="shared" si="47"/>
        <v>1233819.5666422197</v>
      </c>
      <c r="R611" s="5">
        <f t="shared" si="48"/>
        <v>5.7234064436528932E-2</v>
      </c>
      <c r="U611" s="5">
        <f t="shared" si="49"/>
        <v>4.8519815431762724E-2</v>
      </c>
    </row>
    <row r="612" spans="1:21">
      <c r="A612" s="5">
        <v>2119</v>
      </c>
      <c r="B612" s="5" t="s">
        <v>1609</v>
      </c>
      <c r="C612" s="5" t="s">
        <v>1168</v>
      </c>
      <c r="D612" s="5" t="s">
        <v>1169</v>
      </c>
      <c r="E612" s="5" t="s">
        <v>1170</v>
      </c>
      <c r="F612" s="7">
        <v>18.584</v>
      </c>
      <c r="G612" s="7">
        <v>17.9208</v>
      </c>
      <c r="H612" s="7">
        <f t="shared" si="45"/>
        <v>0.63147608368132846</v>
      </c>
      <c r="I612" s="7">
        <v>19.852</v>
      </c>
      <c r="J612" s="7">
        <v>17.500399999999999</v>
      </c>
      <c r="K612" s="7">
        <v>18.2315</v>
      </c>
      <c r="L612" s="7">
        <f t="shared" si="46"/>
        <v>0.60244439778655035</v>
      </c>
      <c r="M612" s="7">
        <v>17.320599999999999</v>
      </c>
      <c r="N612" s="7">
        <v>19.411899999999999</v>
      </c>
      <c r="O612" s="7">
        <v>4.261318837790065</v>
      </c>
      <c r="Q612" s="5">
        <f t="shared" si="47"/>
        <v>185415.20093086455</v>
      </c>
      <c r="R612" s="5">
        <f t="shared" si="48"/>
        <v>8.6009865984450901E-3</v>
      </c>
      <c r="U612" s="5">
        <f t="shared" si="49"/>
        <v>5.1816161916704425E-3</v>
      </c>
    </row>
    <row r="613" spans="1:21">
      <c r="A613" s="5">
        <v>5309</v>
      </c>
      <c r="B613" s="5" t="s">
        <v>3174</v>
      </c>
      <c r="C613" s="5" t="s">
        <v>241</v>
      </c>
      <c r="D613" s="5" t="s">
        <v>242</v>
      </c>
      <c r="E613" s="5" t="s">
        <v>243</v>
      </c>
      <c r="F613" s="7">
        <v>23.444700000000001</v>
      </c>
      <c r="G613" s="7">
        <v>24.3872</v>
      </c>
      <c r="H613" s="7">
        <f t="shared" si="45"/>
        <v>1.9218556769220665</v>
      </c>
      <c r="I613" s="7">
        <v>26.0871</v>
      </c>
      <c r="J613" s="7">
        <v>26.2395</v>
      </c>
      <c r="K613" s="7">
        <v>26.220600000000001</v>
      </c>
      <c r="L613" s="7">
        <f t="shared" si="46"/>
        <v>1.0131866689767894</v>
      </c>
      <c r="M613" s="7">
        <v>25.256900000000002</v>
      </c>
      <c r="N613" s="7">
        <v>26.5398</v>
      </c>
      <c r="O613" s="7">
        <v>2.4332760495792938</v>
      </c>
      <c r="Q613" s="5">
        <f t="shared" si="47"/>
        <v>79227612.943912223</v>
      </c>
      <c r="R613" s="5">
        <f t="shared" si="48"/>
        <v>3.6751875452297442</v>
      </c>
      <c r="U613" s="5">
        <f t="shared" si="49"/>
        <v>3.7236510268163081</v>
      </c>
    </row>
    <row r="614" spans="1:21">
      <c r="A614" s="5">
        <v>1760</v>
      </c>
      <c r="B614" s="5" t="s">
        <v>1311</v>
      </c>
      <c r="C614" s="5" t="s">
        <v>241</v>
      </c>
      <c r="D614" s="5" t="s">
        <v>242</v>
      </c>
      <c r="E614" s="5" t="s">
        <v>243</v>
      </c>
      <c r="F614" s="7">
        <v>23.014299999999999</v>
      </c>
      <c r="G614" s="7">
        <v>23.670400000000001</v>
      </c>
      <c r="H614" s="7">
        <f t="shared" si="45"/>
        <v>1.5758169956240116</v>
      </c>
      <c r="I614" s="7">
        <v>25.947399999999998</v>
      </c>
      <c r="J614" s="7">
        <v>25.959900000000001</v>
      </c>
      <c r="K614" s="7">
        <v>25.953800000000001</v>
      </c>
      <c r="L614" s="7">
        <f t="shared" si="46"/>
        <v>1.0042371492414441</v>
      </c>
      <c r="M614" s="7">
        <v>24.4802</v>
      </c>
      <c r="N614" s="7">
        <v>25.713100000000001</v>
      </c>
      <c r="O614" s="7">
        <v>2.3503897345913782</v>
      </c>
      <c r="Q614" s="5">
        <f t="shared" si="47"/>
        <v>65269244.30875355</v>
      </c>
      <c r="R614" s="5">
        <f t="shared" si="48"/>
        <v>3.0276907867955689</v>
      </c>
      <c r="U614" s="5">
        <f t="shared" si="49"/>
        <v>3.0405195645161673</v>
      </c>
    </row>
    <row r="615" spans="1:21">
      <c r="A615" s="5">
        <v>5054</v>
      </c>
      <c r="B615" s="5" t="s">
        <v>3085</v>
      </c>
      <c r="C615" s="5" t="s">
        <v>241</v>
      </c>
      <c r="D615" s="5" t="s">
        <v>242</v>
      </c>
      <c r="E615" s="5" t="s">
        <v>243</v>
      </c>
      <c r="F615" s="7">
        <v>24.650700000000001</v>
      </c>
      <c r="G615" s="7">
        <v>25.0961</v>
      </c>
      <c r="H615" s="7">
        <f t="shared" si="45"/>
        <v>1.3616916052447896</v>
      </c>
      <c r="I615" s="7">
        <v>26.350200000000001</v>
      </c>
      <c r="J615" s="7">
        <v>26.0764</v>
      </c>
      <c r="K615" s="7">
        <v>26.150700000000001</v>
      </c>
      <c r="L615" s="7">
        <f t="shared" si="46"/>
        <v>0.94980285638676065</v>
      </c>
      <c r="M615" s="7">
        <v>25.7257</v>
      </c>
      <c r="N615" s="7">
        <v>26.667999999999999</v>
      </c>
      <c r="O615" s="7">
        <v>1.9215892696196604</v>
      </c>
      <c r="Q615" s="5">
        <f t="shared" si="47"/>
        <v>70758493.669900522</v>
      </c>
      <c r="R615" s="5">
        <f t="shared" si="48"/>
        <v>3.2823244951092287</v>
      </c>
      <c r="U615" s="5">
        <f t="shared" si="49"/>
        <v>3.1175611810429773</v>
      </c>
    </row>
    <row r="616" spans="1:21">
      <c r="A616" s="5">
        <v>4317</v>
      </c>
      <c r="B616" s="5" t="s">
        <v>2751</v>
      </c>
      <c r="C616" s="5" t="s">
        <v>241</v>
      </c>
      <c r="D616" s="5" t="s">
        <v>242</v>
      </c>
      <c r="E616" s="5" t="s">
        <v>243</v>
      </c>
      <c r="F616" s="7">
        <v>17.771699999999999</v>
      </c>
      <c r="G616" s="7">
        <v>17.4236</v>
      </c>
      <c r="H616" s="7">
        <f t="shared" si="45"/>
        <v>0.78561805988595379</v>
      </c>
      <c r="I616" s="7">
        <v>23.268699999999999</v>
      </c>
      <c r="J616" s="7">
        <v>21.557200000000002</v>
      </c>
      <c r="K616" s="7">
        <v>21.6371</v>
      </c>
      <c r="L616" s="7">
        <f t="shared" si="46"/>
        <v>0.94612322471737842</v>
      </c>
      <c r="M616" s="7">
        <v>18.3443</v>
      </c>
      <c r="N616" s="7">
        <v>23.156199999999998</v>
      </c>
      <c r="O616" s="7">
        <v>28.088350519930398</v>
      </c>
      <c r="Q616" s="5">
        <f t="shared" si="47"/>
        <v>3085771.9186559101</v>
      </c>
      <c r="R616" s="5">
        <f t="shared" si="48"/>
        <v>0.14314189335594904</v>
      </c>
      <c r="U616" s="5">
        <f t="shared" si="49"/>
        <v>0.13542986973408158</v>
      </c>
    </row>
    <row r="617" spans="1:21">
      <c r="A617" s="5">
        <v>355</v>
      </c>
      <c r="B617" s="5" t="s">
        <v>240</v>
      </c>
      <c r="C617" s="5" t="s">
        <v>241</v>
      </c>
      <c r="D617" s="5" t="s">
        <v>242</v>
      </c>
      <c r="E617" s="5" t="s">
        <v>243</v>
      </c>
      <c r="F617" s="7">
        <v>24.116599999999998</v>
      </c>
      <c r="G617" s="7">
        <v>24.7803</v>
      </c>
      <c r="H617" s="7">
        <f t="shared" si="45"/>
        <v>1.5841401749090902</v>
      </c>
      <c r="I617" s="7">
        <v>26.878299999999999</v>
      </c>
      <c r="J617" s="7">
        <v>26.360800000000001</v>
      </c>
      <c r="K617" s="7">
        <v>26.599900000000002</v>
      </c>
      <c r="L617" s="7">
        <f t="shared" si="46"/>
        <v>0.84727370437276206</v>
      </c>
      <c r="M617" s="7">
        <v>25.8279</v>
      </c>
      <c r="N617" s="7">
        <v>26.867599999999999</v>
      </c>
      <c r="O617" s="7">
        <v>2.0558001172453415</v>
      </c>
      <c r="Q617" s="5">
        <f t="shared" si="47"/>
        <v>86177027.457680628</v>
      </c>
      <c r="R617" s="5">
        <f t="shared" si="48"/>
        <v>3.997554971416386</v>
      </c>
      <c r="U617" s="5">
        <f t="shared" si="49"/>
        <v>3.3870232090657124</v>
      </c>
    </row>
    <row r="618" spans="1:21">
      <c r="A618" s="5">
        <v>6186</v>
      </c>
      <c r="B618" s="5" t="s">
        <v>3501</v>
      </c>
      <c r="C618" s="5" t="s">
        <v>241</v>
      </c>
      <c r="D618" s="5" t="s">
        <v>242</v>
      </c>
      <c r="E618" s="5" t="s">
        <v>243</v>
      </c>
      <c r="F618" s="7">
        <v>23.967300000000002</v>
      </c>
      <c r="G618" s="7">
        <v>24.9788</v>
      </c>
      <c r="H618" s="7">
        <f t="shared" si="45"/>
        <v>2.0160060942305695</v>
      </c>
      <c r="I618" s="7">
        <v>26.2864</v>
      </c>
      <c r="J618" s="7">
        <v>25.625499999999999</v>
      </c>
      <c r="K618" s="7">
        <v>25.868600000000001</v>
      </c>
      <c r="L618" s="7">
        <f t="shared" si="46"/>
        <v>0.84492781644935189</v>
      </c>
      <c r="M618" s="7">
        <v>25.120100000000001</v>
      </c>
      <c r="N618" s="7">
        <v>26.000599999999999</v>
      </c>
      <c r="O618" s="7">
        <v>1.8410132372648662</v>
      </c>
      <c r="Q618" s="5">
        <f t="shared" si="47"/>
        <v>51765945.872000732</v>
      </c>
      <c r="R618" s="5">
        <f t="shared" si="48"/>
        <v>2.401303692823586</v>
      </c>
      <c r="U618" s="5">
        <f t="shared" si="49"/>
        <v>2.0289282858091977</v>
      </c>
    </row>
    <row r="619" spans="1:21">
      <c r="A619" s="5">
        <v>3969</v>
      </c>
      <c r="B619" s="5" t="s">
        <v>2452</v>
      </c>
      <c r="C619" s="5" t="s">
        <v>241</v>
      </c>
      <c r="D619" s="5" t="s">
        <v>242</v>
      </c>
      <c r="E619" s="5" t="s">
        <v>243</v>
      </c>
      <c r="F619" s="7">
        <v>21.805499999999999</v>
      </c>
      <c r="G619" s="7">
        <v>22.3965</v>
      </c>
      <c r="H619" s="7">
        <f t="shared" si="45"/>
        <v>1.5062904666338135</v>
      </c>
      <c r="I619" s="7">
        <v>24.799499999999998</v>
      </c>
      <c r="J619" s="7">
        <v>24.259</v>
      </c>
      <c r="K619" s="7">
        <v>24.873799999999999</v>
      </c>
      <c r="L619" s="7">
        <f t="shared" si="46"/>
        <v>0.65302041512175646</v>
      </c>
      <c r="M619" s="7">
        <v>23.7349</v>
      </c>
      <c r="N619" s="7">
        <v>24.547799999999999</v>
      </c>
      <c r="O619" s="7">
        <v>1.7567391643765951</v>
      </c>
      <c r="Q619" s="5">
        <f t="shared" si="47"/>
        <v>20076438.132297769</v>
      </c>
      <c r="R619" s="5">
        <f t="shared" si="48"/>
        <v>0.93129999295360333</v>
      </c>
      <c r="U619" s="5">
        <f t="shared" si="49"/>
        <v>0.60815790800145086</v>
      </c>
    </row>
    <row r="620" spans="1:21">
      <c r="A620" s="5">
        <v>6048</v>
      </c>
      <c r="B620" s="5" t="s">
        <v>3426</v>
      </c>
      <c r="C620" s="5" t="s">
        <v>94</v>
      </c>
      <c r="D620" s="5" t="s">
        <v>95</v>
      </c>
      <c r="E620" s="5" t="s">
        <v>96</v>
      </c>
      <c r="F620" s="7">
        <v>24.529199999999999</v>
      </c>
      <c r="G620" s="7">
        <v>25.021999999999998</v>
      </c>
      <c r="H620" s="7">
        <f t="shared" si="45"/>
        <v>1.4071732861639861</v>
      </c>
      <c r="I620" s="7">
        <v>28.076599999999999</v>
      </c>
      <c r="J620" s="7">
        <v>28.216000000000001</v>
      </c>
      <c r="K620" s="7">
        <v>27.817799999999998</v>
      </c>
      <c r="L620" s="7">
        <f t="shared" si="46"/>
        <v>1.3178626336250825</v>
      </c>
      <c r="M620" s="7">
        <v>24.2699</v>
      </c>
      <c r="N620" s="7">
        <v>24.525600000000001</v>
      </c>
      <c r="O620" s="7">
        <v>1.1939148936371946</v>
      </c>
      <c r="Q620" s="5">
        <f t="shared" si="47"/>
        <v>311790126.10246354</v>
      </c>
      <c r="R620" s="5">
        <f t="shared" si="48"/>
        <v>14.463229997710467</v>
      </c>
      <c r="U620" s="5">
        <f t="shared" si="49"/>
        <v>19.060550375508011</v>
      </c>
    </row>
    <row r="621" spans="1:21">
      <c r="A621" s="5">
        <v>6049</v>
      </c>
      <c r="B621" s="5" t="s">
        <v>3427</v>
      </c>
      <c r="C621" s="5" t="s">
        <v>94</v>
      </c>
      <c r="D621" s="5" t="s">
        <v>95</v>
      </c>
      <c r="E621" s="5" t="s">
        <v>96</v>
      </c>
      <c r="F621" s="7">
        <v>17.405200000000001</v>
      </c>
      <c r="G621" s="7">
        <v>23.214600000000001</v>
      </c>
      <c r="H621" s="7">
        <f t="shared" si="45"/>
        <v>56.079438530894471</v>
      </c>
      <c r="I621" s="7">
        <v>28.2454</v>
      </c>
      <c r="J621" s="7">
        <v>28.0396</v>
      </c>
      <c r="K621" s="7">
        <v>27.6812</v>
      </c>
      <c r="L621" s="7">
        <f t="shared" si="46"/>
        <v>1.2820033216845153</v>
      </c>
      <c r="M621" s="7">
        <v>23.2241</v>
      </c>
      <c r="N621" s="7">
        <v>25.3996</v>
      </c>
      <c r="O621" s="7">
        <v>4.5174229674513207</v>
      </c>
      <c r="Q621" s="5">
        <f t="shared" si="47"/>
        <v>275905695.97046328</v>
      </c>
      <c r="R621" s="5">
        <f t="shared" si="48"/>
        <v>12.798633453798967</v>
      </c>
      <c r="U621" s="5">
        <f t="shared" si="49"/>
        <v>16.407890600792836</v>
      </c>
    </row>
    <row r="622" spans="1:21">
      <c r="A622" s="5">
        <v>4009</v>
      </c>
      <c r="B622" s="5" t="s">
        <v>2488</v>
      </c>
      <c r="C622" s="5" t="s">
        <v>94</v>
      </c>
      <c r="D622" s="5" t="s">
        <v>95</v>
      </c>
      <c r="E622" s="5" t="s">
        <v>96</v>
      </c>
      <c r="F622" s="7">
        <v>20.733799999999999</v>
      </c>
      <c r="G622" s="7">
        <v>21.712800000000001</v>
      </c>
      <c r="H622" s="7">
        <f t="shared" si="45"/>
        <v>1.9710986738787453</v>
      </c>
      <c r="I622" s="7">
        <v>23.779800000000002</v>
      </c>
      <c r="J622" s="7">
        <v>23.695799999999998</v>
      </c>
      <c r="K622" s="7">
        <v>23.383900000000001</v>
      </c>
      <c r="L622" s="7">
        <f t="shared" si="46"/>
        <v>1.241341445311716</v>
      </c>
      <c r="M622" s="7">
        <v>20.851600000000001</v>
      </c>
      <c r="N622" s="7">
        <v>20.468699999999998</v>
      </c>
      <c r="O622" s="7">
        <v>0.76689448506931446</v>
      </c>
      <c r="Q622" s="5">
        <f t="shared" si="47"/>
        <v>13587719.449418547</v>
      </c>
      <c r="R622" s="5">
        <f t="shared" si="48"/>
        <v>0.63030319143820857</v>
      </c>
      <c r="U622" s="5">
        <f t="shared" si="49"/>
        <v>0.78242147464449308</v>
      </c>
    </row>
    <row r="623" spans="1:21">
      <c r="A623" s="5">
        <v>4008</v>
      </c>
      <c r="B623" s="5" t="s">
        <v>2487</v>
      </c>
      <c r="C623" s="5" t="s">
        <v>94</v>
      </c>
      <c r="D623" s="5" t="s">
        <v>95</v>
      </c>
      <c r="E623" s="5" t="s">
        <v>96</v>
      </c>
      <c r="F623" s="7">
        <v>17.126300000000001</v>
      </c>
      <c r="G623" s="7">
        <v>25.468</v>
      </c>
      <c r="H623" s="7">
        <f t="shared" si="45"/>
        <v>324.41573827003947</v>
      </c>
      <c r="I623" s="7">
        <v>27.870100000000001</v>
      </c>
      <c r="J623" s="7">
        <v>27.3566</v>
      </c>
      <c r="K623" s="7">
        <v>27.235099999999999</v>
      </c>
      <c r="L623" s="7">
        <f t="shared" si="46"/>
        <v>1.0878653509293199</v>
      </c>
      <c r="M623" s="7">
        <v>18.970099999999999</v>
      </c>
      <c r="N623" s="7">
        <v>24.831299999999999</v>
      </c>
      <c r="O623" s="7">
        <v>58.129556643290883</v>
      </c>
      <c r="Q623" s="5">
        <f t="shared" si="47"/>
        <v>171853024.31957057</v>
      </c>
      <c r="R623" s="5">
        <f t="shared" si="48"/>
        <v>7.9718682807782493</v>
      </c>
      <c r="U623" s="5">
        <f t="shared" si="49"/>
        <v>8.6723192848311434</v>
      </c>
    </row>
    <row r="624" spans="1:21">
      <c r="A624" s="5">
        <v>3489</v>
      </c>
      <c r="B624" s="5" t="s">
        <v>2189</v>
      </c>
      <c r="C624" s="5" t="s">
        <v>94</v>
      </c>
      <c r="D624" s="5" t="s">
        <v>95</v>
      </c>
      <c r="E624" s="5" t="s">
        <v>96</v>
      </c>
      <c r="F624" s="7">
        <v>24.5411</v>
      </c>
      <c r="G624" s="7">
        <v>25.0806</v>
      </c>
      <c r="H624" s="7">
        <f t="shared" si="45"/>
        <v>1.4534686961554126</v>
      </c>
      <c r="I624" s="7">
        <v>28.0733</v>
      </c>
      <c r="J624" s="7">
        <v>28.207100000000001</v>
      </c>
      <c r="K624" s="7">
        <v>28.091799999999999</v>
      </c>
      <c r="L624" s="7">
        <f t="shared" si="46"/>
        <v>1.0832002672717136</v>
      </c>
      <c r="M624" s="7">
        <v>24.958200000000001</v>
      </c>
      <c r="N624" s="7">
        <v>25.552399999999999</v>
      </c>
      <c r="O624" s="7">
        <v>1.5096352338962609</v>
      </c>
      <c r="Q624" s="5">
        <f t="shared" si="47"/>
        <v>309872610.39352608</v>
      </c>
      <c r="R624" s="5">
        <f t="shared" si="48"/>
        <v>14.374280834793513</v>
      </c>
      <c r="U624" s="5">
        <f t="shared" si="49"/>
        <v>15.570224842087004</v>
      </c>
    </row>
    <row r="625" spans="1:21">
      <c r="A625" s="5">
        <v>4562</v>
      </c>
      <c r="B625" s="5" t="s">
        <v>2849</v>
      </c>
      <c r="C625" s="5" t="s">
        <v>94</v>
      </c>
      <c r="D625" s="5" t="s">
        <v>95</v>
      </c>
      <c r="E625" s="5" t="s">
        <v>96</v>
      </c>
      <c r="F625" s="7">
        <v>21.174800000000001</v>
      </c>
      <c r="G625" s="7">
        <v>21.7272</v>
      </c>
      <c r="H625" s="7">
        <f t="shared" si="45"/>
        <v>1.4665233074250803</v>
      </c>
      <c r="I625" s="7">
        <v>24.565799999999999</v>
      </c>
      <c r="J625" s="7">
        <v>23.808199999999999</v>
      </c>
      <c r="K625" s="7">
        <v>23.7087</v>
      </c>
      <c r="L625" s="7">
        <f t="shared" si="46"/>
        <v>1.0714020785190779</v>
      </c>
      <c r="M625" s="7">
        <v>20.678100000000001</v>
      </c>
      <c r="N625" s="7">
        <v>21.519600000000001</v>
      </c>
      <c r="O625" s="7">
        <v>1.7919122620440471</v>
      </c>
      <c r="Q625" s="5">
        <f t="shared" si="47"/>
        <v>14688665.563094364</v>
      </c>
      <c r="R625" s="5">
        <f t="shared" si="48"/>
        <v>0.68137356065171595</v>
      </c>
      <c r="U625" s="5">
        <f t="shared" si="49"/>
        <v>0.73002504913019339</v>
      </c>
    </row>
    <row r="626" spans="1:21">
      <c r="A626" s="5">
        <v>4563</v>
      </c>
      <c r="B626" s="5" t="s">
        <v>2850</v>
      </c>
      <c r="C626" s="5" t="s">
        <v>94</v>
      </c>
      <c r="D626" s="5" t="s">
        <v>95</v>
      </c>
      <c r="E626" s="5" t="s">
        <v>96</v>
      </c>
      <c r="F626" s="7">
        <v>22.7669</v>
      </c>
      <c r="G626" s="7">
        <v>16.395700000000001</v>
      </c>
      <c r="H626" s="7">
        <f t="shared" ref="H626:H689" si="50">2^(G626-F626)</f>
        <v>1.20802992215845E-2</v>
      </c>
      <c r="I626" s="7">
        <v>27.4909</v>
      </c>
      <c r="J626" s="7">
        <v>26.241900000000001</v>
      </c>
      <c r="K626" s="7">
        <v>26.219799999999999</v>
      </c>
      <c r="L626" s="7">
        <f t="shared" ref="L626:L689" si="51">(POWER(2,J626))/(POWER(2,K626))</f>
        <v>1.0154364831236691</v>
      </c>
      <c r="M626" s="7">
        <v>22.892600000000002</v>
      </c>
      <c r="N626" s="7">
        <v>17.920200000000001</v>
      </c>
      <c r="O626" s="7">
        <v>3.1853594677511282E-2</v>
      </c>
      <c r="Q626" s="5">
        <f t="shared" si="47"/>
        <v>79359521.984029636</v>
      </c>
      <c r="R626" s="5">
        <f t="shared" si="48"/>
        <v>3.6813065035490604</v>
      </c>
      <c r="U626" s="5">
        <f t="shared" si="49"/>
        <v>3.7381329292641485</v>
      </c>
    </row>
    <row r="627" spans="1:21">
      <c r="A627" s="5">
        <v>176</v>
      </c>
      <c r="B627" s="5" t="s">
        <v>93</v>
      </c>
      <c r="C627" s="5" t="s">
        <v>94</v>
      </c>
      <c r="D627" s="5" t="s">
        <v>95</v>
      </c>
      <c r="E627" s="5" t="s">
        <v>96</v>
      </c>
      <c r="F627" s="7">
        <v>23.963100000000001</v>
      </c>
      <c r="G627" s="7">
        <v>24.8001</v>
      </c>
      <c r="H627" s="7">
        <f t="shared" si="50"/>
        <v>1.7863317047055205</v>
      </c>
      <c r="I627" s="7">
        <v>28.042200000000001</v>
      </c>
      <c r="J627" s="7">
        <v>27.480499999999999</v>
      </c>
      <c r="K627" s="7">
        <v>27.497299999999999</v>
      </c>
      <c r="L627" s="7">
        <f t="shared" si="51"/>
        <v>0.98842266648025234</v>
      </c>
      <c r="M627" s="7">
        <v>24.452200000000001</v>
      </c>
      <c r="N627" s="7">
        <v>25.86</v>
      </c>
      <c r="O627" s="7">
        <v>2.6533224271053135</v>
      </c>
      <c r="Q627" s="5">
        <f t="shared" si="47"/>
        <v>187264215.62632355</v>
      </c>
      <c r="R627" s="5">
        <f t="shared" si="48"/>
        <v>8.6867581562037284</v>
      </c>
      <c r="U627" s="5">
        <f t="shared" si="49"/>
        <v>8.5861886598239696</v>
      </c>
    </row>
    <row r="628" spans="1:21">
      <c r="A628" s="5">
        <v>4010</v>
      </c>
      <c r="B628" s="5" t="s">
        <v>2489</v>
      </c>
      <c r="C628" s="5" t="s">
        <v>94</v>
      </c>
      <c r="D628" s="5" t="s">
        <v>95</v>
      </c>
      <c r="E628" s="5" t="s">
        <v>96</v>
      </c>
      <c r="F628" s="7">
        <v>22.881</v>
      </c>
      <c r="G628" s="7">
        <v>23.792300000000001</v>
      </c>
      <c r="H628" s="7">
        <f t="shared" si="50"/>
        <v>1.8807394531335513</v>
      </c>
      <c r="I628" s="7">
        <v>27.491399999999999</v>
      </c>
      <c r="J628" s="7">
        <v>26.887699999999999</v>
      </c>
      <c r="K628" s="7">
        <v>26.9559</v>
      </c>
      <c r="L628" s="7">
        <f t="shared" si="51"/>
        <v>0.9538273128392214</v>
      </c>
      <c r="M628" s="7">
        <v>23.320900000000002</v>
      </c>
      <c r="N628" s="7">
        <v>24.116700000000002</v>
      </c>
      <c r="O628" s="7">
        <v>1.7360397723049013</v>
      </c>
      <c r="Q628" s="5">
        <f t="shared" si="47"/>
        <v>124166435.67042595</v>
      </c>
      <c r="R628" s="5">
        <f t="shared" si="48"/>
        <v>5.7597966284125448</v>
      </c>
      <c r="U628" s="5">
        <f t="shared" si="49"/>
        <v>5.4938513405791447</v>
      </c>
    </row>
    <row r="629" spans="1:21">
      <c r="A629" s="5">
        <v>4288</v>
      </c>
      <c r="B629" s="5" t="s">
        <v>2719</v>
      </c>
      <c r="C629" s="5" t="s">
        <v>94</v>
      </c>
      <c r="D629" s="5" t="s">
        <v>95</v>
      </c>
      <c r="E629" s="5" t="s">
        <v>96</v>
      </c>
      <c r="F629" s="7">
        <v>17.897600000000001</v>
      </c>
      <c r="G629" s="7">
        <v>18.969100000000001</v>
      </c>
      <c r="H629" s="7">
        <f t="shared" si="50"/>
        <v>2.1016173268824114</v>
      </c>
      <c r="I629" s="7">
        <v>20.985199999999999</v>
      </c>
      <c r="J629" s="7">
        <v>21.033200000000001</v>
      </c>
      <c r="K629" s="7">
        <v>21.301500000000001</v>
      </c>
      <c r="L629" s="7">
        <f t="shared" si="51"/>
        <v>0.83029735065801014</v>
      </c>
      <c r="M629" s="7">
        <v>18.474299999999999</v>
      </c>
      <c r="N629" s="7">
        <v>17.6693</v>
      </c>
      <c r="O629" s="7">
        <v>0.57236208029934244</v>
      </c>
      <c r="Q629" s="5">
        <f t="shared" si="47"/>
        <v>2145972.2652337207</v>
      </c>
      <c r="R629" s="5">
        <f t="shared" si="48"/>
        <v>9.9546739432611539E-2</v>
      </c>
      <c r="U629" s="5">
        <f t="shared" si="49"/>
        <v>8.2653394017540627E-2</v>
      </c>
    </row>
    <row r="630" spans="1:21">
      <c r="A630" s="5">
        <v>3276</v>
      </c>
      <c r="B630" s="5" t="s">
        <v>2060</v>
      </c>
      <c r="C630" s="5" t="s">
        <v>94</v>
      </c>
      <c r="D630" s="5" t="s">
        <v>95</v>
      </c>
      <c r="E630" s="5" t="s">
        <v>96</v>
      </c>
      <c r="F630" s="7">
        <v>22.060700000000001</v>
      </c>
      <c r="G630" s="7">
        <v>23.247900000000001</v>
      </c>
      <c r="H630" s="7">
        <f t="shared" si="50"/>
        <v>2.277103709873209</v>
      </c>
      <c r="I630" s="7">
        <v>26.128499999999999</v>
      </c>
      <c r="J630" s="7">
        <v>25.3413</v>
      </c>
      <c r="K630" s="7">
        <v>25.8156</v>
      </c>
      <c r="L630" s="7">
        <f t="shared" si="51"/>
        <v>0.71981596217215482</v>
      </c>
      <c r="M630" s="7">
        <v>23.612100000000002</v>
      </c>
      <c r="N630" s="7">
        <v>23.998000000000001</v>
      </c>
      <c r="O630" s="7">
        <v>1.3066746789671579</v>
      </c>
      <c r="Q630" s="5">
        <f t="shared" si="47"/>
        <v>42510031.728998341</v>
      </c>
      <c r="R630" s="5">
        <f t="shared" si="48"/>
        <v>1.9719430303717196</v>
      </c>
      <c r="U630" s="5">
        <f t="shared" si="49"/>
        <v>1.419436069755694</v>
      </c>
    </row>
    <row r="631" spans="1:21">
      <c r="A631" s="5">
        <v>6050</v>
      </c>
      <c r="B631" s="5" t="s">
        <v>3428</v>
      </c>
      <c r="C631" s="5" t="s">
        <v>94</v>
      </c>
      <c r="D631" s="5" t="s">
        <v>95</v>
      </c>
      <c r="E631" s="5" t="s">
        <v>96</v>
      </c>
      <c r="F631" s="7">
        <v>18.177700000000002</v>
      </c>
      <c r="G631" s="7">
        <v>17.470400000000001</v>
      </c>
      <c r="H631" s="7">
        <f t="shared" si="50"/>
        <v>0.61246529413213868</v>
      </c>
      <c r="I631" s="7">
        <v>24.463000000000001</v>
      </c>
      <c r="J631" s="7">
        <v>17.915099999999999</v>
      </c>
      <c r="K631" s="7">
        <v>23.838100000000001</v>
      </c>
      <c r="L631" s="7">
        <f t="shared" si="51"/>
        <v>1.648159870418843E-2</v>
      </c>
      <c r="M631" s="7">
        <v>20.6083</v>
      </c>
      <c r="N631" s="7">
        <v>19.950199999999999</v>
      </c>
      <c r="O631" s="7">
        <v>0.63371233390307857</v>
      </c>
      <c r="Q631" s="5">
        <f t="shared" si="47"/>
        <v>247162.44078491174</v>
      </c>
      <c r="R631" s="5">
        <f t="shared" si="48"/>
        <v>1.1465299663443791E-2</v>
      </c>
      <c r="U631" s="5">
        <f t="shared" si="49"/>
        <v>1.8896646807614723E-4</v>
      </c>
    </row>
    <row r="632" spans="1:21">
      <c r="A632" s="5">
        <v>1238</v>
      </c>
      <c r="B632" s="5" t="s">
        <v>988</v>
      </c>
      <c r="C632" s="5" t="s">
        <v>989</v>
      </c>
      <c r="D632" s="5" t="s">
        <v>990</v>
      </c>
      <c r="E632" s="5" t="s">
        <v>991</v>
      </c>
      <c r="F632" s="7">
        <v>23.376799999999999</v>
      </c>
      <c r="G632" s="7">
        <v>23.572099999999999</v>
      </c>
      <c r="H632" s="7">
        <f t="shared" si="50"/>
        <v>1.1449622240471091</v>
      </c>
      <c r="I632" s="7">
        <v>23.0059</v>
      </c>
      <c r="J632" s="7">
        <v>22.912199999999999</v>
      </c>
      <c r="K632" s="7">
        <v>17.1036</v>
      </c>
      <c r="L632" s="7">
        <f t="shared" si="51"/>
        <v>56.048350107468167</v>
      </c>
      <c r="M632" s="7">
        <v>17.183800000000002</v>
      </c>
      <c r="N632" s="7">
        <v>21.554600000000001</v>
      </c>
      <c r="O632" s="7">
        <v>20.689114591098214</v>
      </c>
      <c r="Q632" s="5">
        <f t="shared" si="47"/>
        <v>7893315.5821433784</v>
      </c>
      <c r="R632" s="5">
        <f t="shared" si="48"/>
        <v>0.36615283535801979</v>
      </c>
      <c r="U632" s="5">
        <f t="shared" si="49"/>
        <v>20.522262308988442</v>
      </c>
    </row>
    <row r="633" spans="1:21">
      <c r="A633" s="5">
        <v>5102</v>
      </c>
      <c r="B633" s="5" t="s">
        <v>3117</v>
      </c>
      <c r="C633" s="5" t="s">
        <v>989</v>
      </c>
      <c r="D633" s="5" t="s">
        <v>990</v>
      </c>
      <c r="E633" s="5" t="s">
        <v>991</v>
      </c>
      <c r="F633" s="7">
        <v>25.177399999999999</v>
      </c>
      <c r="G633" s="7">
        <v>25.456399999999999</v>
      </c>
      <c r="H633" s="7">
        <f t="shared" si="50"/>
        <v>1.2133535602486927</v>
      </c>
      <c r="I633" s="7">
        <v>25.881599999999999</v>
      </c>
      <c r="J633" s="7">
        <v>25.745000000000001</v>
      </c>
      <c r="K633" s="7">
        <v>25.5274</v>
      </c>
      <c r="L633" s="7">
        <f t="shared" si="51"/>
        <v>1.1627976008987035</v>
      </c>
      <c r="M633" s="7">
        <v>24.2288</v>
      </c>
      <c r="N633" s="7">
        <v>25.123200000000001</v>
      </c>
      <c r="O633" s="7">
        <v>1.8588366560166323</v>
      </c>
      <c r="Q633" s="5">
        <f t="shared" si="47"/>
        <v>56236364.654181115</v>
      </c>
      <c r="R633" s="5">
        <f t="shared" si="48"/>
        <v>2.6086761835467578</v>
      </c>
      <c r="U633" s="5">
        <f t="shared" si="49"/>
        <v>3.0333624077497561</v>
      </c>
    </row>
    <row r="634" spans="1:21">
      <c r="A634" s="5">
        <v>2723</v>
      </c>
      <c r="B634" s="5" t="s">
        <v>1860</v>
      </c>
      <c r="C634" s="5" t="s">
        <v>989</v>
      </c>
      <c r="D634" s="5" t="s">
        <v>990</v>
      </c>
      <c r="E634" s="5" t="s">
        <v>991</v>
      </c>
      <c r="F634" s="7">
        <v>20.721599999999999</v>
      </c>
      <c r="G634" s="7">
        <v>20.733000000000001</v>
      </c>
      <c r="H634" s="7">
        <f t="shared" si="50"/>
        <v>1.0079331800897118</v>
      </c>
      <c r="I634" s="7">
        <v>22.4999</v>
      </c>
      <c r="J634" s="7">
        <v>22.339200000000002</v>
      </c>
      <c r="K634" s="7">
        <v>22.223400000000002</v>
      </c>
      <c r="L634" s="7">
        <f t="shared" si="51"/>
        <v>1.0835757409382039</v>
      </c>
      <c r="M634" s="7">
        <v>20.186499999999999</v>
      </c>
      <c r="N634" s="7">
        <v>22.263100000000001</v>
      </c>
      <c r="O634" s="7">
        <v>4.2181195950467787</v>
      </c>
      <c r="Q634" s="5">
        <f t="shared" si="47"/>
        <v>5306024.8442618912</v>
      </c>
      <c r="R634" s="5">
        <f t="shared" si="48"/>
        <v>0.24613434253176381</v>
      </c>
      <c r="U634" s="5">
        <f t="shared" si="49"/>
        <v>0.26670520257919361</v>
      </c>
    </row>
    <row r="635" spans="1:21">
      <c r="A635" s="5">
        <v>1919</v>
      </c>
      <c r="B635" s="5" t="s">
        <v>1421</v>
      </c>
      <c r="C635" s="5" t="s">
        <v>989</v>
      </c>
      <c r="D635" s="5" t="s">
        <v>990</v>
      </c>
      <c r="E635" s="5" t="s">
        <v>991</v>
      </c>
      <c r="F635" s="7">
        <v>25.1846</v>
      </c>
      <c r="G635" s="7">
        <v>25.831399999999999</v>
      </c>
      <c r="H635" s="7">
        <f t="shared" si="50"/>
        <v>1.5656915265341163</v>
      </c>
      <c r="I635" s="7">
        <v>26.004999999999999</v>
      </c>
      <c r="J635" s="7">
        <v>25.443200000000001</v>
      </c>
      <c r="K635" s="7">
        <v>25.545200000000001</v>
      </c>
      <c r="L635" s="7">
        <f t="shared" si="51"/>
        <v>0.9317404293047733</v>
      </c>
      <c r="M635" s="7">
        <v>24.581700000000001</v>
      </c>
      <c r="N635" s="7">
        <v>25.0563</v>
      </c>
      <c r="O635" s="7">
        <v>1.3895329061025137</v>
      </c>
      <c r="Q635" s="5">
        <f t="shared" si="47"/>
        <v>45621166.500169605</v>
      </c>
      <c r="R635" s="5">
        <f t="shared" si="48"/>
        <v>2.1162614483787636</v>
      </c>
      <c r="U635" s="5">
        <f t="shared" si="49"/>
        <v>1.9718063504335706</v>
      </c>
    </row>
    <row r="636" spans="1:21">
      <c r="A636" s="5">
        <v>2197</v>
      </c>
      <c r="B636" s="5" t="s">
        <v>1648</v>
      </c>
      <c r="C636" s="5" t="s">
        <v>989</v>
      </c>
      <c r="D636" s="5" t="s">
        <v>990</v>
      </c>
      <c r="E636" s="5" t="s">
        <v>991</v>
      </c>
      <c r="F636" s="7">
        <v>25.528099999999998</v>
      </c>
      <c r="G636" s="7">
        <v>26.021599999999999</v>
      </c>
      <c r="H636" s="7">
        <f t="shared" si="50"/>
        <v>1.407856216567644</v>
      </c>
      <c r="I636" s="7">
        <v>26.156099999999999</v>
      </c>
      <c r="J636" s="7">
        <v>25.8904</v>
      </c>
      <c r="K636" s="7">
        <v>26.0886</v>
      </c>
      <c r="L636" s="7">
        <f t="shared" si="51"/>
        <v>0.87163739656028016</v>
      </c>
      <c r="M636" s="7">
        <v>24.7407</v>
      </c>
      <c r="N636" s="7">
        <v>25.5334</v>
      </c>
      <c r="O636" s="7">
        <v>1.7323134508889946</v>
      </c>
      <c r="Q636" s="5">
        <f t="shared" si="47"/>
        <v>62199515.206368849</v>
      </c>
      <c r="R636" s="5">
        <f t="shared" si="48"/>
        <v>2.8852930829508212</v>
      </c>
      <c r="U636" s="5">
        <f t="shared" si="49"/>
        <v>2.5149293511366384</v>
      </c>
    </row>
    <row r="637" spans="1:21">
      <c r="A637" s="5">
        <v>6355</v>
      </c>
      <c r="B637" s="5" t="s">
        <v>3579</v>
      </c>
      <c r="C637" s="5" t="s">
        <v>2270</v>
      </c>
      <c r="D637" s="5" t="s">
        <v>2271</v>
      </c>
      <c r="E637" s="5" t="s">
        <v>2272</v>
      </c>
      <c r="F637" s="7">
        <v>22.698399999999999</v>
      </c>
      <c r="G637" s="7">
        <v>23.858000000000001</v>
      </c>
      <c r="H637" s="7">
        <f t="shared" si="50"/>
        <v>2.2339548064814356</v>
      </c>
      <c r="I637" s="7">
        <v>26.343800000000002</v>
      </c>
      <c r="J637" s="7">
        <v>26.389600000000002</v>
      </c>
      <c r="K637" s="7">
        <v>25.8002</v>
      </c>
      <c r="L637" s="7">
        <f t="shared" si="51"/>
        <v>1.5046208630456759</v>
      </c>
      <c r="M637" s="7">
        <v>22.872299999999999</v>
      </c>
      <c r="N637" s="7">
        <v>24.088000000000001</v>
      </c>
      <c r="O637" s="7">
        <v>2.3225344561708612</v>
      </c>
      <c r="Q637" s="5">
        <f t="shared" si="47"/>
        <v>87914634.23426792</v>
      </c>
      <c r="R637" s="5">
        <f t="shared" si="48"/>
        <v>4.0781585709258312</v>
      </c>
      <c r="U637" s="5">
        <f t="shared" si="49"/>
        <v>6.1360824686235445</v>
      </c>
    </row>
    <row r="638" spans="1:21">
      <c r="A638" s="5">
        <v>3692</v>
      </c>
      <c r="B638" s="5" t="s">
        <v>2269</v>
      </c>
      <c r="C638" s="5" t="s">
        <v>2270</v>
      </c>
      <c r="D638" s="5" t="s">
        <v>2271</v>
      </c>
      <c r="E638" s="5" t="s">
        <v>2272</v>
      </c>
      <c r="F638" s="7">
        <v>23.943999999999999</v>
      </c>
      <c r="G638" s="7">
        <v>24.2714</v>
      </c>
      <c r="H638" s="7">
        <f t="shared" si="50"/>
        <v>1.2547500468804982</v>
      </c>
      <c r="I638" s="7">
        <v>27.184799999999999</v>
      </c>
      <c r="J638" s="7">
        <v>27.053899999999999</v>
      </c>
      <c r="K638" s="7">
        <v>26.860099999999999</v>
      </c>
      <c r="L638" s="7">
        <f t="shared" si="51"/>
        <v>1.1437724016896331</v>
      </c>
      <c r="M638" s="7">
        <v>24.050799999999999</v>
      </c>
      <c r="N638" s="7">
        <v>25.0364</v>
      </c>
      <c r="O638" s="7">
        <v>1.9801366572935566</v>
      </c>
      <c r="Q638" s="5">
        <f t="shared" si="47"/>
        <v>139327036.49090612</v>
      </c>
      <c r="R638" s="5">
        <f t="shared" si="48"/>
        <v>6.4630621849941008</v>
      </c>
      <c r="U638" s="5">
        <f t="shared" si="49"/>
        <v>7.3922721576001509</v>
      </c>
    </row>
    <row r="639" spans="1:21">
      <c r="A639" s="5">
        <v>4920</v>
      </c>
      <c r="B639" s="5" t="s">
        <v>3029</v>
      </c>
      <c r="C639" s="5" t="s">
        <v>2270</v>
      </c>
      <c r="D639" s="5" t="s">
        <v>2271</v>
      </c>
      <c r="E639" s="5" t="s">
        <v>2272</v>
      </c>
      <c r="F639" s="7">
        <v>15.7004</v>
      </c>
      <c r="G639" s="7">
        <v>18.039000000000001</v>
      </c>
      <c r="H639" s="7">
        <f t="shared" si="50"/>
        <v>5.0581155675649914</v>
      </c>
      <c r="I639" s="7">
        <v>20.397600000000001</v>
      </c>
      <c r="J639" s="7">
        <v>18.948899999999998</v>
      </c>
      <c r="K639" s="7">
        <v>20.1234</v>
      </c>
      <c r="L639" s="7">
        <f t="shared" si="51"/>
        <v>0.44303727796698178</v>
      </c>
      <c r="M639" s="7">
        <v>17.469000000000001</v>
      </c>
      <c r="N639" s="7">
        <v>17.6172</v>
      </c>
      <c r="O639" s="7">
        <v>1.1081859644121455</v>
      </c>
      <c r="Q639" s="5">
        <f t="shared" si="47"/>
        <v>506042.84050347196</v>
      </c>
      <c r="R639" s="5">
        <f t="shared" si="48"/>
        <v>2.3474168609467713E-2</v>
      </c>
      <c r="U639" s="5">
        <f t="shared" si="49"/>
        <v>1.0399931763276546E-2</v>
      </c>
    </row>
    <row r="640" spans="1:21">
      <c r="A640" s="5">
        <v>352</v>
      </c>
      <c r="B640" s="5" t="s">
        <v>236</v>
      </c>
      <c r="C640" s="5" t="s">
        <v>237</v>
      </c>
      <c r="D640" s="5" t="s">
        <v>238</v>
      </c>
      <c r="E640" s="5" t="s">
        <v>239</v>
      </c>
      <c r="F640" s="7">
        <v>24.026199999999999</v>
      </c>
      <c r="G640" s="7">
        <v>24.400200000000002</v>
      </c>
      <c r="H640" s="7">
        <f t="shared" si="50"/>
        <v>1.2959409654333356</v>
      </c>
      <c r="I640" s="7">
        <v>24.070599999999999</v>
      </c>
      <c r="J640" s="7">
        <v>22.949000000000002</v>
      </c>
      <c r="K640" s="7">
        <v>22.840699999999998</v>
      </c>
      <c r="L640" s="7">
        <f t="shared" si="51"/>
        <v>1.0779572766535583</v>
      </c>
      <c r="M640" s="7">
        <v>23.612500000000001</v>
      </c>
      <c r="N640" s="7">
        <v>24.912600000000001</v>
      </c>
      <c r="O640" s="7">
        <v>2.4624595054608349</v>
      </c>
      <c r="Q640" s="5">
        <f t="shared" si="47"/>
        <v>8097246.6869754223</v>
      </c>
      <c r="R640" s="5">
        <f t="shared" si="48"/>
        <v>0.37561273233982406</v>
      </c>
      <c r="U640" s="5">
        <f t="shared" si="49"/>
        <v>0.40489447802943868</v>
      </c>
    </row>
    <row r="641" spans="1:21">
      <c r="A641" s="5">
        <v>890</v>
      </c>
      <c r="B641" s="5" t="s">
        <v>731</v>
      </c>
      <c r="C641" s="5" t="s">
        <v>732</v>
      </c>
      <c r="D641" s="5" t="s">
        <v>733</v>
      </c>
      <c r="E641" s="5" t="s">
        <v>734</v>
      </c>
      <c r="F641" s="7">
        <v>26.999300000000002</v>
      </c>
      <c r="G641" s="7">
        <v>27.740600000000001</v>
      </c>
      <c r="H641" s="7">
        <f t="shared" si="50"/>
        <v>1.6716814980989727</v>
      </c>
      <c r="I641" s="7">
        <v>29.050699999999999</v>
      </c>
      <c r="J641" s="7">
        <v>29.083200000000001</v>
      </c>
      <c r="K641" s="7">
        <v>28.982099999999999</v>
      </c>
      <c r="L641" s="7">
        <f t="shared" si="51"/>
        <v>1.0725909605813786</v>
      </c>
      <c r="M641" s="7">
        <v>27.2941</v>
      </c>
      <c r="N641" s="7">
        <v>28.3659</v>
      </c>
      <c r="O641" s="7">
        <v>2.1020543913607606</v>
      </c>
      <c r="Q641" s="5">
        <f t="shared" si="47"/>
        <v>568742352.31562209</v>
      </c>
      <c r="R641" s="5">
        <f t="shared" si="48"/>
        <v>26.382655390044199</v>
      </c>
      <c r="U641" s="5">
        <f t="shared" si="49"/>
        <v>28.297797687494992</v>
      </c>
    </row>
    <row r="642" spans="1:21">
      <c r="A642" s="5">
        <v>2759</v>
      </c>
      <c r="B642" s="5" t="s">
        <v>1884</v>
      </c>
      <c r="C642" s="5" t="s">
        <v>732</v>
      </c>
      <c r="D642" s="5" t="s">
        <v>733</v>
      </c>
      <c r="E642" s="5" t="s">
        <v>734</v>
      </c>
      <c r="F642" s="7">
        <v>17.1843</v>
      </c>
      <c r="G642" s="7">
        <v>18.482700000000001</v>
      </c>
      <c r="H642" s="7">
        <f t="shared" si="50"/>
        <v>2.4595595746955223</v>
      </c>
      <c r="I642" s="7">
        <v>27.053000000000001</v>
      </c>
      <c r="J642" s="7">
        <v>26.852699999999999</v>
      </c>
      <c r="K642" s="7">
        <v>26.779199999999999</v>
      </c>
      <c r="L642" s="7">
        <f t="shared" si="51"/>
        <v>1.0522664037610812</v>
      </c>
      <c r="M642" s="7">
        <v>18.4483</v>
      </c>
      <c r="N642" s="7">
        <v>18.4222</v>
      </c>
      <c r="O642" s="7">
        <v>0.98207152089355954</v>
      </c>
      <c r="Q642" s="5">
        <f t="shared" si="47"/>
        <v>121190384.8367136</v>
      </c>
      <c r="R642" s="5">
        <f t="shared" si="48"/>
        <v>5.621744444942455</v>
      </c>
      <c r="U642" s="5">
        <f t="shared" si="49"/>
        <v>5.9155728099434324</v>
      </c>
    </row>
    <row r="643" spans="1:21">
      <c r="A643" s="5">
        <v>2751</v>
      </c>
      <c r="B643" s="5" t="s">
        <v>1882</v>
      </c>
      <c r="C643" s="5" t="s">
        <v>732</v>
      </c>
      <c r="D643" s="5" t="s">
        <v>733</v>
      </c>
      <c r="E643" s="5" t="s">
        <v>734</v>
      </c>
      <c r="F643" s="7">
        <v>18.344100000000001</v>
      </c>
      <c r="G643" s="7">
        <v>18.442499999999999</v>
      </c>
      <c r="H643" s="7">
        <f t="shared" si="50"/>
        <v>1.0705854866057791</v>
      </c>
      <c r="I643" s="7">
        <v>16.957000000000001</v>
      </c>
      <c r="J643" s="7">
        <v>16.744900000000001</v>
      </c>
      <c r="K643" s="7">
        <v>17.536100000000001</v>
      </c>
      <c r="L643" s="7">
        <f t="shared" si="51"/>
        <v>0.57786323886946578</v>
      </c>
      <c r="M643" s="7">
        <v>17.3062</v>
      </c>
      <c r="N643" s="7">
        <v>23.9526</v>
      </c>
      <c r="O643" s="7">
        <v>100.17647902982111</v>
      </c>
      <c r="Q643" s="5">
        <f t="shared" ref="Q643:Q706" si="52">POWER(2,J643)</f>
        <v>109829.03668264084</v>
      </c>
      <c r="R643" s="5">
        <f t="shared" ref="R643:R706" si="53">Q643/21557434</f>
        <v>5.0947175198421506E-3</v>
      </c>
      <c r="U643" s="5">
        <f t="shared" ref="U643:U706" si="54">R643*L643</f>
        <v>2.9440499671409969E-3</v>
      </c>
    </row>
    <row r="644" spans="1:21">
      <c r="A644" s="5">
        <v>3353</v>
      </c>
      <c r="B644" s="5" t="s">
        <v>2096</v>
      </c>
      <c r="C644" s="5" t="s">
        <v>2097</v>
      </c>
      <c r="D644" s="5" t="s">
        <v>2098</v>
      </c>
      <c r="E644" s="5" t="s">
        <v>2099</v>
      </c>
      <c r="F644" s="7">
        <v>18.295000000000002</v>
      </c>
      <c r="G644" s="7">
        <v>19.9682</v>
      </c>
      <c r="H644" s="7">
        <f t="shared" si="50"/>
        <v>3.1892119941786197</v>
      </c>
      <c r="I644" s="7">
        <v>21.948399999999999</v>
      </c>
      <c r="J644" s="7">
        <v>22.563400000000001</v>
      </c>
      <c r="K644" s="7">
        <v>22.209</v>
      </c>
      <c r="L644" s="7">
        <f t="shared" si="51"/>
        <v>1.2784537767209618</v>
      </c>
      <c r="M644" s="7">
        <v>17.585699999999999</v>
      </c>
      <c r="N644" s="7">
        <v>20.200600000000001</v>
      </c>
      <c r="O644" s="7">
        <v>6.1258073650510143</v>
      </c>
      <c r="Q644" s="5">
        <f t="shared" si="52"/>
        <v>6198123.1958732437</v>
      </c>
      <c r="R644" s="5">
        <f t="shared" si="53"/>
        <v>0.28751674229285562</v>
      </c>
      <c r="U644" s="5">
        <f t="shared" si="54"/>
        <v>0.36757686505480874</v>
      </c>
    </row>
    <row r="645" spans="1:21">
      <c r="A645" s="5">
        <v>3929</v>
      </c>
      <c r="B645" s="5" t="s">
        <v>2410</v>
      </c>
      <c r="C645" s="5" t="s">
        <v>2411</v>
      </c>
      <c r="D645" s="5" t="s">
        <v>2412</v>
      </c>
      <c r="E645" s="5" t="s">
        <v>2413</v>
      </c>
      <c r="F645" s="7">
        <v>18.4053</v>
      </c>
      <c r="G645" s="7">
        <v>17.7776</v>
      </c>
      <c r="H645" s="7">
        <f t="shared" si="50"/>
        <v>0.64720739624410595</v>
      </c>
      <c r="I645" s="7">
        <v>17.1996</v>
      </c>
      <c r="J645" s="7">
        <v>17.9435</v>
      </c>
      <c r="K645" s="7">
        <v>18.578700000000001</v>
      </c>
      <c r="L645" s="7">
        <f t="shared" si="51"/>
        <v>0.64385155179025366</v>
      </c>
      <c r="M645" s="7">
        <v>18.504300000000001</v>
      </c>
      <c r="N645" s="7">
        <v>17.116900000000001</v>
      </c>
      <c r="O645" s="7">
        <v>0.38225307172139328</v>
      </c>
      <c r="Q645" s="5">
        <f t="shared" si="52"/>
        <v>252076.13260475063</v>
      </c>
      <c r="R645" s="5">
        <f t="shared" si="53"/>
        <v>1.1693234575355798E-2</v>
      </c>
      <c r="U645" s="5">
        <f t="shared" si="54"/>
        <v>7.5287072267902783E-3</v>
      </c>
    </row>
    <row r="646" spans="1:21">
      <c r="A646" s="5">
        <v>564</v>
      </c>
      <c r="B646" s="5" t="s">
        <v>407</v>
      </c>
      <c r="C646" s="5" t="s">
        <v>408</v>
      </c>
      <c r="D646" s="5" t="s">
        <v>409</v>
      </c>
      <c r="E646" s="5" t="s">
        <v>410</v>
      </c>
      <c r="F646" s="7">
        <v>19.936299999999999</v>
      </c>
      <c r="G646" s="7">
        <v>17.466000000000001</v>
      </c>
      <c r="H646" s="7">
        <f t="shared" si="50"/>
        <v>0.18045362126292488</v>
      </c>
      <c r="I646" s="7">
        <v>21.742100000000001</v>
      </c>
      <c r="J646" s="7">
        <v>21.696000000000002</v>
      </c>
      <c r="K646" s="7">
        <v>17.543900000000001</v>
      </c>
      <c r="L646" s="7">
        <f t="shared" si="51"/>
        <v>17.778971960201435</v>
      </c>
      <c r="M646" s="7">
        <v>20.914400000000001</v>
      </c>
      <c r="N646" s="7">
        <v>22.006699999999999</v>
      </c>
      <c r="O646" s="7">
        <v>2.1321367914231204</v>
      </c>
      <c r="Q646" s="5">
        <f t="shared" si="52"/>
        <v>3397400.8094687839</v>
      </c>
      <c r="R646" s="5">
        <f t="shared" si="53"/>
        <v>0.15759764401777984</v>
      </c>
      <c r="U646" s="5">
        <f t="shared" si="54"/>
        <v>2.8019240939859151</v>
      </c>
    </row>
    <row r="647" spans="1:21">
      <c r="A647" s="5">
        <v>4513</v>
      </c>
      <c r="B647" s="5" t="s">
        <v>2832</v>
      </c>
      <c r="C647" s="5" t="s">
        <v>408</v>
      </c>
      <c r="D647" s="5" t="s">
        <v>409</v>
      </c>
      <c r="E647" s="5" t="s">
        <v>410</v>
      </c>
      <c r="F647" s="7">
        <v>16.810600000000001</v>
      </c>
      <c r="G647" s="7">
        <v>19.097999999999999</v>
      </c>
      <c r="H647" s="7">
        <f t="shared" si="50"/>
        <v>4.8817553634564455</v>
      </c>
      <c r="I647" s="7">
        <v>16.602900000000002</v>
      </c>
      <c r="J647" s="7">
        <v>20.909500000000001</v>
      </c>
      <c r="K647" s="7">
        <v>17.152000000000001</v>
      </c>
      <c r="L647" s="7">
        <f t="shared" si="51"/>
        <v>13.524468562086282</v>
      </c>
      <c r="M647" s="7">
        <v>16.874700000000001</v>
      </c>
      <c r="N647" s="7">
        <v>22.959399999999999</v>
      </c>
      <c r="O647" s="7">
        <v>67.869900830968845</v>
      </c>
      <c r="Q647" s="5">
        <f t="shared" si="52"/>
        <v>1969639.2693029887</v>
      </c>
      <c r="R647" s="5">
        <f t="shared" si="53"/>
        <v>9.136705552724822E-2</v>
      </c>
      <c r="U647" s="5">
        <f t="shared" si="54"/>
        <v>1.2356908700886602</v>
      </c>
    </row>
    <row r="648" spans="1:21">
      <c r="A648" s="5">
        <v>2718</v>
      </c>
      <c r="B648" s="5" t="s">
        <v>1859</v>
      </c>
      <c r="C648" s="5" t="s">
        <v>408</v>
      </c>
      <c r="D648" s="5" t="s">
        <v>409</v>
      </c>
      <c r="E648" s="5" t="s">
        <v>410</v>
      </c>
      <c r="F648" s="7">
        <v>19.125499999999999</v>
      </c>
      <c r="G648" s="7">
        <v>19.680599999999998</v>
      </c>
      <c r="H648" s="7">
        <f t="shared" si="50"/>
        <v>1.4692704718173148</v>
      </c>
      <c r="I648" s="7">
        <v>21.336500000000001</v>
      </c>
      <c r="J648" s="7">
        <v>21.496600000000001</v>
      </c>
      <c r="K648" s="7">
        <v>21.397300000000001</v>
      </c>
      <c r="L648" s="7">
        <f t="shared" si="51"/>
        <v>1.0712535609477754</v>
      </c>
      <c r="M648" s="7">
        <v>20.185099999999998</v>
      </c>
      <c r="N648" s="7">
        <v>21.5503</v>
      </c>
      <c r="O648" s="7">
        <v>2.5761203603796177</v>
      </c>
      <c r="Q648" s="5">
        <f t="shared" si="52"/>
        <v>2958839.4793219171</v>
      </c>
      <c r="R648" s="5">
        <f t="shared" si="53"/>
        <v>0.13725378815131323</v>
      </c>
      <c r="U648" s="5">
        <f t="shared" si="54"/>
        <v>0.14703360931066586</v>
      </c>
    </row>
    <row r="649" spans="1:21">
      <c r="A649" s="5">
        <v>4873</v>
      </c>
      <c r="B649" s="5" t="s">
        <v>3000</v>
      </c>
      <c r="C649" s="5" t="s">
        <v>408</v>
      </c>
      <c r="D649" s="5" t="s">
        <v>409</v>
      </c>
      <c r="E649" s="5" t="s">
        <v>410</v>
      </c>
      <c r="F649" s="7">
        <v>17.712499999999999</v>
      </c>
      <c r="G649" s="7">
        <v>18.432500000000001</v>
      </c>
      <c r="H649" s="7">
        <f t="shared" si="50"/>
        <v>1.6471820345351489</v>
      </c>
      <c r="I649" s="7">
        <v>16.274999999999999</v>
      </c>
      <c r="J649" s="7">
        <v>19.075099999999999</v>
      </c>
      <c r="K649" s="7">
        <v>19.055700000000002</v>
      </c>
      <c r="L649" s="7">
        <f t="shared" si="51"/>
        <v>1.0135378735738823</v>
      </c>
      <c r="M649" s="7">
        <v>19.218900000000001</v>
      </c>
      <c r="N649" s="7">
        <v>19.580300000000001</v>
      </c>
      <c r="O649" s="7">
        <v>1.2846719463110399</v>
      </c>
      <c r="Q649" s="5">
        <f t="shared" si="52"/>
        <v>552302.8322070376</v>
      </c>
      <c r="R649" s="5">
        <f t="shared" si="53"/>
        <v>2.5620063696219022E-2</v>
      </c>
      <c r="U649" s="5">
        <f t="shared" si="54"/>
        <v>2.5966904879493245E-2</v>
      </c>
    </row>
    <row r="650" spans="1:21">
      <c r="A650" s="5">
        <v>634</v>
      </c>
      <c r="B650" s="5" t="s">
        <v>485</v>
      </c>
      <c r="C650" s="5" t="s">
        <v>408</v>
      </c>
      <c r="D650" s="5" t="s">
        <v>409</v>
      </c>
      <c r="E650" s="5" t="s">
        <v>410</v>
      </c>
      <c r="F650" s="7">
        <v>22.974799999999998</v>
      </c>
      <c r="G650" s="7">
        <v>23.287600000000001</v>
      </c>
      <c r="H650" s="7">
        <f t="shared" si="50"/>
        <v>1.242116075997121</v>
      </c>
      <c r="I650" s="7">
        <v>24.3812</v>
      </c>
      <c r="J650" s="7">
        <v>24.288499999999999</v>
      </c>
      <c r="K650" s="7">
        <v>24.3522</v>
      </c>
      <c r="L650" s="7">
        <f t="shared" si="51"/>
        <v>0.95680709984985057</v>
      </c>
      <c r="M650" s="7">
        <v>24.261700000000001</v>
      </c>
      <c r="N650" s="7">
        <v>25.477499999999999</v>
      </c>
      <c r="O650" s="7">
        <v>2.322695447571332</v>
      </c>
      <c r="Q650" s="5">
        <f t="shared" si="52"/>
        <v>20491183.840160135</v>
      </c>
      <c r="R650" s="5">
        <f t="shared" si="53"/>
        <v>0.95053909663646119</v>
      </c>
      <c r="U650" s="5">
        <f t="shared" si="54"/>
        <v>0.90948255634662933</v>
      </c>
    </row>
    <row r="651" spans="1:21">
      <c r="A651" s="5">
        <v>3933</v>
      </c>
      <c r="B651" s="5" t="s">
        <v>2420</v>
      </c>
      <c r="C651" s="5" t="s">
        <v>408</v>
      </c>
      <c r="D651" s="5" t="s">
        <v>409</v>
      </c>
      <c r="E651" s="5" t="s">
        <v>410</v>
      </c>
      <c r="F651" s="7">
        <v>21.035299999999999</v>
      </c>
      <c r="G651" s="7">
        <v>21.655999999999999</v>
      </c>
      <c r="H651" s="7">
        <f t="shared" si="50"/>
        <v>1.5376210587135184</v>
      </c>
      <c r="I651" s="7">
        <v>24.068300000000001</v>
      </c>
      <c r="J651" s="7">
        <v>23.745799999999999</v>
      </c>
      <c r="K651" s="7">
        <v>23.887899999999998</v>
      </c>
      <c r="L651" s="7">
        <f t="shared" si="51"/>
        <v>0.90619912315363049</v>
      </c>
      <c r="M651" s="7">
        <v>23.309000000000001</v>
      </c>
      <c r="N651" s="7">
        <v>24.735800000000001</v>
      </c>
      <c r="O651" s="7">
        <v>2.6884972576113149</v>
      </c>
      <c r="Q651" s="5">
        <f t="shared" si="52"/>
        <v>14066889.340980327</v>
      </c>
      <c r="R651" s="5">
        <f t="shared" si="53"/>
        <v>0.65253078548125565</v>
      </c>
      <c r="U651" s="5">
        <f t="shared" si="54"/>
        <v>0.59132282563386362</v>
      </c>
    </row>
    <row r="652" spans="1:21">
      <c r="A652" s="5">
        <v>4162</v>
      </c>
      <c r="B652" s="5" t="s">
        <v>2583</v>
      </c>
      <c r="C652" s="5" t="s">
        <v>2584</v>
      </c>
      <c r="D652" s="5" t="s">
        <v>2585</v>
      </c>
      <c r="E652" s="5" t="s">
        <v>2586</v>
      </c>
      <c r="F652" s="7">
        <v>16.452500000000001</v>
      </c>
      <c r="G652" s="7">
        <v>16.373100000000001</v>
      </c>
      <c r="H652" s="7">
        <f t="shared" si="50"/>
        <v>0.9464511828677491</v>
      </c>
      <c r="I652" s="7">
        <v>17.7271</v>
      </c>
      <c r="J652" s="7">
        <v>17.7928</v>
      </c>
      <c r="K652" s="7">
        <v>17.3233</v>
      </c>
      <c r="L652" s="7">
        <f t="shared" si="51"/>
        <v>1.3846295089250233</v>
      </c>
      <c r="M652" s="7">
        <v>20.8992</v>
      </c>
      <c r="N652" s="7">
        <v>21.952999999999999</v>
      </c>
      <c r="O652" s="7">
        <v>2.0759907277129144</v>
      </c>
      <c r="Q652" s="5">
        <f t="shared" si="52"/>
        <v>227073.52762698926</v>
      </c>
      <c r="R652" s="5">
        <f t="shared" si="53"/>
        <v>1.0533420982617378E-2</v>
      </c>
      <c r="U652" s="5">
        <f t="shared" si="54"/>
        <v>1.4584885522462038E-2</v>
      </c>
    </row>
    <row r="653" spans="1:21">
      <c r="A653" s="5">
        <v>582</v>
      </c>
      <c r="B653" s="5" t="s">
        <v>444</v>
      </c>
      <c r="C653" s="5" t="s">
        <v>445</v>
      </c>
      <c r="D653" s="5" t="s">
        <v>446</v>
      </c>
      <c r="E653" s="5" t="s">
        <v>447</v>
      </c>
      <c r="F653" s="7">
        <v>20.6739</v>
      </c>
      <c r="G653" s="7">
        <v>21.7576</v>
      </c>
      <c r="H653" s="7">
        <f t="shared" si="50"/>
        <v>2.1194647906545603</v>
      </c>
      <c r="I653" s="7">
        <v>21.662099999999999</v>
      </c>
      <c r="J653" s="7">
        <v>21.3187</v>
      </c>
      <c r="K653" s="7">
        <v>17.6541</v>
      </c>
      <c r="L653" s="7">
        <f t="shared" si="51"/>
        <v>12.681029770295622</v>
      </c>
      <c r="M653" s="7">
        <v>20.609200000000001</v>
      </c>
      <c r="N653" s="7">
        <v>21.615100000000002</v>
      </c>
      <c r="O653" s="7">
        <v>2.0081958841221073</v>
      </c>
      <c r="Q653" s="5">
        <f t="shared" si="52"/>
        <v>2615580.9677448967</v>
      </c>
      <c r="R653" s="5">
        <f t="shared" si="53"/>
        <v>0.12133081180927641</v>
      </c>
      <c r="U653" s="5">
        <f t="shared" si="54"/>
        <v>1.5385996366075696</v>
      </c>
    </row>
    <row r="654" spans="1:21">
      <c r="A654" s="5">
        <v>1216</v>
      </c>
      <c r="B654" s="5" t="s">
        <v>961</v>
      </c>
      <c r="C654" s="5" t="s">
        <v>962</v>
      </c>
      <c r="D654" s="5" t="s">
        <v>963</v>
      </c>
      <c r="E654" s="5" t="s">
        <v>964</v>
      </c>
      <c r="F654" s="7">
        <v>17.386700000000001</v>
      </c>
      <c r="G654" s="7">
        <v>19.026800000000001</v>
      </c>
      <c r="H654" s="7">
        <f t="shared" si="50"/>
        <v>3.1168743564218464</v>
      </c>
      <c r="I654" s="7">
        <v>19.041399999999999</v>
      </c>
      <c r="J654" s="7">
        <v>18.2563</v>
      </c>
      <c r="K654" s="7">
        <v>17.253</v>
      </c>
      <c r="L654" s="7">
        <f t="shared" si="51"/>
        <v>2.0045800075166014</v>
      </c>
      <c r="M654" s="7">
        <v>18.8535</v>
      </c>
      <c r="N654" s="7">
        <v>20.509699999999999</v>
      </c>
      <c r="O654" s="7">
        <v>3.1518524534407693</v>
      </c>
      <c r="Q654" s="5">
        <f t="shared" si="52"/>
        <v>313107.81668354227</v>
      </c>
      <c r="R654" s="5">
        <f t="shared" si="53"/>
        <v>1.4524354646454782E-2</v>
      </c>
      <c r="U654" s="5">
        <f t="shared" si="54"/>
        <v>2.9115230946364111E-2</v>
      </c>
    </row>
    <row r="655" spans="1:21">
      <c r="A655" s="5">
        <v>696</v>
      </c>
      <c r="B655" s="5" t="s">
        <v>528</v>
      </c>
      <c r="C655" s="5" t="s">
        <v>529</v>
      </c>
      <c r="D655" s="5" t="s">
        <v>530</v>
      </c>
      <c r="E655" s="5" t="s">
        <v>531</v>
      </c>
      <c r="F655" s="7">
        <v>17.78</v>
      </c>
      <c r="G655" s="7">
        <v>17.725000000000001</v>
      </c>
      <c r="H655" s="7">
        <f t="shared" si="50"/>
        <v>0.96259444310175146</v>
      </c>
      <c r="I655" s="7">
        <v>20.9666</v>
      </c>
      <c r="J655" s="7">
        <v>20.4621</v>
      </c>
      <c r="K655" s="7">
        <v>20.380600000000001</v>
      </c>
      <c r="L655" s="7">
        <f t="shared" si="51"/>
        <v>1.0581176156998022</v>
      </c>
      <c r="M655" s="7">
        <v>17.547599999999999</v>
      </c>
      <c r="N655" s="7">
        <v>19.765999999999998</v>
      </c>
      <c r="O655" s="7">
        <v>4.6537702864356998</v>
      </c>
      <c r="Q655" s="5">
        <f t="shared" si="52"/>
        <v>1444461.1787856948</v>
      </c>
      <c r="R655" s="5">
        <f t="shared" si="53"/>
        <v>6.7005246486464706E-2</v>
      </c>
      <c r="U655" s="5">
        <f t="shared" si="54"/>
        <v>7.0899431651635592E-2</v>
      </c>
    </row>
    <row r="656" spans="1:21">
      <c r="A656" s="5">
        <v>3951</v>
      </c>
      <c r="B656" s="5" t="s">
        <v>2436</v>
      </c>
      <c r="C656" s="5" t="s">
        <v>2437</v>
      </c>
      <c r="D656" s="5" t="s">
        <v>2438</v>
      </c>
      <c r="E656" s="5" t="s">
        <v>2439</v>
      </c>
      <c r="F656" s="7">
        <v>19.712199999999999</v>
      </c>
      <c r="G656" s="7">
        <v>19.3506</v>
      </c>
      <c r="H656" s="7">
        <f t="shared" si="50"/>
        <v>0.77830093748339868</v>
      </c>
      <c r="I656" s="7">
        <v>19.415700000000001</v>
      </c>
      <c r="J656" s="7">
        <v>19.386500000000002</v>
      </c>
      <c r="K656" s="7">
        <v>19.408899999999999</v>
      </c>
      <c r="L656" s="7">
        <f t="shared" si="51"/>
        <v>0.98459341778737053</v>
      </c>
      <c r="M656" s="7">
        <v>19.722799999999999</v>
      </c>
      <c r="N656" s="7">
        <v>20.498000000000001</v>
      </c>
      <c r="O656" s="7">
        <v>1.7114272891207958</v>
      </c>
      <c r="Q656" s="5">
        <f t="shared" si="52"/>
        <v>685358.82754705299</v>
      </c>
      <c r="R656" s="5">
        <f t="shared" si="53"/>
        <v>3.1792226641958084E-2</v>
      </c>
      <c r="U656" s="5">
        <f t="shared" si="54"/>
        <v>3.1302417088476205E-2</v>
      </c>
    </row>
    <row r="657" spans="1:21">
      <c r="A657" s="5">
        <v>1557</v>
      </c>
      <c r="B657" s="5" t="s">
        <v>1140</v>
      </c>
      <c r="C657" s="5" t="s">
        <v>1141</v>
      </c>
      <c r="D657" s="5" t="s">
        <v>1142</v>
      </c>
      <c r="E657" s="5" t="s">
        <v>1143</v>
      </c>
      <c r="F657" s="7">
        <v>17.082100000000001</v>
      </c>
      <c r="G657" s="7">
        <v>17.967300000000002</v>
      </c>
      <c r="H657" s="7">
        <f t="shared" si="50"/>
        <v>1.8470206551433881</v>
      </c>
      <c r="I657" s="7">
        <v>20.374400000000001</v>
      </c>
      <c r="J657" s="7">
        <v>17.705400000000001</v>
      </c>
      <c r="K657" s="7">
        <v>17.607700000000001</v>
      </c>
      <c r="L657" s="7">
        <f t="shared" si="51"/>
        <v>1.0700661612869653</v>
      </c>
      <c r="M657" s="7">
        <v>17.595099999999999</v>
      </c>
      <c r="N657" s="7">
        <v>18.3687</v>
      </c>
      <c r="O657" s="7">
        <v>1.7095303076248307</v>
      </c>
      <c r="Q657" s="5">
        <f t="shared" si="52"/>
        <v>213725.57060197616</v>
      </c>
      <c r="R657" s="5">
        <f t="shared" si="53"/>
        <v>9.9142398210276868E-3</v>
      </c>
      <c r="U657" s="5">
        <f t="shared" si="54"/>
        <v>1.0608892547365467E-2</v>
      </c>
    </row>
    <row r="658" spans="1:21">
      <c r="A658" s="5">
        <v>4872</v>
      </c>
      <c r="B658" s="5" t="s">
        <v>2996</v>
      </c>
      <c r="C658" s="5" t="s">
        <v>2997</v>
      </c>
      <c r="D658" s="5" t="s">
        <v>2998</v>
      </c>
      <c r="E658" s="5" t="s">
        <v>2999</v>
      </c>
      <c r="F658" s="7">
        <v>19.4603</v>
      </c>
      <c r="G658" s="7">
        <v>19.826599999999999</v>
      </c>
      <c r="H658" s="7">
        <f t="shared" si="50"/>
        <v>1.2890426515011999</v>
      </c>
      <c r="I658" s="7">
        <v>19.077200000000001</v>
      </c>
      <c r="J658" s="7">
        <v>19.961300000000001</v>
      </c>
      <c r="K658" s="7">
        <v>19.575199999999999</v>
      </c>
      <c r="L658" s="7">
        <f t="shared" si="51"/>
        <v>1.306855835097583</v>
      </c>
      <c r="M658" s="7">
        <v>20.8475</v>
      </c>
      <c r="N658" s="7">
        <v>22.2578</v>
      </c>
      <c r="O658" s="7">
        <v>2.6579242705459385</v>
      </c>
      <c r="Q658" s="5">
        <f t="shared" si="52"/>
        <v>1020822.0737509937</v>
      </c>
      <c r="R658" s="5">
        <f t="shared" si="53"/>
        <v>4.7353598473315224E-2</v>
      </c>
      <c r="U658" s="5">
        <f t="shared" si="54"/>
        <v>6.1884326477719999E-2</v>
      </c>
    </row>
    <row r="659" spans="1:21">
      <c r="A659" s="5">
        <v>4565</v>
      </c>
      <c r="B659" s="5" t="s">
        <v>2852</v>
      </c>
      <c r="C659" s="5" t="s">
        <v>1897</v>
      </c>
      <c r="D659" s="5" t="s">
        <v>1898</v>
      </c>
      <c r="E659" s="5" t="s">
        <v>1899</v>
      </c>
      <c r="F659" s="7">
        <v>20.209</v>
      </c>
      <c r="G659" s="7">
        <v>20.764199999999999</v>
      </c>
      <c r="H659" s="7">
        <f t="shared" si="50"/>
        <v>1.4693723174154754</v>
      </c>
      <c r="I659" s="7">
        <v>23.075500000000002</v>
      </c>
      <c r="J659" s="7">
        <v>23.1279</v>
      </c>
      <c r="K659" s="7">
        <v>17.1204</v>
      </c>
      <c r="L659" s="7">
        <f t="shared" si="51"/>
        <v>64.333576962654547</v>
      </c>
      <c r="M659" s="7">
        <v>21.9849</v>
      </c>
      <c r="N659" s="7">
        <v>19.639600000000002</v>
      </c>
      <c r="O659" s="7">
        <v>0.19678606937466733</v>
      </c>
      <c r="Q659" s="5">
        <f t="shared" si="52"/>
        <v>9166248.7064791787</v>
      </c>
      <c r="R659" s="5">
        <f t="shared" si="53"/>
        <v>0.42520128817182873</v>
      </c>
      <c r="U659" s="5">
        <f t="shared" si="54"/>
        <v>27.354719797222199</v>
      </c>
    </row>
    <row r="660" spans="1:21">
      <c r="A660" s="5">
        <v>2824</v>
      </c>
      <c r="B660" s="5" t="s">
        <v>1896</v>
      </c>
      <c r="C660" s="5" t="s">
        <v>1897</v>
      </c>
      <c r="D660" s="5" t="s">
        <v>1898</v>
      </c>
      <c r="E660" s="5" t="s">
        <v>1899</v>
      </c>
      <c r="F660" s="7">
        <v>15.859299999999999</v>
      </c>
      <c r="G660" s="7">
        <v>17.8691</v>
      </c>
      <c r="H660" s="7">
        <f t="shared" si="50"/>
        <v>4.0272638642082965</v>
      </c>
      <c r="I660" s="7">
        <v>20.9298</v>
      </c>
      <c r="J660" s="7">
        <v>17.1828</v>
      </c>
      <c r="K660" s="7">
        <v>15.813800000000001</v>
      </c>
      <c r="L660" s="7">
        <f t="shared" si="51"/>
        <v>2.5829147006046673</v>
      </c>
      <c r="M660" s="7">
        <v>18.7912</v>
      </c>
      <c r="N660" s="7">
        <v>21.976199999999999</v>
      </c>
      <c r="O660" s="7">
        <v>9.0945357858881035</v>
      </c>
      <c r="Q660" s="5">
        <f t="shared" si="52"/>
        <v>148777.82639662837</v>
      </c>
      <c r="R660" s="5">
        <f t="shared" si="53"/>
        <v>6.90146268784255E-3</v>
      </c>
      <c r="U660" s="5">
        <f t="shared" si="54"/>
        <v>1.7825889432103122E-2</v>
      </c>
    </row>
    <row r="661" spans="1:21">
      <c r="A661" s="5">
        <v>4063</v>
      </c>
      <c r="B661" s="5" t="s">
        <v>2500</v>
      </c>
      <c r="C661" s="5" t="s">
        <v>1897</v>
      </c>
      <c r="D661" s="5" t="s">
        <v>1898</v>
      </c>
      <c r="E661" s="5" t="s">
        <v>1899</v>
      </c>
      <c r="F661" s="7">
        <v>19.0688</v>
      </c>
      <c r="G661" s="7">
        <v>20.267900000000001</v>
      </c>
      <c r="H661" s="7">
        <f t="shared" si="50"/>
        <v>2.2959639662896096</v>
      </c>
      <c r="I661" s="7">
        <v>22.1343</v>
      </c>
      <c r="J661" s="7">
        <v>21.697700000000001</v>
      </c>
      <c r="K661" s="7">
        <v>21.5746</v>
      </c>
      <c r="L661" s="7">
        <f t="shared" si="51"/>
        <v>1.0890725014733098</v>
      </c>
      <c r="M661" s="7">
        <v>21.2761</v>
      </c>
      <c r="N661" s="7">
        <v>22.5702</v>
      </c>
      <c r="O661" s="7">
        <v>2.4522396905182737</v>
      </c>
      <c r="Q661" s="5">
        <f t="shared" si="52"/>
        <v>3401406.4970035963</v>
      </c>
      <c r="R661" s="5">
        <f t="shared" si="53"/>
        <v>0.15778345869010182</v>
      </c>
      <c r="U661" s="5">
        <f t="shared" si="54"/>
        <v>0.17183762604673983</v>
      </c>
    </row>
    <row r="662" spans="1:21">
      <c r="A662" s="5">
        <v>5831</v>
      </c>
      <c r="B662" s="5" t="s">
        <v>3349</v>
      </c>
      <c r="C662" s="5" t="s">
        <v>1897</v>
      </c>
      <c r="D662" s="5" t="s">
        <v>1898</v>
      </c>
      <c r="E662" s="5" t="s">
        <v>1899</v>
      </c>
      <c r="F662" s="7">
        <v>18.465</v>
      </c>
      <c r="G662" s="7">
        <v>21.7425</v>
      </c>
      <c r="H662" s="7">
        <f t="shared" si="50"/>
        <v>9.6967413356143393</v>
      </c>
      <c r="I662" s="7">
        <v>23.180599999999998</v>
      </c>
      <c r="J662" s="7">
        <v>19.2972</v>
      </c>
      <c r="K662" s="7">
        <v>22.068300000000001</v>
      </c>
      <c r="L662" s="7">
        <f t="shared" si="51"/>
        <v>0.14649263101197588</v>
      </c>
      <c r="M662" s="7">
        <v>23.034600000000001</v>
      </c>
      <c r="N662" s="7">
        <v>23.3277</v>
      </c>
      <c r="O662" s="7">
        <v>1.2252702582238104</v>
      </c>
      <c r="Q662" s="5">
        <f t="shared" si="52"/>
        <v>644222.71284521162</v>
      </c>
      <c r="R662" s="5">
        <f t="shared" si="53"/>
        <v>2.9884016476414196E-2</v>
      </c>
      <c r="U662" s="5">
        <f t="shared" si="54"/>
        <v>4.377788198835152E-3</v>
      </c>
    </row>
    <row r="663" spans="1:21">
      <c r="A663" s="5">
        <v>613</v>
      </c>
      <c r="B663" s="5" t="s">
        <v>456</v>
      </c>
      <c r="C663" s="5" t="s">
        <v>457</v>
      </c>
      <c r="D663" s="5" t="s">
        <v>458</v>
      </c>
      <c r="E663" s="5" t="s">
        <v>459</v>
      </c>
      <c r="F663" s="7">
        <v>17.8415</v>
      </c>
      <c r="G663" s="7">
        <v>21.229800000000001</v>
      </c>
      <c r="H663" s="7">
        <f t="shared" si="50"/>
        <v>10.47080168727333</v>
      </c>
      <c r="I663" s="7">
        <v>19.7941</v>
      </c>
      <c r="J663" s="7">
        <v>18.659800000000001</v>
      </c>
      <c r="K663" s="7">
        <v>17.303100000000001</v>
      </c>
      <c r="L663" s="7">
        <f t="shared" si="51"/>
        <v>2.5609871249846319</v>
      </c>
      <c r="M663" s="7">
        <v>20.066400000000002</v>
      </c>
      <c r="N663" s="7">
        <v>20.7898</v>
      </c>
      <c r="O663" s="7">
        <v>1.6510685269680605</v>
      </c>
      <c r="Q663" s="5">
        <f t="shared" si="52"/>
        <v>414151.76170924254</v>
      </c>
      <c r="R663" s="5">
        <f t="shared" si="53"/>
        <v>1.9211551880861263E-2</v>
      </c>
      <c r="U663" s="5">
        <f t="shared" si="54"/>
        <v>4.920053701785998E-2</v>
      </c>
    </row>
    <row r="664" spans="1:21">
      <c r="A664" s="5">
        <v>5642</v>
      </c>
      <c r="B664" s="5" t="s">
        <v>3269</v>
      </c>
      <c r="C664" s="5" t="s">
        <v>2029</v>
      </c>
      <c r="D664" s="5" t="s">
        <v>2030</v>
      </c>
      <c r="E664" s="5" t="s">
        <v>2031</v>
      </c>
      <c r="F664" s="7">
        <v>21.278300000000002</v>
      </c>
      <c r="G664" s="7">
        <v>18.715599999999998</v>
      </c>
      <c r="H664" s="7">
        <f t="shared" si="50"/>
        <v>0.16925847753332354</v>
      </c>
      <c r="I664" s="7">
        <v>19.2134</v>
      </c>
      <c r="J664" s="7">
        <v>20.799299999999999</v>
      </c>
      <c r="K664" s="7">
        <v>17.956800000000001</v>
      </c>
      <c r="L664" s="7">
        <f t="shared" si="51"/>
        <v>7.1726190061623578</v>
      </c>
      <c r="M664" s="7">
        <v>23.666899999999998</v>
      </c>
      <c r="N664" s="7">
        <v>24.265999999999998</v>
      </c>
      <c r="O664" s="7">
        <v>1.5147713081843237</v>
      </c>
      <c r="Q664" s="5">
        <f t="shared" si="52"/>
        <v>1824791.2458498455</v>
      </c>
      <c r="R664" s="5">
        <f t="shared" si="53"/>
        <v>8.4647887399300195E-2</v>
      </c>
      <c r="U664" s="5">
        <f t="shared" si="54"/>
        <v>0.60714704599171176</v>
      </c>
    </row>
    <row r="665" spans="1:21">
      <c r="A665" s="5">
        <v>3119</v>
      </c>
      <c r="B665" s="5" t="s">
        <v>2028</v>
      </c>
      <c r="C665" s="5" t="s">
        <v>2029</v>
      </c>
      <c r="D665" s="5" t="s">
        <v>2030</v>
      </c>
      <c r="E665" s="5" t="s">
        <v>2031</v>
      </c>
      <c r="F665" s="7">
        <v>16.4999</v>
      </c>
      <c r="G665" s="7">
        <v>18.16</v>
      </c>
      <c r="H665" s="7">
        <f t="shared" si="50"/>
        <v>3.1603843010083761</v>
      </c>
      <c r="I665" s="7">
        <v>18.520600000000002</v>
      </c>
      <c r="J665" s="7">
        <v>17.306699999999999</v>
      </c>
      <c r="K665" s="7">
        <v>16.386500000000002</v>
      </c>
      <c r="L665" s="7">
        <f t="shared" si="51"/>
        <v>1.8923776145096678</v>
      </c>
      <c r="M665" s="7">
        <v>19.4788</v>
      </c>
      <c r="N665" s="7">
        <v>24.516300000000001</v>
      </c>
      <c r="O665" s="7">
        <v>32.842681084493599</v>
      </c>
      <c r="Q665" s="5">
        <f t="shared" si="52"/>
        <v>162119.71289457934</v>
      </c>
      <c r="R665" s="5">
        <f t="shared" si="53"/>
        <v>7.5203622515824164E-3</v>
      </c>
      <c r="U665" s="5">
        <f t="shared" si="54"/>
        <v>1.4231365177898088E-2</v>
      </c>
    </row>
    <row r="666" spans="1:21">
      <c r="A666" s="5">
        <v>5826</v>
      </c>
      <c r="B666" s="5" t="s">
        <v>3342</v>
      </c>
      <c r="C666" s="5" t="s">
        <v>2029</v>
      </c>
      <c r="D666" s="5" t="s">
        <v>2030</v>
      </c>
      <c r="E666" s="5" t="s">
        <v>2031</v>
      </c>
      <c r="F666" s="7">
        <v>20.072099999999999</v>
      </c>
      <c r="G666" s="7">
        <v>23.7834</v>
      </c>
      <c r="H666" s="7">
        <f t="shared" si="50"/>
        <v>13.098230322709263</v>
      </c>
      <c r="I666" s="7">
        <v>22.658200000000001</v>
      </c>
      <c r="J666" s="7">
        <v>18.6708</v>
      </c>
      <c r="K666" s="7">
        <v>22.298500000000001</v>
      </c>
      <c r="L666" s="7">
        <f t="shared" si="51"/>
        <v>8.090092453051316E-2</v>
      </c>
      <c r="M666" s="7">
        <v>25.449300000000001</v>
      </c>
      <c r="N666" s="7">
        <v>26.418399999999998</v>
      </c>
      <c r="O666" s="7">
        <v>1.9576189879004644</v>
      </c>
      <c r="Q666" s="5">
        <f t="shared" si="52"/>
        <v>417321.58006695274</v>
      </c>
      <c r="R666" s="5">
        <f t="shared" si="53"/>
        <v>1.935859249607132E-2</v>
      </c>
      <c r="U666" s="5">
        <f t="shared" si="54"/>
        <v>1.5661280305416243E-3</v>
      </c>
    </row>
    <row r="667" spans="1:21">
      <c r="A667" s="5">
        <v>2731</v>
      </c>
      <c r="B667" s="5" t="s">
        <v>1869</v>
      </c>
      <c r="C667" s="5" t="s">
        <v>1870</v>
      </c>
      <c r="D667" s="5" t="s">
        <v>1871</v>
      </c>
      <c r="E667" s="5" t="s">
        <v>1872</v>
      </c>
      <c r="F667" s="7">
        <v>22.610800000000001</v>
      </c>
      <c r="G667" s="7">
        <v>22.557400000000001</v>
      </c>
      <c r="H667" s="7">
        <f t="shared" si="50"/>
        <v>0.96366258669566063</v>
      </c>
      <c r="I667" s="7">
        <v>17.288499999999999</v>
      </c>
      <c r="J667" s="7">
        <v>19.172799999999999</v>
      </c>
      <c r="K667" s="7">
        <v>17.363800000000001</v>
      </c>
      <c r="L667" s="7">
        <f t="shared" si="51"/>
        <v>3.5039932602684973</v>
      </c>
      <c r="M667" s="7">
        <v>23.804400000000001</v>
      </c>
      <c r="N667" s="7">
        <v>23.1739</v>
      </c>
      <c r="O667" s="7">
        <v>0.64595250644122726</v>
      </c>
      <c r="Q667" s="5">
        <f t="shared" si="52"/>
        <v>591000.5715277025</v>
      </c>
      <c r="R667" s="5">
        <f t="shared" si="53"/>
        <v>2.7415163211340576E-2</v>
      </c>
      <c r="U667" s="5">
        <f t="shared" si="54"/>
        <v>9.6062547121698233E-2</v>
      </c>
    </row>
    <row r="668" spans="1:21">
      <c r="A668" s="5">
        <v>3830</v>
      </c>
      <c r="B668" s="5" t="s">
        <v>2321</v>
      </c>
      <c r="C668" s="5" t="s">
        <v>1870</v>
      </c>
      <c r="D668" s="5" t="s">
        <v>1871</v>
      </c>
      <c r="E668" s="5" t="s">
        <v>1872</v>
      </c>
      <c r="F668" s="7">
        <v>20.908999999999999</v>
      </c>
      <c r="G668" s="7">
        <v>17.384599999999999</v>
      </c>
      <c r="H668" s="7">
        <f t="shared" si="50"/>
        <v>8.6906024424903097E-2</v>
      </c>
      <c r="I668" s="7">
        <v>18.1691</v>
      </c>
      <c r="J668" s="7">
        <v>16.836200000000002</v>
      </c>
      <c r="K668" s="7">
        <v>16.219799999999999</v>
      </c>
      <c r="L668" s="7">
        <f t="shared" si="51"/>
        <v>1.5330449516030975</v>
      </c>
      <c r="M668" s="7">
        <v>21.837199999999999</v>
      </c>
      <c r="N668" s="7">
        <v>25.8736</v>
      </c>
      <c r="O668" s="7">
        <v>16.408824667804161</v>
      </c>
      <c r="Q668" s="5">
        <f t="shared" si="52"/>
        <v>117004.13573801843</v>
      </c>
      <c r="R668" s="5">
        <f t="shared" si="53"/>
        <v>5.4275539351306117E-3</v>
      </c>
      <c r="U668" s="5">
        <f t="shared" si="54"/>
        <v>8.3206841598055109E-3</v>
      </c>
    </row>
    <row r="669" spans="1:21">
      <c r="A669" s="5">
        <v>3829</v>
      </c>
      <c r="B669" s="5" t="s">
        <v>2320</v>
      </c>
      <c r="C669" s="5" t="s">
        <v>1870</v>
      </c>
      <c r="D669" s="5" t="s">
        <v>1871</v>
      </c>
      <c r="E669" s="5" t="s">
        <v>1872</v>
      </c>
      <c r="F669" s="7">
        <v>25.477799999999998</v>
      </c>
      <c r="G669" s="7">
        <v>26.868400000000001</v>
      </c>
      <c r="H669" s="7">
        <f t="shared" si="50"/>
        <v>2.6218769889898113</v>
      </c>
      <c r="I669" s="7">
        <v>17.731100000000001</v>
      </c>
      <c r="J669" s="7">
        <v>17.4559</v>
      </c>
      <c r="K669" s="7">
        <v>18.403199999999998</v>
      </c>
      <c r="L669" s="7">
        <f t="shared" si="51"/>
        <v>0.518602116791126</v>
      </c>
      <c r="M669" s="7">
        <v>26.352699999999999</v>
      </c>
      <c r="N669" s="7">
        <v>27.569099999999999</v>
      </c>
      <c r="O669" s="7">
        <v>2.3236616303499402</v>
      </c>
      <c r="Q669" s="5">
        <f t="shared" si="52"/>
        <v>179783.36353709482</v>
      </c>
      <c r="R669" s="5">
        <f t="shared" si="53"/>
        <v>8.3397385578030669E-3</v>
      </c>
      <c r="U669" s="5">
        <f t="shared" si="54"/>
        <v>4.3250060695612432E-3</v>
      </c>
    </row>
    <row r="670" spans="1:21">
      <c r="A670" s="5">
        <v>358</v>
      </c>
      <c r="B670" s="5" t="s">
        <v>244</v>
      </c>
      <c r="C670" s="5" t="s">
        <v>245</v>
      </c>
      <c r="D670" s="5" t="s">
        <v>246</v>
      </c>
      <c r="E670" s="5" t="s">
        <v>247</v>
      </c>
      <c r="F670" s="7">
        <v>22.283799999999999</v>
      </c>
      <c r="G670" s="7">
        <v>22.976600000000001</v>
      </c>
      <c r="H670" s="7">
        <f t="shared" si="50"/>
        <v>1.6164176390123461</v>
      </c>
      <c r="I670" s="7">
        <v>22.3931</v>
      </c>
      <c r="J670" s="7">
        <v>21.8004</v>
      </c>
      <c r="K670" s="7">
        <v>21.6358</v>
      </c>
      <c r="L670" s="7">
        <f t="shared" si="51"/>
        <v>1.1208552678755659</v>
      </c>
      <c r="M670" s="7">
        <v>18.6753</v>
      </c>
      <c r="N670" s="7">
        <v>20.874600000000001</v>
      </c>
      <c r="O670" s="7">
        <v>4.592564553085329</v>
      </c>
      <c r="Q670" s="5">
        <f t="shared" si="52"/>
        <v>3652366.220404149</v>
      </c>
      <c r="R670" s="5">
        <f t="shared" si="53"/>
        <v>0.16942490559888293</v>
      </c>
      <c r="U670" s="5">
        <f t="shared" si="54"/>
        <v>0.18990079794982839</v>
      </c>
    </row>
    <row r="671" spans="1:21">
      <c r="A671" s="5">
        <v>3795</v>
      </c>
      <c r="B671" s="5" t="s">
        <v>2297</v>
      </c>
      <c r="C671" s="5" t="s">
        <v>245</v>
      </c>
      <c r="D671" s="5" t="s">
        <v>246</v>
      </c>
      <c r="E671" s="5" t="s">
        <v>247</v>
      </c>
      <c r="F671" s="7">
        <v>15.797599999999999</v>
      </c>
      <c r="G671" s="7">
        <v>20.468900000000001</v>
      </c>
      <c r="H671" s="7">
        <f t="shared" si="50"/>
        <v>25.480117051457587</v>
      </c>
      <c r="I671" s="7">
        <v>17.901299999999999</v>
      </c>
      <c r="J671" s="7">
        <v>17.629300000000001</v>
      </c>
      <c r="K671" s="7">
        <v>20.5396</v>
      </c>
      <c r="L671" s="7">
        <f t="shared" si="51"/>
        <v>0.13301860948831831</v>
      </c>
      <c r="M671" s="7">
        <v>17.913399999999999</v>
      </c>
      <c r="N671" s="7">
        <v>18.407800000000002</v>
      </c>
      <c r="O671" s="7">
        <v>1.4087347569806012</v>
      </c>
      <c r="Q671" s="5">
        <f t="shared" si="52"/>
        <v>202744.04294130811</v>
      </c>
      <c r="R671" s="5">
        <f t="shared" si="53"/>
        <v>9.4048318988850018E-3</v>
      </c>
      <c r="U671" s="5">
        <f t="shared" si="54"/>
        <v>1.2510176616610633E-3</v>
      </c>
    </row>
    <row r="672" spans="1:21">
      <c r="A672" s="5">
        <v>4965</v>
      </c>
      <c r="B672" s="5" t="s">
        <v>3042</v>
      </c>
      <c r="C672" s="5" t="s">
        <v>3043</v>
      </c>
      <c r="D672" s="5" t="s">
        <v>3044</v>
      </c>
      <c r="E672" s="5" t="s">
        <v>3045</v>
      </c>
      <c r="F672" s="7">
        <v>20.811800000000002</v>
      </c>
      <c r="G672" s="7">
        <v>21.365200000000002</v>
      </c>
      <c r="H672" s="7">
        <f t="shared" si="50"/>
        <v>1.4675401763000324</v>
      </c>
      <c r="I672" s="7">
        <v>17.428799999999999</v>
      </c>
      <c r="J672" s="7">
        <v>17.5809</v>
      </c>
      <c r="K672" s="7">
        <v>18.469100000000001</v>
      </c>
      <c r="L672" s="7">
        <f t="shared" si="51"/>
        <v>0.54028779603527477</v>
      </c>
      <c r="M672" s="7">
        <v>20.5548</v>
      </c>
      <c r="N672" s="7">
        <v>19.328099999999999</v>
      </c>
      <c r="O672" s="7">
        <v>0.4272937144372817</v>
      </c>
      <c r="Q672" s="5">
        <f t="shared" si="52"/>
        <v>196055.14814177074</v>
      </c>
      <c r="R672" s="5">
        <f t="shared" si="53"/>
        <v>9.0945493856908356E-3</v>
      </c>
      <c r="U672" s="5">
        <f t="shared" si="54"/>
        <v>4.9136740435288635E-3</v>
      </c>
    </row>
    <row r="673" spans="1:21">
      <c r="A673" s="5">
        <v>2285</v>
      </c>
      <c r="B673" s="5" t="s">
        <v>1667</v>
      </c>
      <c r="C673" s="5" t="s">
        <v>1668</v>
      </c>
      <c r="D673" s="5" t="s">
        <v>1669</v>
      </c>
      <c r="E673" s="5" t="s">
        <v>1670</v>
      </c>
      <c r="F673" s="7">
        <v>18.2422</v>
      </c>
      <c r="G673" s="7">
        <v>17.637799999999999</v>
      </c>
      <c r="H673" s="7">
        <f t="shared" si="50"/>
        <v>0.65774487162960704</v>
      </c>
      <c r="I673" s="7">
        <v>24.539899999999999</v>
      </c>
      <c r="J673" s="7">
        <v>24.2319</v>
      </c>
      <c r="K673" s="7">
        <v>23.884599999999999</v>
      </c>
      <c r="L673" s="7">
        <f t="shared" si="51"/>
        <v>1.2721775211190891</v>
      </c>
      <c r="M673" s="7">
        <v>17.1098</v>
      </c>
      <c r="N673" s="7">
        <v>23.2883</v>
      </c>
      <c r="O673" s="7">
        <v>72.429223328755498</v>
      </c>
      <c r="Q673" s="5">
        <f t="shared" si="52"/>
        <v>19702836.430952549</v>
      </c>
      <c r="R673" s="5">
        <f t="shared" si="53"/>
        <v>0.91396946551953029</v>
      </c>
      <c r="U673" s="5">
        <f t="shared" si="54"/>
        <v>1.1627314090231748</v>
      </c>
    </row>
    <row r="674" spans="1:21">
      <c r="A674" s="5">
        <v>5637</v>
      </c>
      <c r="B674" s="5" t="s">
        <v>3267</v>
      </c>
      <c r="C674" s="5" t="s">
        <v>1668</v>
      </c>
      <c r="D674" s="5" t="s">
        <v>1669</v>
      </c>
      <c r="E674" s="5" t="s">
        <v>1670</v>
      </c>
      <c r="F674" s="7">
        <v>16.224299999999999</v>
      </c>
      <c r="G674" s="7">
        <v>17.910799999999998</v>
      </c>
      <c r="H674" s="7">
        <f t="shared" si="50"/>
        <v>3.2187488238188733</v>
      </c>
      <c r="I674" s="7">
        <v>24.4407</v>
      </c>
      <c r="J674" s="7">
        <v>23.805900000000001</v>
      </c>
      <c r="K674" s="7">
        <v>23.6816</v>
      </c>
      <c r="L674" s="7">
        <f t="shared" si="51"/>
        <v>1.089978743357048</v>
      </c>
      <c r="M674" s="7">
        <v>22.491</v>
      </c>
      <c r="N674" s="7">
        <v>23.229500000000002</v>
      </c>
      <c r="O674" s="7">
        <v>1.6684402247794825</v>
      </c>
      <c r="Q674" s="5">
        <f t="shared" si="52"/>
        <v>14665266.983129995</v>
      </c>
      <c r="R674" s="5">
        <f t="shared" si="53"/>
        <v>0.68028815410637444</v>
      </c>
      <c r="U674" s="5">
        <f t="shared" si="54"/>
        <v>0.7414996273335519</v>
      </c>
    </row>
    <row r="675" spans="1:21">
      <c r="A675" s="5">
        <v>1624</v>
      </c>
      <c r="B675" s="5" t="s">
        <v>1206</v>
      </c>
      <c r="C675" s="5" t="s">
        <v>1207</v>
      </c>
      <c r="D675" s="5" t="s">
        <v>1208</v>
      </c>
      <c r="E675" s="5" t="s">
        <v>1209</v>
      </c>
      <c r="F675" s="7">
        <v>18.0547</v>
      </c>
      <c r="G675" s="7">
        <v>17.9175</v>
      </c>
      <c r="H675" s="7">
        <f t="shared" si="50"/>
        <v>0.90928218978574527</v>
      </c>
      <c r="I675" s="7">
        <v>19.338999999999999</v>
      </c>
      <c r="J675" s="7">
        <v>17.220500000000001</v>
      </c>
      <c r="K675" s="7">
        <v>16.8291</v>
      </c>
      <c r="L675" s="7">
        <f t="shared" si="51"/>
        <v>1.311665634739432</v>
      </c>
      <c r="M675" s="7">
        <v>18.844799999999999</v>
      </c>
      <c r="N675" s="7">
        <v>21.4971</v>
      </c>
      <c r="O675" s="7">
        <v>6.2866872772978573</v>
      </c>
      <c r="Q675" s="5">
        <f t="shared" si="52"/>
        <v>152716.87911208253</v>
      </c>
      <c r="R675" s="5">
        <f t="shared" si="53"/>
        <v>7.0841863234781342E-3</v>
      </c>
      <c r="U675" s="5">
        <f t="shared" si="54"/>
        <v>9.2920837505973495E-3</v>
      </c>
    </row>
    <row r="676" spans="1:21">
      <c r="A676" s="5">
        <v>632</v>
      </c>
      <c r="B676" s="5" t="s">
        <v>477</v>
      </c>
      <c r="C676" s="5" t="s">
        <v>478</v>
      </c>
      <c r="D676" s="5" t="s">
        <v>479</v>
      </c>
      <c r="E676" s="5" t="s">
        <v>480</v>
      </c>
      <c r="F676" s="7">
        <v>17.7593</v>
      </c>
      <c r="G676" s="7">
        <v>23.7348</v>
      </c>
      <c r="H676" s="7">
        <f t="shared" si="50"/>
        <v>62.922321743385552</v>
      </c>
      <c r="I676" s="7">
        <v>17.777799999999999</v>
      </c>
      <c r="J676" s="7">
        <v>17.096599999999999</v>
      </c>
      <c r="K676" s="7">
        <v>16.618200000000002</v>
      </c>
      <c r="L676" s="7">
        <f t="shared" si="51"/>
        <v>1.3931977035487688</v>
      </c>
      <c r="M676" s="7">
        <v>18.1524</v>
      </c>
      <c r="N676" s="7">
        <v>19.438600000000001</v>
      </c>
      <c r="O676" s="7">
        <v>2.438848260877819</v>
      </c>
      <c r="Q676" s="5">
        <f t="shared" si="52"/>
        <v>140148.8130141634</v>
      </c>
      <c r="R676" s="5">
        <f t="shared" si="53"/>
        <v>6.5011825161641872E-3</v>
      </c>
      <c r="U676" s="5">
        <f t="shared" si="54"/>
        <v>9.0574325518713531E-3</v>
      </c>
    </row>
    <row r="677" spans="1:21">
      <c r="A677" s="5">
        <v>715</v>
      </c>
      <c r="B677" s="5" t="s">
        <v>546</v>
      </c>
      <c r="C677" s="5" t="s">
        <v>547</v>
      </c>
      <c r="D677" s="5" t="s">
        <v>548</v>
      </c>
      <c r="E677" s="5" t="s">
        <v>549</v>
      </c>
      <c r="F677" s="7">
        <v>17.163599999999999</v>
      </c>
      <c r="G677" s="7">
        <v>19.617799999999999</v>
      </c>
      <c r="H677" s="7">
        <f t="shared" si="50"/>
        <v>5.4800915692102485</v>
      </c>
      <c r="I677" s="7">
        <v>20.785900000000002</v>
      </c>
      <c r="J677" s="7">
        <v>20.930900000000001</v>
      </c>
      <c r="K677" s="7">
        <v>20.334800000000001</v>
      </c>
      <c r="L677" s="7">
        <f t="shared" si="51"/>
        <v>1.51162470252505</v>
      </c>
      <c r="M677" s="7">
        <v>17.698699999999999</v>
      </c>
      <c r="N677" s="7">
        <v>19.044899999999998</v>
      </c>
      <c r="O677" s="7">
        <v>2.5424158078520391</v>
      </c>
      <c r="Q677" s="5">
        <f t="shared" si="52"/>
        <v>1999073.3808379727</v>
      </c>
      <c r="R677" s="5">
        <f t="shared" si="53"/>
        <v>9.2732436561697121E-2</v>
      </c>
      <c r="U677" s="5">
        <f t="shared" si="54"/>
        <v>0.14017664183199849</v>
      </c>
    </row>
    <row r="678" spans="1:21">
      <c r="A678" s="5">
        <v>1440</v>
      </c>
      <c r="B678" s="5" t="s">
        <v>1082</v>
      </c>
      <c r="C678" s="5" t="s">
        <v>547</v>
      </c>
      <c r="D678" s="5" t="s">
        <v>548</v>
      </c>
      <c r="E678" s="5" t="s">
        <v>549</v>
      </c>
      <c r="F678" s="7">
        <v>21.499099999999999</v>
      </c>
      <c r="G678" s="7">
        <v>21.875800000000002</v>
      </c>
      <c r="H678" s="7">
        <f t="shared" si="50"/>
        <v>1.2983685864991934</v>
      </c>
      <c r="I678" s="7">
        <v>18.142800000000001</v>
      </c>
      <c r="J678" s="7">
        <v>24.576599999999999</v>
      </c>
      <c r="K678" s="7">
        <v>24.1356</v>
      </c>
      <c r="L678" s="7">
        <f t="shared" si="51"/>
        <v>1.3575449798800074</v>
      </c>
      <c r="M678" s="7">
        <v>20.843499999999999</v>
      </c>
      <c r="N678" s="7">
        <v>22.040400000000002</v>
      </c>
      <c r="O678" s="7">
        <v>2.2924654643522087</v>
      </c>
      <c r="Q678" s="5">
        <f t="shared" si="52"/>
        <v>25020373.670148078</v>
      </c>
      <c r="R678" s="5">
        <f t="shared" si="53"/>
        <v>1.1606378416906242</v>
      </c>
      <c r="U678" s="5">
        <f t="shared" si="54"/>
        <v>1.5756180754458737</v>
      </c>
    </row>
    <row r="679" spans="1:21">
      <c r="A679" s="5">
        <v>1748</v>
      </c>
      <c r="B679" s="5" t="s">
        <v>1293</v>
      </c>
      <c r="C679" s="5" t="s">
        <v>547</v>
      </c>
      <c r="D679" s="5" t="s">
        <v>548</v>
      </c>
      <c r="E679" s="5" t="s">
        <v>549</v>
      </c>
      <c r="F679" s="7">
        <v>22.753799999999998</v>
      </c>
      <c r="G679" s="7">
        <v>20.584299999999999</v>
      </c>
      <c r="H679" s="7">
        <f t="shared" si="50"/>
        <v>0.2222876959882093</v>
      </c>
      <c r="I679" s="7">
        <v>22.2409</v>
      </c>
      <c r="J679" s="7">
        <v>24.383800000000001</v>
      </c>
      <c r="K679" s="7">
        <v>24.188700000000001</v>
      </c>
      <c r="L679" s="7">
        <f t="shared" si="51"/>
        <v>1.1448035095811262</v>
      </c>
      <c r="M679" s="7">
        <v>19.549900000000001</v>
      </c>
      <c r="N679" s="7">
        <v>20.5869</v>
      </c>
      <c r="O679" s="7">
        <v>2.0519562906742794</v>
      </c>
      <c r="Q679" s="5">
        <f t="shared" si="52"/>
        <v>21890476.152924441</v>
      </c>
      <c r="R679" s="5">
        <f t="shared" si="53"/>
        <v>1.0154490628580581</v>
      </c>
      <c r="U679" s="5">
        <f t="shared" si="54"/>
        <v>1.1624896509607705</v>
      </c>
    </row>
    <row r="680" spans="1:21">
      <c r="A680" s="5">
        <v>2505</v>
      </c>
      <c r="B680" s="5" t="s">
        <v>1752</v>
      </c>
      <c r="C680" s="5" t="s">
        <v>547</v>
      </c>
      <c r="D680" s="5" t="s">
        <v>548</v>
      </c>
      <c r="E680" s="5" t="s">
        <v>549</v>
      </c>
      <c r="F680" s="7">
        <v>18.415700000000001</v>
      </c>
      <c r="G680" s="7">
        <v>21.7898</v>
      </c>
      <c r="H680" s="7">
        <f t="shared" si="50"/>
        <v>10.368246370633871</v>
      </c>
      <c r="I680" s="7">
        <v>23.691800000000001</v>
      </c>
      <c r="J680" s="7">
        <v>23.729099999999999</v>
      </c>
      <c r="K680" s="7">
        <v>23.5349</v>
      </c>
      <c r="L680" s="7">
        <f t="shared" si="51"/>
        <v>1.1440895667021813</v>
      </c>
      <c r="M680" s="7">
        <v>20.9877</v>
      </c>
      <c r="N680" s="7">
        <v>22.048100000000002</v>
      </c>
      <c r="O680" s="7">
        <v>2.0855096675889477</v>
      </c>
      <c r="Q680" s="5">
        <f t="shared" si="52"/>
        <v>13904996.05897307</v>
      </c>
      <c r="R680" s="5">
        <f t="shared" si="53"/>
        <v>0.64502092684004364</v>
      </c>
      <c r="U680" s="5">
        <f t="shared" si="54"/>
        <v>0.73796171270226496</v>
      </c>
    </row>
    <row r="681" spans="1:21">
      <c r="A681" s="5">
        <v>5178</v>
      </c>
      <c r="B681" s="5" t="s">
        <v>3133</v>
      </c>
      <c r="C681" s="5" t="s">
        <v>547</v>
      </c>
      <c r="D681" s="5" t="s">
        <v>548</v>
      </c>
      <c r="E681" s="5" t="s">
        <v>549</v>
      </c>
      <c r="F681" s="7">
        <v>21.7806</v>
      </c>
      <c r="G681" s="7">
        <v>21.67</v>
      </c>
      <c r="H681" s="7">
        <f t="shared" si="50"/>
        <v>0.92620278487044549</v>
      </c>
      <c r="I681" s="7">
        <v>23.442799999999998</v>
      </c>
      <c r="J681" s="7">
        <v>23.650200000000002</v>
      </c>
      <c r="K681" s="7">
        <v>23.489599999999999</v>
      </c>
      <c r="L681" s="7">
        <f t="shared" si="51"/>
        <v>1.1177519013681103</v>
      </c>
      <c r="M681" s="7">
        <v>21.1999</v>
      </c>
      <c r="N681" s="7">
        <v>22.361599999999999</v>
      </c>
      <c r="O681" s="7">
        <v>2.2372089391781946</v>
      </c>
      <c r="Q681" s="5">
        <f t="shared" si="52"/>
        <v>13164961.805313382</v>
      </c>
      <c r="R681" s="5">
        <f t="shared" si="53"/>
        <v>0.61069243237916826</v>
      </c>
      <c r="U681" s="5">
        <f t="shared" si="54"/>
        <v>0.68260262744293143</v>
      </c>
    </row>
    <row r="682" spans="1:21">
      <c r="A682" s="5">
        <v>3238</v>
      </c>
      <c r="B682" s="5" t="s">
        <v>2057</v>
      </c>
      <c r="C682" s="5" t="s">
        <v>547</v>
      </c>
      <c r="D682" s="5" t="s">
        <v>548</v>
      </c>
      <c r="E682" s="5" t="s">
        <v>549</v>
      </c>
      <c r="F682" s="7">
        <v>24.7879</v>
      </c>
      <c r="G682" s="7">
        <v>15.262700000000001</v>
      </c>
      <c r="H682" s="7">
        <f t="shared" si="50"/>
        <v>1.3571538570492864E-3</v>
      </c>
      <c r="I682" s="7">
        <v>23.887599999999999</v>
      </c>
      <c r="J682" s="7">
        <v>24.825600000000001</v>
      </c>
      <c r="K682" s="7">
        <v>25.016100000000002</v>
      </c>
      <c r="L682" s="7">
        <f t="shared" si="51"/>
        <v>0.87630196556384121</v>
      </c>
      <c r="M682" s="7">
        <v>16.081199999999999</v>
      </c>
      <c r="N682" s="7">
        <v>17.2334</v>
      </c>
      <c r="O682" s="7">
        <v>2.2225255434176212</v>
      </c>
      <c r="Q682" s="5">
        <f t="shared" si="52"/>
        <v>29733789.351815309</v>
      </c>
      <c r="R682" s="5">
        <f t="shared" si="53"/>
        <v>1.3792824021548813</v>
      </c>
      <c r="U682" s="5">
        <f t="shared" si="54"/>
        <v>1.2086678800759389</v>
      </c>
    </row>
    <row r="683" spans="1:21">
      <c r="A683" s="5">
        <v>1041</v>
      </c>
      <c r="B683" s="5" t="s">
        <v>840</v>
      </c>
      <c r="C683" s="5" t="s">
        <v>547</v>
      </c>
      <c r="D683" s="5" t="s">
        <v>548</v>
      </c>
      <c r="E683" s="5" t="s">
        <v>549</v>
      </c>
      <c r="F683" s="7">
        <v>17.791</v>
      </c>
      <c r="G683" s="7">
        <v>20.606300000000001</v>
      </c>
      <c r="H683" s="7">
        <f t="shared" si="50"/>
        <v>7.0386561026013101</v>
      </c>
      <c r="I683" s="7">
        <v>23.3735</v>
      </c>
      <c r="J683" s="7">
        <v>22.576799999999999</v>
      </c>
      <c r="K683" s="7">
        <v>22.798300000000001</v>
      </c>
      <c r="L683" s="7">
        <f t="shared" si="51"/>
        <v>0.85767323202246826</v>
      </c>
      <c r="M683" s="7">
        <v>20.781600000000001</v>
      </c>
      <c r="N683" s="7">
        <v>19.514800000000001</v>
      </c>
      <c r="O683" s="7">
        <v>0.41558053849938131</v>
      </c>
      <c r="Q683" s="5">
        <f t="shared" si="52"/>
        <v>6255960.6177186547</v>
      </c>
      <c r="R683" s="5">
        <f t="shared" si="53"/>
        <v>0.29019968785332495</v>
      </c>
      <c r="U683" s="5">
        <f t="shared" si="54"/>
        <v>0.24889650421307263</v>
      </c>
    </row>
    <row r="684" spans="1:21">
      <c r="A684" s="5">
        <v>2089</v>
      </c>
      <c r="B684" s="5" t="s">
        <v>1577</v>
      </c>
      <c r="C684" s="5" t="s">
        <v>547</v>
      </c>
      <c r="D684" s="5" t="s">
        <v>548</v>
      </c>
      <c r="E684" s="5" t="s">
        <v>549</v>
      </c>
      <c r="F684" s="7">
        <v>20.194800000000001</v>
      </c>
      <c r="G684" s="7">
        <v>20.294899999999998</v>
      </c>
      <c r="H684" s="7">
        <f t="shared" si="50"/>
        <v>1.0718477547864105</v>
      </c>
      <c r="I684" s="7">
        <v>22.735399999999998</v>
      </c>
      <c r="J684" s="7">
        <v>22.9252</v>
      </c>
      <c r="K684" s="7">
        <v>23.1723</v>
      </c>
      <c r="L684" s="7">
        <f t="shared" si="51"/>
        <v>0.84258842369995934</v>
      </c>
      <c r="M684" s="7">
        <v>19.451799999999999</v>
      </c>
      <c r="N684" s="7">
        <v>20.503799999999998</v>
      </c>
      <c r="O684" s="7">
        <v>2.0734022020394409</v>
      </c>
      <c r="Q684" s="5">
        <f t="shared" si="52"/>
        <v>7964762.984613467</v>
      </c>
      <c r="R684" s="5">
        <f t="shared" si="53"/>
        <v>0.36946711675487293</v>
      </c>
      <c r="U684" s="5">
        <f t="shared" si="54"/>
        <v>0.31130871551545719</v>
      </c>
    </row>
    <row r="685" spans="1:21">
      <c r="A685" s="5">
        <v>1985</v>
      </c>
      <c r="B685" s="5" t="s">
        <v>1481</v>
      </c>
      <c r="C685" s="5" t="s">
        <v>547</v>
      </c>
      <c r="D685" s="5" t="s">
        <v>548</v>
      </c>
      <c r="E685" s="5" t="s">
        <v>549</v>
      </c>
      <c r="F685" s="7">
        <v>23.1493</v>
      </c>
      <c r="G685" s="7">
        <v>18.2441</v>
      </c>
      <c r="H685" s="7">
        <f t="shared" si="50"/>
        <v>3.337241728141354E-2</v>
      </c>
      <c r="I685" s="7">
        <v>24.6008</v>
      </c>
      <c r="J685" s="7">
        <v>16.5642</v>
      </c>
      <c r="K685" s="7">
        <v>16.991800000000001</v>
      </c>
      <c r="L685" s="7">
        <f t="shared" si="51"/>
        <v>0.74349760494834327</v>
      </c>
      <c r="M685" s="7">
        <v>17.886299999999999</v>
      </c>
      <c r="N685" s="7">
        <v>18.120999999999999</v>
      </c>
      <c r="O685" s="7">
        <v>1.1766620317861758</v>
      </c>
      <c r="Q685" s="5">
        <f t="shared" si="52"/>
        <v>96899.392473031519</v>
      </c>
      <c r="R685" s="5">
        <f t="shared" si="53"/>
        <v>4.4949409318860269E-3</v>
      </c>
      <c r="U685" s="5">
        <f t="shared" si="54"/>
        <v>3.3419778172415352E-3</v>
      </c>
    </row>
    <row r="686" spans="1:21">
      <c r="A686" s="5">
        <v>3633</v>
      </c>
      <c r="B686" s="5" t="s">
        <v>2257</v>
      </c>
      <c r="C686" s="5" t="s">
        <v>547</v>
      </c>
      <c r="D686" s="5" t="s">
        <v>548</v>
      </c>
      <c r="E686" s="5" t="s">
        <v>549</v>
      </c>
      <c r="F686" s="7">
        <v>20.836099999999998</v>
      </c>
      <c r="G686" s="7">
        <v>21.838699999999999</v>
      </c>
      <c r="H686" s="7">
        <f t="shared" si="50"/>
        <v>2.0036076151532467</v>
      </c>
      <c r="I686" s="7">
        <v>23.092400000000001</v>
      </c>
      <c r="J686" s="7">
        <v>17.9529</v>
      </c>
      <c r="K686" s="7">
        <v>22.372499999999999</v>
      </c>
      <c r="L686" s="7">
        <f t="shared" si="51"/>
        <v>4.6726992697295536E-2</v>
      </c>
      <c r="M686" s="7">
        <v>20.362500000000001</v>
      </c>
      <c r="N686" s="7">
        <v>21.556100000000001</v>
      </c>
      <c r="O686" s="7">
        <v>2.2872277043132367</v>
      </c>
      <c r="Q686" s="5">
        <f t="shared" si="52"/>
        <v>253723.91800666484</v>
      </c>
      <c r="R686" s="5">
        <f t="shared" si="53"/>
        <v>1.1769671566971507E-2</v>
      </c>
      <c r="U686" s="5">
        <f t="shared" si="54"/>
        <v>5.4996135735944451E-4</v>
      </c>
    </row>
    <row r="687" spans="1:21">
      <c r="A687" s="5">
        <v>1559</v>
      </c>
      <c r="B687" s="5" t="s">
        <v>1148</v>
      </c>
      <c r="C687" s="5" t="s">
        <v>868</v>
      </c>
      <c r="D687" s="5" t="s">
        <v>869</v>
      </c>
      <c r="E687" s="5" t="s">
        <v>870</v>
      </c>
      <c r="F687" s="7">
        <v>18.467700000000001</v>
      </c>
      <c r="G687" s="7">
        <v>18.743300000000001</v>
      </c>
      <c r="H687" s="7">
        <f t="shared" si="50"/>
        <v>1.2104974162708184</v>
      </c>
      <c r="I687" s="7">
        <v>20.369800000000001</v>
      </c>
      <c r="J687" s="7">
        <v>19.324200000000001</v>
      </c>
      <c r="K687" s="7">
        <v>17.398199999999999</v>
      </c>
      <c r="L687" s="7">
        <f t="shared" si="51"/>
        <v>3.8000015314995501</v>
      </c>
      <c r="M687" s="7">
        <v>19.049600000000002</v>
      </c>
      <c r="N687" s="7">
        <v>20.196899999999999</v>
      </c>
      <c r="O687" s="7">
        <v>2.2149897152457814</v>
      </c>
      <c r="Q687" s="5">
        <f t="shared" si="52"/>
        <v>656392.85077853012</v>
      </c>
      <c r="R687" s="5">
        <f t="shared" si="53"/>
        <v>3.0448561307367571E-2</v>
      </c>
      <c r="U687" s="5">
        <f t="shared" si="54"/>
        <v>0.11570457959995471</v>
      </c>
    </row>
    <row r="688" spans="1:21">
      <c r="A688" s="5">
        <v>1315</v>
      </c>
      <c r="B688" s="5" t="s">
        <v>1036</v>
      </c>
      <c r="C688" s="5" t="s">
        <v>868</v>
      </c>
      <c r="D688" s="5" t="s">
        <v>869</v>
      </c>
      <c r="E688" s="5" t="s">
        <v>870</v>
      </c>
      <c r="F688" s="7">
        <v>16.848700000000001</v>
      </c>
      <c r="G688" s="7">
        <v>20.877199999999998</v>
      </c>
      <c r="H688" s="7">
        <f t="shared" si="50"/>
        <v>16.319217757895974</v>
      </c>
      <c r="I688" s="7">
        <v>21.291799999999999</v>
      </c>
      <c r="J688" s="7">
        <v>21.2227</v>
      </c>
      <c r="K688" s="7">
        <v>20.865600000000001</v>
      </c>
      <c r="L688" s="7">
        <f t="shared" si="51"/>
        <v>1.2808486399152501</v>
      </c>
      <c r="M688" s="7">
        <v>19.5289</v>
      </c>
      <c r="N688" s="7">
        <v>21.1982</v>
      </c>
      <c r="O688" s="7">
        <v>3.1806023226945506</v>
      </c>
      <c r="Q688" s="5">
        <f t="shared" si="52"/>
        <v>2447199.0139027196</v>
      </c>
      <c r="R688" s="5">
        <f t="shared" si="53"/>
        <v>0.11351995853971858</v>
      </c>
      <c r="U688" s="5">
        <f t="shared" si="54"/>
        <v>0.14540188449883412</v>
      </c>
    </row>
    <row r="689" spans="1:21">
      <c r="A689" s="5">
        <v>1091</v>
      </c>
      <c r="B689" s="5" t="s">
        <v>867</v>
      </c>
      <c r="C689" s="5" t="s">
        <v>868</v>
      </c>
      <c r="D689" s="5" t="s">
        <v>869</v>
      </c>
      <c r="E689" s="5" t="s">
        <v>870</v>
      </c>
      <c r="F689" s="7">
        <v>18.026199999999999</v>
      </c>
      <c r="G689" s="7">
        <v>18.685300000000002</v>
      </c>
      <c r="H689" s="7">
        <f t="shared" si="50"/>
        <v>1.5790972242866743</v>
      </c>
      <c r="I689" s="7">
        <v>20.331099999999999</v>
      </c>
      <c r="J689" s="7">
        <v>16.96</v>
      </c>
      <c r="K689" s="7">
        <v>17.991900000000001</v>
      </c>
      <c r="L689" s="7">
        <f t="shared" si="51"/>
        <v>0.48906563499543182</v>
      </c>
      <c r="M689" s="7">
        <v>18.849</v>
      </c>
      <c r="N689" s="7">
        <v>20.615200000000002</v>
      </c>
      <c r="O689" s="7">
        <v>3.4015681650490404</v>
      </c>
      <c r="Q689" s="5">
        <f t="shared" si="52"/>
        <v>127487.82926722315</v>
      </c>
      <c r="R689" s="5">
        <f t="shared" si="53"/>
        <v>5.9138684718794982E-3</v>
      </c>
      <c r="U689" s="5">
        <f t="shared" si="54"/>
        <v>2.8922698394792108E-3</v>
      </c>
    </row>
    <row r="690" spans="1:21">
      <c r="A690" s="5">
        <v>4278</v>
      </c>
      <c r="B690" s="5" t="s">
        <v>2704</v>
      </c>
      <c r="C690" s="5" t="s">
        <v>273</v>
      </c>
      <c r="D690" s="5" t="s">
        <v>274</v>
      </c>
      <c r="E690" s="5" t="s">
        <v>275</v>
      </c>
      <c r="F690" s="7">
        <v>22.314900000000002</v>
      </c>
      <c r="G690" s="7">
        <v>22.584599999999998</v>
      </c>
      <c r="H690" s="7">
        <f t="shared" ref="H690:H753" si="55">2^(G690-F690)</f>
        <v>1.2055571130701626</v>
      </c>
      <c r="I690" s="7">
        <v>21.4969</v>
      </c>
      <c r="J690" s="7">
        <v>21.7043</v>
      </c>
      <c r="K690" s="7">
        <v>17.6295</v>
      </c>
      <c r="L690" s="7">
        <f t="shared" ref="L690:L753" si="56">(POWER(2,J690))/(POWER(2,K690))</f>
        <v>16.851440307675862</v>
      </c>
      <c r="M690" s="7">
        <v>22.444099999999999</v>
      </c>
      <c r="N690" s="7">
        <v>23.4008</v>
      </c>
      <c r="O690" s="7">
        <v>1.940865305979524</v>
      </c>
      <c r="Q690" s="5">
        <f t="shared" si="52"/>
        <v>3417002.8017012491</v>
      </c>
      <c r="R690" s="5">
        <f t="shared" si="53"/>
        <v>0.1585069355518495</v>
      </c>
      <c r="U690" s="5">
        <f t="shared" si="54"/>
        <v>2.6710701628046167</v>
      </c>
    </row>
    <row r="691" spans="1:21">
      <c r="A691" s="5">
        <v>4552</v>
      </c>
      <c r="B691" s="5" t="s">
        <v>2841</v>
      </c>
      <c r="C691" s="5" t="s">
        <v>273</v>
      </c>
      <c r="D691" s="5" t="s">
        <v>274</v>
      </c>
      <c r="E691" s="5" t="s">
        <v>275</v>
      </c>
      <c r="F691" s="7">
        <v>17.6355</v>
      </c>
      <c r="G691" s="7">
        <v>18.8293</v>
      </c>
      <c r="H691" s="7">
        <f t="shared" si="55"/>
        <v>2.2875448033792694</v>
      </c>
      <c r="I691" s="7">
        <v>19.707000000000001</v>
      </c>
      <c r="J691" s="7">
        <v>18.297699999999999</v>
      </c>
      <c r="K691" s="7">
        <v>16.2378</v>
      </c>
      <c r="L691" s="7">
        <f t="shared" si="56"/>
        <v>4.1695740205001801</v>
      </c>
      <c r="M691" s="7">
        <v>18.405999999999999</v>
      </c>
      <c r="N691" s="7">
        <v>22.5534</v>
      </c>
      <c r="O691" s="7">
        <v>17.721146015636087</v>
      </c>
      <c r="Q691" s="5">
        <f t="shared" si="52"/>
        <v>322223.01105902751</v>
      </c>
      <c r="R691" s="5">
        <f t="shared" si="53"/>
        <v>1.4947187641118489E-2</v>
      </c>
      <c r="U691" s="5">
        <f t="shared" si="54"/>
        <v>6.2323405267949022E-2</v>
      </c>
    </row>
    <row r="692" spans="1:21">
      <c r="A692" s="5">
        <v>391</v>
      </c>
      <c r="B692" s="5" t="s">
        <v>272</v>
      </c>
      <c r="C692" s="5" t="s">
        <v>273</v>
      </c>
      <c r="D692" s="5" t="s">
        <v>274</v>
      </c>
      <c r="E692" s="5" t="s">
        <v>275</v>
      </c>
      <c r="F692" s="7">
        <v>23.232500000000002</v>
      </c>
      <c r="G692" s="7">
        <v>23.807200000000002</v>
      </c>
      <c r="H692" s="7">
        <f t="shared" si="55"/>
        <v>1.4893677256078188</v>
      </c>
      <c r="I692" s="7">
        <v>16.150600000000001</v>
      </c>
      <c r="J692" s="7">
        <v>18.0015</v>
      </c>
      <c r="K692" s="7">
        <v>15.9885</v>
      </c>
      <c r="L692" s="7">
        <f t="shared" si="56"/>
        <v>4.0362065353787235</v>
      </c>
      <c r="M692" s="7">
        <v>23.518599999999999</v>
      </c>
      <c r="N692" s="7">
        <v>24.549299999999999</v>
      </c>
      <c r="O692" s="7">
        <v>2.0430152881687111</v>
      </c>
      <c r="Q692" s="5">
        <f t="shared" si="52"/>
        <v>262416.69830222928</v>
      </c>
      <c r="R692" s="5">
        <f t="shared" si="53"/>
        <v>1.2172909739731978E-2</v>
      </c>
      <c r="U692" s="5">
        <f t="shared" si="54"/>
        <v>4.9132377846081529E-2</v>
      </c>
    </row>
    <row r="693" spans="1:21">
      <c r="A693" s="5">
        <v>5264</v>
      </c>
      <c r="B693" s="5" t="s">
        <v>3149</v>
      </c>
      <c r="C693" s="5" t="s">
        <v>273</v>
      </c>
      <c r="D693" s="5" t="s">
        <v>274</v>
      </c>
      <c r="E693" s="5" t="s">
        <v>275</v>
      </c>
      <c r="F693" s="7">
        <v>23.402200000000001</v>
      </c>
      <c r="G693" s="7">
        <v>23.415600000000001</v>
      </c>
      <c r="H693" s="7">
        <f t="shared" si="55"/>
        <v>1.0093314411504339</v>
      </c>
      <c r="I693" s="7">
        <v>19.963000000000001</v>
      </c>
      <c r="J693" s="7">
        <v>21.991199999999999</v>
      </c>
      <c r="K693" s="7">
        <v>20.823799999999999</v>
      </c>
      <c r="L693" s="7">
        <f t="shared" si="56"/>
        <v>2.2460654994121878</v>
      </c>
      <c r="M693" s="7">
        <v>24.156300000000002</v>
      </c>
      <c r="N693" s="7">
        <v>25.405899999999999</v>
      </c>
      <c r="O693" s="7">
        <v>2.3777548849671994</v>
      </c>
      <c r="Q693" s="5">
        <f t="shared" si="52"/>
        <v>4168797.8928919351</v>
      </c>
      <c r="R693" s="5">
        <f t="shared" si="53"/>
        <v>0.19338098833525061</v>
      </c>
      <c r="U693" s="5">
        <f t="shared" si="54"/>
        <v>0.43434636614203714</v>
      </c>
    </row>
    <row r="694" spans="1:21">
      <c r="A694" s="5">
        <v>6051</v>
      </c>
      <c r="B694" s="5" t="s">
        <v>3429</v>
      </c>
      <c r="C694" s="5" t="s">
        <v>273</v>
      </c>
      <c r="D694" s="5" t="s">
        <v>274</v>
      </c>
      <c r="E694" s="5" t="s">
        <v>275</v>
      </c>
      <c r="F694" s="7">
        <v>17.851700000000001</v>
      </c>
      <c r="G694" s="7">
        <v>17.922000000000001</v>
      </c>
      <c r="H694" s="7">
        <f t="shared" si="55"/>
        <v>1.0499349887678118</v>
      </c>
      <c r="I694" s="7">
        <v>19.578900000000001</v>
      </c>
      <c r="J694" s="7">
        <v>18.839300000000001</v>
      </c>
      <c r="K694" s="7">
        <v>17.9099</v>
      </c>
      <c r="L694" s="7">
        <f t="shared" si="56"/>
        <v>1.9044837788253184</v>
      </c>
      <c r="M694" s="7">
        <v>17.928100000000001</v>
      </c>
      <c r="N694" s="7">
        <v>22.3124</v>
      </c>
      <c r="O694" s="7">
        <v>20.883621338517862</v>
      </c>
      <c r="Q694" s="5">
        <f t="shared" si="52"/>
        <v>469023.27765479515</v>
      </c>
      <c r="R694" s="5">
        <f t="shared" si="53"/>
        <v>2.1756915858111646E-2</v>
      </c>
      <c r="U694" s="5">
        <f t="shared" si="54"/>
        <v>4.1435693329040964E-2</v>
      </c>
    </row>
    <row r="695" spans="1:21">
      <c r="A695" s="5">
        <v>1838</v>
      </c>
      <c r="B695" s="5" t="s">
        <v>1372</v>
      </c>
      <c r="C695" s="5" t="s">
        <v>273</v>
      </c>
      <c r="D695" s="5" t="s">
        <v>274</v>
      </c>
      <c r="E695" s="5" t="s">
        <v>275</v>
      </c>
      <c r="F695" s="7">
        <v>19.863900000000001</v>
      </c>
      <c r="G695" s="7">
        <v>18.457999999999998</v>
      </c>
      <c r="H695" s="7">
        <f t="shared" si="55"/>
        <v>0.37738264939552912</v>
      </c>
      <c r="I695" s="7">
        <v>18.479399999999998</v>
      </c>
      <c r="J695" s="7">
        <v>18.602900000000002</v>
      </c>
      <c r="K695" s="7">
        <v>18.008800000000001</v>
      </c>
      <c r="L695" s="7">
        <f t="shared" si="56"/>
        <v>1.5095305975821192</v>
      </c>
      <c r="M695" s="7">
        <v>17.7958</v>
      </c>
      <c r="N695" s="7">
        <v>21.450299999999999</v>
      </c>
      <c r="O695" s="7">
        <v>12.5925626191153</v>
      </c>
      <c r="Q695" s="5">
        <f t="shared" si="52"/>
        <v>398135.5026481768</v>
      </c>
      <c r="R695" s="5">
        <f t="shared" si="53"/>
        <v>1.8468594297826765E-2</v>
      </c>
      <c r="U695" s="5">
        <f t="shared" si="54"/>
        <v>2.7878908186900156E-2</v>
      </c>
    </row>
    <row r="696" spans="1:21">
      <c r="A696" s="5">
        <v>3336</v>
      </c>
      <c r="B696" s="5" t="s">
        <v>2087</v>
      </c>
      <c r="C696" s="5" t="s">
        <v>273</v>
      </c>
      <c r="D696" s="5" t="s">
        <v>274</v>
      </c>
      <c r="E696" s="5" t="s">
        <v>275</v>
      </c>
      <c r="F696" s="7">
        <v>24.032399999999999</v>
      </c>
      <c r="G696" s="7">
        <v>23.974900000000002</v>
      </c>
      <c r="H696" s="7">
        <f t="shared" si="55"/>
        <v>0.96092783846103558</v>
      </c>
      <c r="I696" s="7">
        <v>22.7898</v>
      </c>
      <c r="J696" s="7">
        <v>22.368600000000001</v>
      </c>
      <c r="K696" s="7">
        <v>22.104600000000001</v>
      </c>
      <c r="L696" s="7">
        <f t="shared" si="56"/>
        <v>1.2008034274852077</v>
      </c>
      <c r="M696" s="7">
        <v>23.8751</v>
      </c>
      <c r="N696" s="7">
        <v>25.050699999999999</v>
      </c>
      <c r="O696" s="7">
        <v>2.2588680511014734</v>
      </c>
      <c r="Q696" s="5">
        <f t="shared" si="52"/>
        <v>5415263.0923031177</v>
      </c>
      <c r="R696" s="5">
        <f t="shared" si="53"/>
        <v>0.2512016547193473</v>
      </c>
      <c r="U696" s="5">
        <f t="shared" si="54"/>
        <v>0.30164380797694795</v>
      </c>
    </row>
    <row r="697" spans="1:21">
      <c r="A697" s="5">
        <v>828</v>
      </c>
      <c r="B697" s="5" t="s">
        <v>660</v>
      </c>
      <c r="C697" s="5" t="s">
        <v>273</v>
      </c>
      <c r="D697" s="5" t="s">
        <v>274</v>
      </c>
      <c r="E697" s="5" t="s">
        <v>275</v>
      </c>
      <c r="F697" s="7">
        <v>22.075600000000001</v>
      </c>
      <c r="G697" s="7">
        <v>22.531500000000001</v>
      </c>
      <c r="H697" s="7">
        <f t="shared" si="55"/>
        <v>1.3716382105796414</v>
      </c>
      <c r="I697" s="7">
        <v>21.6126</v>
      </c>
      <c r="J697" s="7">
        <v>21.645800000000001</v>
      </c>
      <c r="K697" s="7">
        <v>21.418199999999999</v>
      </c>
      <c r="L697" s="7">
        <f t="shared" si="56"/>
        <v>1.1708854978175862</v>
      </c>
      <c r="M697" s="7">
        <v>22.232099999999999</v>
      </c>
      <c r="N697" s="7">
        <v>23.9358</v>
      </c>
      <c r="O697" s="7">
        <v>3.257352834370788</v>
      </c>
      <c r="Q697" s="5">
        <f t="shared" si="52"/>
        <v>3281217.9608580223</v>
      </c>
      <c r="R697" s="5">
        <f t="shared" si="53"/>
        <v>0.15220818771185951</v>
      </c>
      <c r="U697" s="5">
        <f t="shared" si="54"/>
        <v>0.17821835964091323</v>
      </c>
    </row>
    <row r="698" spans="1:21">
      <c r="A698" s="5">
        <v>3388</v>
      </c>
      <c r="B698" s="5" t="s">
        <v>2125</v>
      </c>
      <c r="C698" s="5" t="s">
        <v>273</v>
      </c>
      <c r="D698" s="5" t="s">
        <v>274</v>
      </c>
      <c r="E698" s="5" t="s">
        <v>275</v>
      </c>
      <c r="F698" s="7">
        <v>23.077100000000002</v>
      </c>
      <c r="G698" s="7">
        <v>23.221499999999999</v>
      </c>
      <c r="H698" s="7">
        <f t="shared" si="55"/>
        <v>1.1052708884814197</v>
      </c>
      <c r="I698" s="7">
        <v>22.180499999999999</v>
      </c>
      <c r="J698" s="7">
        <v>22.0093</v>
      </c>
      <c r="K698" s="7">
        <v>21.806999999999999</v>
      </c>
      <c r="L698" s="7">
        <f t="shared" si="56"/>
        <v>1.1505311146968951</v>
      </c>
      <c r="M698" s="7">
        <v>23.526599999999998</v>
      </c>
      <c r="N698" s="7">
        <v>24.196000000000002</v>
      </c>
      <c r="O698" s="7">
        <v>1.5904113964443152</v>
      </c>
      <c r="Q698" s="5">
        <f t="shared" si="52"/>
        <v>4221428.9443366546</v>
      </c>
      <c r="R698" s="5">
        <f t="shared" si="53"/>
        <v>0.19582242229463184</v>
      </c>
      <c r="U698" s="5">
        <f t="shared" si="54"/>
        <v>0.22529978980528889</v>
      </c>
    </row>
    <row r="699" spans="1:21">
      <c r="A699" s="5">
        <v>2042</v>
      </c>
      <c r="B699" s="5" t="s">
        <v>1534</v>
      </c>
      <c r="C699" s="5" t="s">
        <v>273</v>
      </c>
      <c r="D699" s="5" t="s">
        <v>274</v>
      </c>
      <c r="E699" s="5" t="s">
        <v>275</v>
      </c>
      <c r="F699" s="7">
        <v>20.1538</v>
      </c>
      <c r="G699" s="7">
        <v>20.424499999999998</v>
      </c>
      <c r="H699" s="7">
        <f t="shared" si="55"/>
        <v>1.2063930312577915</v>
      </c>
      <c r="I699" s="7">
        <v>19.457599999999999</v>
      </c>
      <c r="J699" s="7">
        <v>18.1113</v>
      </c>
      <c r="K699" s="7">
        <v>18.582699999999999</v>
      </c>
      <c r="L699" s="7">
        <f t="shared" si="56"/>
        <v>0.72126433876841944</v>
      </c>
      <c r="M699" s="7">
        <v>20.005099999999999</v>
      </c>
      <c r="N699" s="7">
        <v>21.729500000000002</v>
      </c>
      <c r="O699" s="7">
        <v>3.304426714369054</v>
      </c>
      <c r="Q699" s="5">
        <f t="shared" si="52"/>
        <v>283168.25236177305</v>
      </c>
      <c r="R699" s="5">
        <f t="shared" si="53"/>
        <v>1.3135526814637264E-2</v>
      </c>
      <c r="U699" s="5">
        <f t="shared" si="54"/>
        <v>9.4741870623341884E-3</v>
      </c>
    </row>
    <row r="700" spans="1:21">
      <c r="A700" s="5">
        <v>3627</v>
      </c>
      <c r="B700" s="5" t="s">
        <v>2256</v>
      </c>
      <c r="C700" s="5" t="s">
        <v>273</v>
      </c>
      <c r="D700" s="5" t="s">
        <v>274</v>
      </c>
      <c r="E700" s="5" t="s">
        <v>275</v>
      </c>
      <c r="F700" s="7">
        <v>17.4148</v>
      </c>
      <c r="G700" s="7">
        <v>17.933900000000001</v>
      </c>
      <c r="H700" s="7">
        <f t="shared" si="55"/>
        <v>1.4330609791483153</v>
      </c>
      <c r="I700" s="7">
        <v>18.160399999999999</v>
      </c>
      <c r="J700" s="7">
        <v>17.633199999999999</v>
      </c>
      <c r="K700" s="7">
        <v>20.8399</v>
      </c>
      <c r="L700" s="7">
        <f t="shared" si="56"/>
        <v>0.10831462810209375</v>
      </c>
      <c r="M700" s="7">
        <v>17.1113</v>
      </c>
      <c r="N700" s="7">
        <v>23.3108</v>
      </c>
      <c r="O700" s="7">
        <v>73.491220189630354</v>
      </c>
      <c r="Q700" s="5">
        <f t="shared" si="52"/>
        <v>203292.85710541185</v>
      </c>
      <c r="R700" s="5">
        <f t="shared" si="53"/>
        <v>9.430290131256432E-3</v>
      </c>
      <c r="U700" s="5">
        <f t="shared" si="54"/>
        <v>1.0214383684618853E-3</v>
      </c>
    </row>
    <row r="701" spans="1:21">
      <c r="A701" s="5">
        <v>5824</v>
      </c>
      <c r="B701" s="5" t="s">
        <v>3337</v>
      </c>
      <c r="C701" s="5" t="s">
        <v>2285</v>
      </c>
      <c r="D701" s="5" t="s">
        <v>2286</v>
      </c>
      <c r="E701" s="5" t="s">
        <v>2287</v>
      </c>
      <c r="F701" s="7">
        <v>17.677199999999999</v>
      </c>
      <c r="G701" s="7">
        <v>18.981100000000001</v>
      </c>
      <c r="H701" s="7">
        <f t="shared" si="55"/>
        <v>2.4689540730003983</v>
      </c>
      <c r="I701" s="7">
        <v>18.3216</v>
      </c>
      <c r="J701" s="7">
        <v>21.354199999999999</v>
      </c>
      <c r="K701" s="7">
        <v>16.923200000000001</v>
      </c>
      <c r="L701" s="7">
        <f t="shared" si="56"/>
        <v>21.570683707792863</v>
      </c>
      <c r="M701" s="7">
        <v>18.5624</v>
      </c>
      <c r="N701" s="7">
        <v>24.433800000000002</v>
      </c>
      <c r="O701" s="7">
        <v>58.541994765513877</v>
      </c>
      <c r="Q701" s="5">
        <f t="shared" si="52"/>
        <v>2680740.2394895619</v>
      </c>
      <c r="R701" s="5">
        <f t="shared" si="53"/>
        <v>0.12435340122064444</v>
      </c>
      <c r="U701" s="5">
        <f t="shared" si="54"/>
        <v>2.6823878857187839</v>
      </c>
    </row>
    <row r="702" spans="1:21">
      <c r="A702" s="5">
        <v>3751</v>
      </c>
      <c r="B702" s="5" t="s">
        <v>2284</v>
      </c>
      <c r="C702" s="5" t="s">
        <v>2285</v>
      </c>
      <c r="D702" s="5" t="s">
        <v>2286</v>
      </c>
      <c r="E702" s="5" t="s">
        <v>2287</v>
      </c>
      <c r="F702" s="7">
        <v>18.461600000000001</v>
      </c>
      <c r="G702" s="7">
        <v>17.1967</v>
      </c>
      <c r="H702" s="7">
        <f t="shared" si="55"/>
        <v>0.41612821016569768</v>
      </c>
      <c r="I702" s="7">
        <v>19.614999999999998</v>
      </c>
      <c r="J702" s="7">
        <v>19.003</v>
      </c>
      <c r="K702" s="7">
        <v>19.224599999999999</v>
      </c>
      <c r="L702" s="7">
        <f t="shared" si="56"/>
        <v>0.85761378470451888</v>
      </c>
      <c r="M702" s="7">
        <v>21.857900000000001</v>
      </c>
      <c r="N702" s="7">
        <v>22.8368</v>
      </c>
      <c r="O702" s="7">
        <v>1.9709620524648923</v>
      </c>
      <c r="Q702" s="5">
        <f t="shared" si="52"/>
        <v>525379.36056399043</v>
      </c>
      <c r="R702" s="5">
        <f t="shared" si="53"/>
        <v>2.4371145497371832E-2</v>
      </c>
      <c r="U702" s="5">
        <f t="shared" si="54"/>
        <v>2.090103032758555E-2</v>
      </c>
    </row>
    <row r="703" spans="1:21">
      <c r="A703" s="5">
        <v>4189</v>
      </c>
      <c r="B703" s="5" t="s">
        <v>2614</v>
      </c>
      <c r="C703" s="5" t="s">
        <v>229</v>
      </c>
      <c r="D703" s="5" t="s">
        <v>230</v>
      </c>
      <c r="E703" s="5" t="s">
        <v>231</v>
      </c>
      <c r="F703" s="7">
        <v>21.632899999999999</v>
      </c>
      <c r="G703" s="7">
        <v>22.596299999999999</v>
      </c>
      <c r="H703" s="7">
        <f t="shared" si="55"/>
        <v>1.9498998138665469</v>
      </c>
      <c r="I703" s="7">
        <v>22.605599999999999</v>
      </c>
      <c r="J703" s="7">
        <v>22.639700000000001</v>
      </c>
      <c r="K703" s="7">
        <v>22.210599999999999</v>
      </c>
      <c r="L703" s="7">
        <f t="shared" si="56"/>
        <v>1.3463933909207479</v>
      </c>
      <c r="M703" s="7">
        <v>18.446100000000001</v>
      </c>
      <c r="N703" s="7">
        <v>24.3691</v>
      </c>
      <c r="O703" s="7">
        <v>60.673725768233204</v>
      </c>
      <c r="Q703" s="5">
        <f t="shared" si="52"/>
        <v>6534747.2224792754</v>
      </c>
      <c r="R703" s="5">
        <f t="shared" si="53"/>
        <v>0.30313196006905441</v>
      </c>
      <c r="U703" s="5">
        <f t="shared" si="54"/>
        <v>0.40813486761382695</v>
      </c>
    </row>
    <row r="704" spans="1:21">
      <c r="A704" s="5">
        <v>4509</v>
      </c>
      <c r="B704" s="5" t="s">
        <v>2831</v>
      </c>
      <c r="C704" s="5" t="s">
        <v>229</v>
      </c>
      <c r="D704" s="5" t="s">
        <v>230</v>
      </c>
      <c r="E704" s="5" t="s">
        <v>231</v>
      </c>
      <c r="F704" s="7">
        <v>17.7742</v>
      </c>
      <c r="G704" s="7">
        <v>18.4453</v>
      </c>
      <c r="H704" s="7">
        <f t="shared" si="55"/>
        <v>1.5922865626267055</v>
      </c>
      <c r="I704" s="7">
        <v>17.394200000000001</v>
      </c>
      <c r="J704" s="7">
        <v>17.667200000000001</v>
      </c>
      <c r="K704" s="7">
        <v>17.331900000000001</v>
      </c>
      <c r="L704" s="7">
        <f t="shared" si="56"/>
        <v>1.2616397321629738</v>
      </c>
      <c r="M704" s="7">
        <v>19.843900000000001</v>
      </c>
      <c r="N704" s="7">
        <v>22.610299999999999</v>
      </c>
      <c r="O704" s="7">
        <v>6.8040795104260638</v>
      </c>
      <c r="Q704" s="5">
        <f t="shared" si="52"/>
        <v>208140.76162661877</v>
      </c>
      <c r="R704" s="5">
        <f t="shared" si="53"/>
        <v>9.6551733210278531E-3</v>
      </c>
      <c r="U704" s="5">
        <f t="shared" si="54"/>
        <v>1.2181350282728671E-2</v>
      </c>
    </row>
    <row r="705" spans="1:21">
      <c r="A705" s="5">
        <v>350</v>
      </c>
      <c r="B705" s="5" t="s">
        <v>228</v>
      </c>
      <c r="C705" s="5" t="s">
        <v>229</v>
      </c>
      <c r="D705" s="5" t="s">
        <v>230</v>
      </c>
      <c r="E705" s="5" t="s">
        <v>231</v>
      </c>
      <c r="F705" s="7">
        <v>21.945900000000002</v>
      </c>
      <c r="G705" s="7">
        <v>21.9968</v>
      </c>
      <c r="H705" s="7">
        <f t="shared" si="55"/>
        <v>1.0359109571954983</v>
      </c>
      <c r="I705" s="7">
        <v>19.909199999999998</v>
      </c>
      <c r="J705" s="7">
        <v>21.157</v>
      </c>
      <c r="K705" s="7">
        <v>20.977799999999998</v>
      </c>
      <c r="L705" s="7">
        <f t="shared" si="56"/>
        <v>1.1322558552220057</v>
      </c>
      <c r="M705" s="7">
        <v>22.273</v>
      </c>
      <c r="N705" s="7">
        <v>22.314499999999999</v>
      </c>
      <c r="O705" s="7">
        <v>1.0291833338545058</v>
      </c>
      <c r="Q705" s="5">
        <f t="shared" si="52"/>
        <v>2338253.6355372258</v>
      </c>
      <c r="R705" s="5">
        <f t="shared" si="53"/>
        <v>0.10846623190576511</v>
      </c>
      <c r="U705" s="5">
        <f t="shared" si="54"/>
        <v>0.12281152616917047</v>
      </c>
    </row>
    <row r="706" spans="1:21">
      <c r="A706" s="5">
        <v>2877</v>
      </c>
      <c r="B706" s="5" t="s">
        <v>1909</v>
      </c>
      <c r="C706" s="5" t="s">
        <v>229</v>
      </c>
      <c r="D706" s="5" t="s">
        <v>230</v>
      </c>
      <c r="E706" s="5" t="s">
        <v>231</v>
      </c>
      <c r="F706" s="7">
        <v>22.231300000000001</v>
      </c>
      <c r="G706" s="7">
        <v>22.673500000000001</v>
      </c>
      <c r="H706" s="7">
        <f t="shared" si="55"/>
        <v>1.3586746237909173</v>
      </c>
      <c r="I706" s="7">
        <v>21.626799999999999</v>
      </c>
      <c r="J706" s="7">
        <v>21.769500000000001</v>
      </c>
      <c r="K706" s="7">
        <v>21.793500000000002</v>
      </c>
      <c r="L706" s="7">
        <f t="shared" si="56"/>
        <v>0.98350207402624845</v>
      </c>
      <c r="M706" s="7">
        <v>22.432099999999998</v>
      </c>
      <c r="N706" s="7">
        <v>22.520099999999999</v>
      </c>
      <c r="O706" s="7">
        <v>1.062895674358554</v>
      </c>
      <c r="Q706" s="5">
        <f t="shared" si="52"/>
        <v>3574970.7319147163</v>
      </c>
      <c r="R706" s="5">
        <f t="shared" si="53"/>
        <v>0.16583470611180887</v>
      </c>
      <c r="U706" s="5">
        <f t="shared" si="54"/>
        <v>0.16309877740649739</v>
      </c>
    </row>
    <row r="707" spans="1:21">
      <c r="A707" s="5">
        <v>4188</v>
      </c>
      <c r="B707" s="5" t="s">
        <v>2613</v>
      </c>
      <c r="C707" s="5" t="s">
        <v>229</v>
      </c>
      <c r="D707" s="5" t="s">
        <v>230</v>
      </c>
      <c r="E707" s="5" t="s">
        <v>231</v>
      </c>
      <c r="F707" s="7">
        <v>21.123799999999999</v>
      </c>
      <c r="G707" s="7">
        <v>21.904499999999999</v>
      </c>
      <c r="H707" s="7">
        <f t="shared" si="55"/>
        <v>1.717964232129604</v>
      </c>
      <c r="I707" s="7">
        <v>17.427499999999998</v>
      </c>
      <c r="J707" s="7">
        <v>18.3828</v>
      </c>
      <c r="K707" s="7">
        <v>19.0288</v>
      </c>
      <c r="L707" s="7">
        <f t="shared" si="56"/>
        <v>0.63904968160152498</v>
      </c>
      <c r="M707" s="7">
        <v>19.441400000000002</v>
      </c>
      <c r="N707" s="7">
        <v>22.587199999999999</v>
      </c>
      <c r="O707" s="7">
        <v>8.8507517649604814</v>
      </c>
      <c r="Q707" s="5">
        <f t="shared" ref="Q707:Q770" si="57">POWER(2,J707)</f>
        <v>341801.68888368295</v>
      </c>
      <c r="R707" s="5">
        <f t="shared" ref="R707:R770" si="58">Q707/21557434</f>
        <v>1.5855397673196308E-2</v>
      </c>
      <c r="U707" s="5">
        <f t="shared" ref="U707:U770" si="59">R707*L707</f>
        <v>1.013238683472166E-2</v>
      </c>
    </row>
    <row r="708" spans="1:21">
      <c r="A708" s="5">
        <v>3867</v>
      </c>
      <c r="B708" s="5" t="s">
        <v>2353</v>
      </c>
      <c r="C708" s="5" t="s">
        <v>2185</v>
      </c>
      <c r="D708" s="5" t="s">
        <v>2186</v>
      </c>
      <c r="E708" s="5" t="s">
        <v>2187</v>
      </c>
      <c r="F708" s="7">
        <v>17.467300000000002</v>
      </c>
      <c r="G708" s="7">
        <v>19.390499999999999</v>
      </c>
      <c r="H708" s="7">
        <f t="shared" si="55"/>
        <v>3.7926335947292311</v>
      </c>
      <c r="I708" s="7">
        <v>19.028700000000001</v>
      </c>
      <c r="J708" s="7">
        <v>23.438300000000002</v>
      </c>
      <c r="K708" s="7">
        <v>18.007300000000001</v>
      </c>
      <c r="L708" s="7">
        <f t="shared" si="56"/>
        <v>43.141367415585805</v>
      </c>
      <c r="M708" s="7">
        <v>19.381499999999999</v>
      </c>
      <c r="N708" s="7">
        <v>18.446899999999999</v>
      </c>
      <c r="O708" s="7">
        <v>0.52318750816723802</v>
      </c>
      <c r="Q708" s="5">
        <f t="shared" si="57"/>
        <v>11366620.160414912</v>
      </c>
      <c r="R708" s="5">
        <f t="shared" si="58"/>
        <v>0.52727148140242075</v>
      </c>
      <c r="U708" s="5">
        <f t="shared" si="59"/>
        <v>22.747212706942051</v>
      </c>
    </row>
    <row r="709" spans="1:21">
      <c r="A709" s="5">
        <v>3485</v>
      </c>
      <c r="B709" s="5" t="s">
        <v>2184</v>
      </c>
      <c r="C709" s="5" t="s">
        <v>2185</v>
      </c>
      <c r="D709" s="5" t="s">
        <v>2186</v>
      </c>
      <c r="E709" s="5" t="s">
        <v>2187</v>
      </c>
      <c r="F709" s="7">
        <v>17.7562</v>
      </c>
      <c r="G709" s="7">
        <v>18.071000000000002</v>
      </c>
      <c r="H709" s="7">
        <f t="shared" si="55"/>
        <v>1.2438392086176875</v>
      </c>
      <c r="I709" s="7">
        <v>20.305499999999999</v>
      </c>
      <c r="J709" s="7">
        <v>19.026599999999998</v>
      </c>
      <c r="K709" s="7">
        <v>17.531099999999999</v>
      </c>
      <c r="L709" s="7">
        <f t="shared" si="56"/>
        <v>2.8196185462896293</v>
      </c>
      <c r="M709" s="7">
        <v>19.440799999999999</v>
      </c>
      <c r="N709" s="7">
        <v>18.468</v>
      </c>
      <c r="O709" s="7">
        <v>0.50951622735990443</v>
      </c>
      <c r="Q709" s="5">
        <f t="shared" si="57"/>
        <v>534044.33863218653</v>
      </c>
      <c r="R709" s="5">
        <f t="shared" si="58"/>
        <v>2.4773093988467575E-2</v>
      </c>
      <c r="U709" s="5">
        <f t="shared" si="59"/>
        <v>6.9850675258859296E-2</v>
      </c>
    </row>
    <row r="710" spans="1:21">
      <c r="A710" s="5">
        <v>5053</v>
      </c>
      <c r="B710" s="5" t="s">
        <v>3084</v>
      </c>
      <c r="C710" s="5" t="s">
        <v>1785</v>
      </c>
      <c r="D710" s="5" t="s">
        <v>1786</v>
      </c>
      <c r="E710" s="5" t="s">
        <v>1787</v>
      </c>
      <c r="F710" s="7">
        <v>20.829000000000001</v>
      </c>
      <c r="G710" s="7">
        <v>17.727799999999998</v>
      </c>
      <c r="H710" s="7">
        <f t="shared" si="55"/>
        <v>0.11653215489786527</v>
      </c>
      <c r="I710" s="7">
        <v>24.956</v>
      </c>
      <c r="J710" s="7">
        <v>24.843699999999998</v>
      </c>
      <c r="K710" s="7">
        <v>24.2119</v>
      </c>
      <c r="L710" s="7">
        <f t="shared" si="56"/>
        <v>1.549497041127377</v>
      </c>
      <c r="M710" s="7">
        <v>17.7622</v>
      </c>
      <c r="N710" s="7">
        <v>21.0136</v>
      </c>
      <c r="O710" s="7">
        <v>9.5228935111782214</v>
      </c>
      <c r="Q710" s="5">
        <f t="shared" si="57"/>
        <v>30109178.285802655</v>
      </c>
      <c r="R710" s="5">
        <f t="shared" si="58"/>
        <v>1.3966958352187304</v>
      </c>
      <c r="U710" s="5">
        <f t="shared" si="59"/>
        <v>2.1641760640263534</v>
      </c>
    </row>
    <row r="711" spans="1:21">
      <c r="A711" s="5">
        <v>5220</v>
      </c>
      <c r="B711" s="5" t="s">
        <v>3142</v>
      </c>
      <c r="C711" s="5" t="s">
        <v>1785</v>
      </c>
      <c r="D711" s="5" t="s">
        <v>1786</v>
      </c>
      <c r="E711" s="5" t="s">
        <v>1787</v>
      </c>
      <c r="F711" s="7">
        <v>23.574000000000002</v>
      </c>
      <c r="G711" s="7">
        <v>24.282299999999999</v>
      </c>
      <c r="H711" s="7">
        <f t="shared" si="55"/>
        <v>1.6338777022142263</v>
      </c>
      <c r="I711" s="7">
        <v>24.0929</v>
      </c>
      <c r="J711" s="7">
        <v>23.897400000000001</v>
      </c>
      <c r="K711" s="7">
        <v>23.366099999999999</v>
      </c>
      <c r="L711" s="7">
        <f t="shared" si="56"/>
        <v>1.445230893995074</v>
      </c>
      <c r="M711" s="7">
        <v>22.671399999999998</v>
      </c>
      <c r="N711" s="7">
        <v>23.941500000000001</v>
      </c>
      <c r="O711" s="7">
        <v>2.4117828216342119</v>
      </c>
      <c r="Q711" s="5">
        <f t="shared" si="57"/>
        <v>15625510.619694771</v>
      </c>
      <c r="R711" s="5">
        <f t="shared" si="58"/>
        <v>0.72483165759407042</v>
      </c>
      <c r="U711" s="5">
        <f t="shared" si="59"/>
        <v>1.0475491045006098</v>
      </c>
    </row>
    <row r="712" spans="1:21">
      <c r="A712" s="5">
        <v>5221</v>
      </c>
      <c r="B712" s="5" t="s">
        <v>3143</v>
      </c>
      <c r="C712" s="5" t="s">
        <v>1785</v>
      </c>
      <c r="D712" s="5" t="s">
        <v>1786</v>
      </c>
      <c r="E712" s="5" t="s">
        <v>1787</v>
      </c>
      <c r="F712" s="7">
        <v>20.053899999999999</v>
      </c>
      <c r="G712" s="7">
        <v>20.535399999999999</v>
      </c>
      <c r="H712" s="7">
        <f t="shared" si="55"/>
        <v>1.3961945644440459</v>
      </c>
      <c r="I712" s="7">
        <v>23.254799999999999</v>
      </c>
      <c r="J712" s="7">
        <v>23.060500000000001</v>
      </c>
      <c r="K712" s="7">
        <v>22.6448</v>
      </c>
      <c r="L712" s="7">
        <f t="shared" si="56"/>
        <v>1.3339457546136986</v>
      </c>
      <c r="M712" s="7">
        <v>20.520199999999999</v>
      </c>
      <c r="N712" s="7">
        <v>18.668700000000001</v>
      </c>
      <c r="O712" s="7">
        <v>0.27710410729156171</v>
      </c>
      <c r="Q712" s="5">
        <f t="shared" si="57"/>
        <v>8747867.8757881746</v>
      </c>
      <c r="R712" s="5">
        <f t="shared" si="58"/>
        <v>0.40579355946483125</v>
      </c>
      <c r="U712" s="5">
        <f t="shared" si="59"/>
        <v>0.54130659589769314</v>
      </c>
    </row>
    <row r="713" spans="1:21">
      <c r="A713" s="5">
        <v>5850</v>
      </c>
      <c r="B713" s="5" t="s">
        <v>3357</v>
      </c>
      <c r="C713" s="5" t="s">
        <v>1785</v>
      </c>
      <c r="D713" s="5" t="s">
        <v>1786</v>
      </c>
      <c r="E713" s="5" t="s">
        <v>1787</v>
      </c>
      <c r="F713" s="7">
        <v>21.856999999999999</v>
      </c>
      <c r="G713" s="7">
        <v>22.1784</v>
      </c>
      <c r="H713" s="7">
        <f t="shared" si="55"/>
        <v>1.2495425243812037</v>
      </c>
      <c r="I713" s="7">
        <v>23.3081</v>
      </c>
      <c r="J713" s="7">
        <v>23.125900000000001</v>
      </c>
      <c r="K713" s="7">
        <v>22.810400000000001</v>
      </c>
      <c r="L713" s="7">
        <f t="shared" si="56"/>
        <v>1.2444428696032788</v>
      </c>
      <c r="M713" s="7">
        <v>21.381499999999999</v>
      </c>
      <c r="N713" s="7">
        <v>22.3003</v>
      </c>
      <c r="O713" s="7">
        <v>1.8905421305448127</v>
      </c>
      <c r="Q713" s="5">
        <f t="shared" si="57"/>
        <v>9153550.391419705</v>
      </c>
      <c r="R713" s="5">
        <f t="shared" si="58"/>
        <v>0.4246122424134387</v>
      </c>
      <c r="U713" s="5">
        <f t="shared" si="59"/>
        <v>0.52840567741766264</v>
      </c>
    </row>
    <row r="714" spans="1:21">
      <c r="A714" s="5">
        <v>5477</v>
      </c>
      <c r="B714" s="5" t="s">
        <v>3221</v>
      </c>
      <c r="C714" s="5" t="s">
        <v>1785</v>
      </c>
      <c r="D714" s="5" t="s">
        <v>1786</v>
      </c>
      <c r="E714" s="5" t="s">
        <v>1787</v>
      </c>
      <c r="F714" s="7">
        <v>22.723400000000002</v>
      </c>
      <c r="G714" s="7">
        <v>17.4129</v>
      </c>
      <c r="H714" s="7">
        <f t="shared" si="55"/>
        <v>2.5198820216567178E-2</v>
      </c>
      <c r="I714" s="7">
        <v>24.4314</v>
      </c>
      <c r="J714" s="7">
        <v>24.805399999999999</v>
      </c>
      <c r="K714" s="7">
        <v>24.654199999999999</v>
      </c>
      <c r="L714" s="7">
        <f t="shared" si="56"/>
        <v>1.1104927699448428</v>
      </c>
      <c r="M714" s="7">
        <v>23.373799999999999</v>
      </c>
      <c r="N714" s="7">
        <v>24.3367</v>
      </c>
      <c r="O714" s="7">
        <v>1.9492241471782485</v>
      </c>
      <c r="Q714" s="5">
        <f t="shared" si="57"/>
        <v>29320370.539087936</v>
      </c>
      <c r="R714" s="5">
        <f t="shared" si="58"/>
        <v>1.3601048500989468</v>
      </c>
      <c r="U714" s="5">
        <f t="shared" si="59"/>
        <v>1.5103866024017947</v>
      </c>
    </row>
    <row r="715" spans="1:21">
      <c r="A715" s="5">
        <v>4479</v>
      </c>
      <c r="B715" s="5" t="s">
        <v>2822</v>
      </c>
      <c r="C715" s="5" t="s">
        <v>1785</v>
      </c>
      <c r="D715" s="5" t="s">
        <v>1786</v>
      </c>
      <c r="E715" s="5" t="s">
        <v>1787</v>
      </c>
      <c r="F715" s="7">
        <v>21.993300000000001</v>
      </c>
      <c r="G715" s="7">
        <v>22.327500000000001</v>
      </c>
      <c r="H715" s="7">
        <f t="shared" si="55"/>
        <v>1.26067814657019</v>
      </c>
      <c r="I715" s="7">
        <v>23.309000000000001</v>
      </c>
      <c r="J715" s="7">
        <v>22.404299999999999</v>
      </c>
      <c r="K715" s="7">
        <v>22.413900000000002</v>
      </c>
      <c r="L715" s="7">
        <f t="shared" si="56"/>
        <v>0.99336787731660392</v>
      </c>
      <c r="M715" s="7">
        <v>21.728400000000001</v>
      </c>
      <c r="N715" s="7">
        <v>21.6556</v>
      </c>
      <c r="O715" s="7">
        <v>0.9507908997003186</v>
      </c>
      <c r="Q715" s="5">
        <f t="shared" si="57"/>
        <v>5550937.4280756153</v>
      </c>
      <c r="R715" s="5">
        <f t="shared" si="58"/>
        <v>0.25749527648214604</v>
      </c>
      <c r="U715" s="5">
        <f t="shared" si="59"/>
        <v>0.25578753621812145</v>
      </c>
    </row>
    <row r="716" spans="1:21">
      <c r="A716" s="5">
        <v>2563</v>
      </c>
      <c r="B716" s="5" t="s">
        <v>1784</v>
      </c>
      <c r="C716" s="5" t="s">
        <v>1785</v>
      </c>
      <c r="D716" s="5" t="s">
        <v>1786</v>
      </c>
      <c r="E716" s="5" t="s">
        <v>1787</v>
      </c>
      <c r="F716" s="7">
        <v>22.775300000000001</v>
      </c>
      <c r="G716" s="7">
        <v>16.6175</v>
      </c>
      <c r="H716" s="7">
        <f t="shared" si="55"/>
        <v>1.4006108705144533E-2</v>
      </c>
      <c r="I716" s="7">
        <v>22.637599999999999</v>
      </c>
      <c r="J716" s="7">
        <v>22.227399999999999</v>
      </c>
      <c r="K716" s="7">
        <v>22.244</v>
      </c>
      <c r="L716" s="7">
        <f t="shared" si="56"/>
        <v>0.98855970045540009</v>
      </c>
      <c r="M716" s="7">
        <v>21.360800000000001</v>
      </c>
      <c r="N716" s="7">
        <v>20.963000000000001</v>
      </c>
      <c r="O716" s="7">
        <v>0.75901484099335215</v>
      </c>
      <c r="Q716" s="5">
        <f t="shared" si="57"/>
        <v>4910368.9581723008</v>
      </c>
      <c r="R716" s="5">
        <f t="shared" si="58"/>
        <v>0.22778077196814336</v>
      </c>
      <c r="U716" s="5">
        <f t="shared" si="59"/>
        <v>0.2251748917063276</v>
      </c>
    </row>
    <row r="717" spans="1:21">
      <c r="A717" s="5">
        <v>454</v>
      </c>
      <c r="B717" s="5" t="s">
        <v>306</v>
      </c>
      <c r="C717" s="5" t="s">
        <v>307</v>
      </c>
      <c r="D717" s="5" t="s">
        <v>308</v>
      </c>
      <c r="E717" s="5" t="s">
        <v>309</v>
      </c>
      <c r="F717" s="7">
        <v>16.242899999999999</v>
      </c>
      <c r="G717" s="7">
        <v>20.970099999999999</v>
      </c>
      <c r="H717" s="7">
        <f t="shared" si="55"/>
        <v>26.486769705950124</v>
      </c>
      <c r="I717" s="7">
        <v>21.777899999999999</v>
      </c>
      <c r="J717" s="7">
        <v>21.507000000000001</v>
      </c>
      <c r="K717" s="7">
        <v>17.575800000000001</v>
      </c>
      <c r="L717" s="7">
        <f t="shared" si="56"/>
        <v>15.25489135501865</v>
      </c>
      <c r="M717" s="7">
        <v>16.844899999999999</v>
      </c>
      <c r="N717" s="7">
        <v>18.637499999999999</v>
      </c>
      <c r="O717" s="7">
        <v>3.4643867604638836</v>
      </c>
      <c r="Q717" s="5">
        <f t="shared" si="57"/>
        <v>2980246.0205418761</v>
      </c>
      <c r="R717" s="5">
        <f t="shared" si="58"/>
        <v>0.13824678858076875</v>
      </c>
      <c r="U717" s="5">
        <f t="shared" si="59"/>
        <v>2.10893973997986</v>
      </c>
    </row>
    <row r="718" spans="1:21">
      <c r="A718" s="5">
        <v>1231</v>
      </c>
      <c r="B718" s="5" t="s">
        <v>982</v>
      </c>
      <c r="C718" s="5" t="s">
        <v>983</v>
      </c>
      <c r="D718" s="5" t="s">
        <v>984</v>
      </c>
      <c r="E718" s="5" t="s">
        <v>985</v>
      </c>
      <c r="F718" s="7">
        <v>27.690300000000001</v>
      </c>
      <c r="G718" s="7">
        <v>28.625599999999999</v>
      </c>
      <c r="H718" s="7">
        <f t="shared" si="55"/>
        <v>1.9122882430071555</v>
      </c>
      <c r="I718" s="7">
        <v>28.334700000000002</v>
      </c>
      <c r="J718" s="7">
        <v>28.1859</v>
      </c>
      <c r="K718" s="7">
        <v>27.674800000000001</v>
      </c>
      <c r="L718" s="7">
        <f t="shared" si="56"/>
        <v>1.4251363936526247</v>
      </c>
      <c r="M718" s="7">
        <v>29.337599999999998</v>
      </c>
      <c r="N718" s="7">
        <v>29.6572</v>
      </c>
      <c r="O718" s="7">
        <v>1.2479844861581617</v>
      </c>
      <c r="Q718" s="5">
        <f t="shared" si="57"/>
        <v>305352411.9420439</v>
      </c>
      <c r="R718" s="5">
        <f t="shared" si="58"/>
        <v>14.164599179199337</v>
      </c>
      <c r="U718" s="5">
        <f t="shared" si="59"/>
        <v>20.18648579177907</v>
      </c>
    </row>
    <row r="719" spans="1:21">
      <c r="A719" s="5">
        <v>4737</v>
      </c>
      <c r="B719" s="5" t="s">
        <v>2941</v>
      </c>
      <c r="C719" s="5" t="s">
        <v>983</v>
      </c>
      <c r="D719" s="5" t="s">
        <v>984</v>
      </c>
      <c r="E719" s="5" t="s">
        <v>985</v>
      </c>
      <c r="F719" s="7">
        <v>21.5518</v>
      </c>
      <c r="G719" s="7">
        <v>19.943100000000001</v>
      </c>
      <c r="H719" s="7">
        <f t="shared" si="55"/>
        <v>0.32789368003916836</v>
      </c>
      <c r="I719" s="7">
        <v>17.8108</v>
      </c>
      <c r="J719" s="7">
        <v>21.3474</v>
      </c>
      <c r="K719" s="7">
        <v>21.145399999999999</v>
      </c>
      <c r="L719" s="7">
        <f t="shared" si="56"/>
        <v>1.1502918933506059</v>
      </c>
      <c r="M719" s="7">
        <v>22.682600000000001</v>
      </c>
      <c r="N719" s="7">
        <v>23.850999999999999</v>
      </c>
      <c r="O719" s="7">
        <v>2.2476228930696127</v>
      </c>
      <c r="Q719" s="5">
        <f t="shared" si="57"/>
        <v>2668134.5673557981</v>
      </c>
      <c r="R719" s="5">
        <f t="shared" si="58"/>
        <v>0.12376865295543979</v>
      </c>
      <c r="U719" s="5">
        <f t="shared" si="59"/>
        <v>0.1423700781455669</v>
      </c>
    </row>
    <row r="720" spans="1:21">
      <c r="A720" s="5">
        <v>6372</v>
      </c>
      <c r="B720" s="5" t="s">
        <v>3587</v>
      </c>
      <c r="C720" s="5" t="s">
        <v>983</v>
      </c>
      <c r="D720" s="5" t="s">
        <v>984</v>
      </c>
      <c r="E720" s="5" t="s">
        <v>985</v>
      </c>
      <c r="F720" s="7">
        <v>26.690999999999999</v>
      </c>
      <c r="G720" s="7">
        <v>28.3551</v>
      </c>
      <c r="H720" s="7">
        <f t="shared" si="55"/>
        <v>3.169158905442901</v>
      </c>
      <c r="I720" s="7">
        <v>27.572900000000001</v>
      </c>
      <c r="J720" s="7">
        <v>27.0654</v>
      </c>
      <c r="K720" s="7">
        <v>26.898299999999999</v>
      </c>
      <c r="L720" s="7">
        <f t="shared" si="56"/>
        <v>1.1227992458895735</v>
      </c>
      <c r="M720" s="7">
        <v>26.038900000000002</v>
      </c>
      <c r="N720" s="7">
        <v>26.801200000000001</v>
      </c>
      <c r="O720" s="7">
        <v>1.6961926059332457</v>
      </c>
      <c r="Q720" s="5">
        <f t="shared" si="57"/>
        <v>140442077.32837632</v>
      </c>
      <c r="R720" s="5">
        <f t="shared" si="58"/>
        <v>6.5147863761696465</v>
      </c>
      <c r="U720" s="5">
        <f t="shared" si="59"/>
        <v>7.3147972302949462</v>
      </c>
    </row>
    <row r="721" spans="1:21">
      <c r="A721" s="5">
        <v>4927</v>
      </c>
      <c r="B721" s="5" t="s">
        <v>3031</v>
      </c>
      <c r="C721" s="5" t="s">
        <v>983</v>
      </c>
      <c r="D721" s="5" t="s">
        <v>984</v>
      </c>
      <c r="E721" s="5" t="s">
        <v>985</v>
      </c>
      <c r="F721" s="7">
        <v>25.936699999999998</v>
      </c>
      <c r="G721" s="7">
        <v>26.7789</v>
      </c>
      <c r="H721" s="7">
        <f t="shared" si="55"/>
        <v>1.792781914258504</v>
      </c>
      <c r="I721" s="7">
        <v>27.296600000000002</v>
      </c>
      <c r="J721" s="7">
        <v>27.218800000000002</v>
      </c>
      <c r="K721" s="7">
        <v>27.112300000000001</v>
      </c>
      <c r="L721" s="7">
        <f t="shared" si="56"/>
        <v>1.0766131858306685</v>
      </c>
      <c r="M721" s="7">
        <v>24.671700000000001</v>
      </c>
      <c r="N721" s="7">
        <v>26.2317</v>
      </c>
      <c r="O721" s="7">
        <v>2.9485384345821997</v>
      </c>
      <c r="Q721" s="5">
        <f t="shared" si="57"/>
        <v>156197919.87583005</v>
      </c>
      <c r="R721" s="5">
        <f t="shared" si="58"/>
        <v>7.2456638334520731</v>
      </c>
      <c r="U721" s="5">
        <f t="shared" si="59"/>
        <v>7.8007772231908907</v>
      </c>
    </row>
    <row r="722" spans="1:21">
      <c r="A722" s="5">
        <v>4898</v>
      </c>
      <c r="B722" s="5" t="s">
        <v>3013</v>
      </c>
      <c r="C722" s="5" t="s">
        <v>983</v>
      </c>
      <c r="D722" s="5" t="s">
        <v>984</v>
      </c>
      <c r="E722" s="5" t="s">
        <v>985</v>
      </c>
      <c r="F722" s="7">
        <v>24.135999999999999</v>
      </c>
      <c r="G722" s="7">
        <v>24.920500000000001</v>
      </c>
      <c r="H722" s="7">
        <f t="shared" si="55"/>
        <v>1.7224952446036677</v>
      </c>
      <c r="I722" s="7">
        <v>23.967500000000001</v>
      </c>
      <c r="J722" s="7">
        <v>23.7027</v>
      </c>
      <c r="K722" s="7">
        <v>23.6416</v>
      </c>
      <c r="L722" s="7">
        <f t="shared" si="56"/>
        <v>1.0432609043591723</v>
      </c>
      <c r="M722" s="7">
        <v>25.8414</v>
      </c>
      <c r="N722" s="7">
        <v>26.876899999999999</v>
      </c>
      <c r="O722" s="7">
        <v>2.0498239378158813</v>
      </c>
      <c r="Q722" s="5">
        <f t="shared" si="57"/>
        <v>13652861.299759112</v>
      </c>
      <c r="R722" s="5">
        <f t="shared" si="58"/>
        <v>0.63332497271053279</v>
      </c>
      <c r="U722" s="5">
        <f t="shared" si="59"/>
        <v>0.66072318378323858</v>
      </c>
    </row>
    <row r="723" spans="1:21">
      <c r="A723" s="5">
        <v>1816</v>
      </c>
      <c r="B723" s="5" t="s">
        <v>1366</v>
      </c>
      <c r="C723" s="5" t="s">
        <v>983</v>
      </c>
      <c r="D723" s="5" t="s">
        <v>984</v>
      </c>
      <c r="E723" s="5" t="s">
        <v>985</v>
      </c>
      <c r="F723" s="7">
        <v>23.7164</v>
      </c>
      <c r="G723" s="7">
        <v>24.5261</v>
      </c>
      <c r="H723" s="7">
        <f t="shared" si="55"/>
        <v>1.7528469104640341</v>
      </c>
      <c r="I723" s="7">
        <v>25.392199999999999</v>
      </c>
      <c r="J723" s="7">
        <v>25.047699999999999</v>
      </c>
      <c r="K723" s="7">
        <v>25.0547</v>
      </c>
      <c r="L723" s="7">
        <f t="shared" si="56"/>
        <v>0.99515972182008339</v>
      </c>
      <c r="M723" s="7">
        <v>26.044599999999999</v>
      </c>
      <c r="N723" s="7">
        <v>27.317599999999999</v>
      </c>
      <c r="O723" s="7">
        <v>2.4166356867798844</v>
      </c>
      <c r="Q723" s="5">
        <f t="shared" si="57"/>
        <v>34682390.388709672</v>
      </c>
      <c r="R723" s="5">
        <f t="shared" si="58"/>
        <v>1.6088366727092691</v>
      </c>
      <c r="U723" s="5">
        <f t="shared" si="59"/>
        <v>1.6010494556673047</v>
      </c>
    </row>
    <row r="724" spans="1:21">
      <c r="A724" s="5">
        <v>6326</v>
      </c>
      <c r="B724" s="5" t="s">
        <v>3568</v>
      </c>
      <c r="C724" s="5" t="s">
        <v>983</v>
      </c>
      <c r="D724" s="5" t="s">
        <v>984</v>
      </c>
      <c r="E724" s="5" t="s">
        <v>985</v>
      </c>
      <c r="F724" s="7">
        <v>23.684999999999999</v>
      </c>
      <c r="G724" s="7">
        <v>24.754000000000001</v>
      </c>
      <c r="H724" s="7">
        <f t="shared" si="55"/>
        <v>2.0979786551498956</v>
      </c>
      <c r="I724" s="7">
        <v>23.607399999999998</v>
      </c>
      <c r="J724" s="7">
        <v>23.096800000000002</v>
      </c>
      <c r="K724" s="7">
        <v>23.270600000000002</v>
      </c>
      <c r="L724" s="7">
        <f t="shared" si="56"/>
        <v>0.88650458630769591</v>
      </c>
      <c r="M724" s="7">
        <v>25.473700000000001</v>
      </c>
      <c r="N724" s="7">
        <v>25.255600000000001</v>
      </c>
      <c r="O724" s="7">
        <v>0.85969689452988118</v>
      </c>
      <c r="Q724" s="5">
        <f t="shared" si="57"/>
        <v>8970767.559158016</v>
      </c>
      <c r="R724" s="5">
        <f t="shared" si="58"/>
        <v>0.41613336536983092</v>
      </c>
      <c r="U724" s="5">
        <f t="shared" si="59"/>
        <v>0.3689041369160112</v>
      </c>
    </row>
    <row r="725" spans="1:21">
      <c r="A725" s="5">
        <v>4103</v>
      </c>
      <c r="B725" s="5" t="s">
        <v>2553</v>
      </c>
      <c r="C725" s="5" t="s">
        <v>983</v>
      </c>
      <c r="D725" s="5" t="s">
        <v>984</v>
      </c>
      <c r="E725" s="5" t="s">
        <v>985</v>
      </c>
      <c r="F725" s="7">
        <v>28.6052</v>
      </c>
      <c r="G725" s="7">
        <v>29.486799999999999</v>
      </c>
      <c r="H725" s="7">
        <f t="shared" si="55"/>
        <v>1.842417474983979</v>
      </c>
      <c r="I725" s="7">
        <v>29.011500000000002</v>
      </c>
      <c r="J725" s="7">
        <v>28.946999999999999</v>
      </c>
      <c r="K725" s="7">
        <v>29.256699999999999</v>
      </c>
      <c r="L725" s="7">
        <f t="shared" si="56"/>
        <v>0.80680951310158022</v>
      </c>
      <c r="M725" s="7">
        <v>30.768999999999998</v>
      </c>
      <c r="N725" s="7">
        <v>31.810500000000001</v>
      </c>
      <c r="O725" s="7">
        <v>2.0583666677090169</v>
      </c>
      <c r="Q725" s="5">
        <f t="shared" si="57"/>
        <v>517505874.98570395</v>
      </c>
      <c r="R725" s="5">
        <f t="shared" si="58"/>
        <v>24.005912530485027</v>
      </c>
      <c r="U725" s="5">
        <f t="shared" si="59"/>
        <v>19.368198600279747</v>
      </c>
    </row>
    <row r="726" spans="1:21">
      <c r="A726" s="5">
        <v>5447</v>
      </c>
      <c r="B726" s="5" t="s">
        <v>3212</v>
      </c>
      <c r="C726" s="5" t="s">
        <v>1664</v>
      </c>
      <c r="D726" s="5" t="s">
        <v>1665</v>
      </c>
      <c r="E726" s="5" t="s">
        <v>1666</v>
      </c>
      <c r="F726" s="7">
        <v>24.384599999999999</v>
      </c>
      <c r="G726" s="7">
        <v>24.513100000000001</v>
      </c>
      <c r="H726" s="7">
        <f t="shared" si="55"/>
        <v>1.0931565326414998</v>
      </c>
      <c r="I726" s="7">
        <v>25.6235</v>
      </c>
      <c r="J726" s="7">
        <v>25.4024</v>
      </c>
      <c r="K726" s="7">
        <v>24.714600000000001</v>
      </c>
      <c r="L726" s="7">
        <f t="shared" si="56"/>
        <v>1.6108252588209615</v>
      </c>
      <c r="M726" s="7">
        <v>24.834</v>
      </c>
      <c r="N726" s="7">
        <v>25.2728</v>
      </c>
      <c r="O726" s="7">
        <v>1.3554764048448784</v>
      </c>
      <c r="Q726" s="5">
        <f t="shared" si="57"/>
        <v>44349054.145931914</v>
      </c>
      <c r="R726" s="5">
        <f t="shared" si="58"/>
        <v>2.0572510692103667</v>
      </c>
      <c r="U726" s="5">
        <f t="shared" si="59"/>
        <v>3.3138719860204886</v>
      </c>
    </row>
    <row r="727" spans="1:21">
      <c r="A727" s="5">
        <v>5894</v>
      </c>
      <c r="B727" s="5" t="s">
        <v>3377</v>
      </c>
      <c r="C727" s="5" t="s">
        <v>1664</v>
      </c>
      <c r="D727" s="5" t="s">
        <v>1665</v>
      </c>
      <c r="E727" s="5" t="s">
        <v>1666</v>
      </c>
      <c r="F727" s="7">
        <v>27.485499999999998</v>
      </c>
      <c r="G727" s="7">
        <v>28.164000000000001</v>
      </c>
      <c r="H727" s="7">
        <f t="shared" si="55"/>
        <v>1.6004748428699378</v>
      </c>
      <c r="I727" s="7">
        <v>27.148099999999999</v>
      </c>
      <c r="J727" s="7">
        <v>27.0258</v>
      </c>
      <c r="K727" s="7">
        <v>26.7791</v>
      </c>
      <c r="L727" s="7">
        <f t="shared" si="56"/>
        <v>1.1864900483328529</v>
      </c>
      <c r="M727" s="7">
        <v>26.9741</v>
      </c>
      <c r="N727" s="7">
        <v>27.859500000000001</v>
      </c>
      <c r="O727" s="7">
        <v>1.8472767243242503</v>
      </c>
      <c r="Q727" s="5">
        <f t="shared" si="57"/>
        <v>136639560.61735603</v>
      </c>
      <c r="R727" s="5">
        <f t="shared" si="58"/>
        <v>6.3383963331329705</v>
      </c>
      <c r="U727" s="5">
        <f t="shared" si="59"/>
        <v>7.5204441716517154</v>
      </c>
    </row>
    <row r="728" spans="1:21">
      <c r="A728" s="5">
        <v>6114</v>
      </c>
      <c r="B728" s="5" t="s">
        <v>3466</v>
      </c>
      <c r="C728" s="5" t="s">
        <v>1664</v>
      </c>
      <c r="D728" s="5" t="s">
        <v>1665</v>
      </c>
      <c r="E728" s="5" t="s">
        <v>1666</v>
      </c>
      <c r="F728" s="7">
        <v>26.824000000000002</v>
      </c>
      <c r="G728" s="7">
        <v>26.246400000000001</v>
      </c>
      <c r="H728" s="7">
        <f t="shared" si="55"/>
        <v>0.67007756040973954</v>
      </c>
      <c r="I728" s="7">
        <v>26.3612</v>
      </c>
      <c r="J728" s="7">
        <v>26.435199999999998</v>
      </c>
      <c r="K728" s="7">
        <v>26.214700000000001</v>
      </c>
      <c r="L728" s="7">
        <f t="shared" si="56"/>
        <v>1.1651373223272881</v>
      </c>
      <c r="M728" s="7">
        <v>26.0457</v>
      </c>
      <c r="N728" s="7">
        <v>27.198799999999999</v>
      </c>
      <c r="O728" s="7">
        <v>2.223912459557023</v>
      </c>
      <c r="Q728" s="5">
        <f t="shared" si="57"/>
        <v>90737778.288984895</v>
      </c>
      <c r="R728" s="5">
        <f t="shared" si="58"/>
        <v>4.2091177590516988</v>
      </c>
      <c r="U728" s="5">
        <f t="shared" si="59"/>
        <v>4.9042001951417316</v>
      </c>
    </row>
    <row r="729" spans="1:21">
      <c r="A729" s="5">
        <v>2273</v>
      </c>
      <c r="B729" s="5" t="s">
        <v>1663</v>
      </c>
      <c r="C729" s="5" t="s">
        <v>1664</v>
      </c>
      <c r="D729" s="5" t="s">
        <v>1665</v>
      </c>
      <c r="E729" s="5" t="s">
        <v>1666</v>
      </c>
      <c r="F729" s="7">
        <v>23.471699999999998</v>
      </c>
      <c r="G729" s="7">
        <v>26.4741</v>
      </c>
      <c r="H729" s="7">
        <f t="shared" si="55"/>
        <v>8.0133195016450642</v>
      </c>
      <c r="I729" s="7">
        <v>26.6875</v>
      </c>
      <c r="J729" s="7">
        <v>23.707000000000001</v>
      </c>
      <c r="K729" s="7">
        <v>25.059000000000001</v>
      </c>
      <c r="L729" s="7">
        <f t="shared" si="56"/>
        <v>0.39174859347466962</v>
      </c>
      <c r="M729" s="7">
        <v>26.211600000000001</v>
      </c>
      <c r="N729" s="7">
        <v>26.829899999999999</v>
      </c>
      <c r="O729" s="7">
        <v>1.5350652706637824</v>
      </c>
      <c r="Q729" s="5">
        <f t="shared" si="57"/>
        <v>13693614.805131629</v>
      </c>
      <c r="R729" s="5">
        <f t="shared" si="58"/>
        <v>0.63521543450540674</v>
      </c>
      <c r="U729" s="5">
        <f t="shared" si="59"/>
        <v>0.2488447530208942</v>
      </c>
    </row>
    <row r="730" spans="1:21">
      <c r="A730" s="5">
        <v>5149</v>
      </c>
      <c r="B730" s="5" t="s">
        <v>3127</v>
      </c>
      <c r="C730" s="5" t="s">
        <v>3128</v>
      </c>
      <c r="D730" s="5" t="s">
        <v>3129</v>
      </c>
      <c r="E730" s="5" t="s">
        <v>3130</v>
      </c>
      <c r="F730" s="7">
        <v>21.1373</v>
      </c>
      <c r="G730" s="7">
        <v>22.2818</v>
      </c>
      <c r="H730" s="7">
        <f t="shared" si="55"/>
        <v>2.2106950053532954</v>
      </c>
      <c r="I730" s="7">
        <v>20.801400000000001</v>
      </c>
      <c r="J730" s="7">
        <v>20.276599999999998</v>
      </c>
      <c r="K730" s="7">
        <v>20.003499999999999</v>
      </c>
      <c r="L730" s="7">
        <f t="shared" si="56"/>
        <v>1.2084016005033447</v>
      </c>
      <c r="M730" s="7">
        <v>23.598400000000002</v>
      </c>
      <c r="N730" s="7">
        <v>24.7197</v>
      </c>
      <c r="O730" s="7">
        <v>2.1754291024440668</v>
      </c>
      <c r="Q730" s="5">
        <f t="shared" si="57"/>
        <v>1270178.654456638</v>
      </c>
      <c r="R730" s="5">
        <f t="shared" si="58"/>
        <v>5.8920679263433584E-2</v>
      </c>
      <c r="U730" s="5">
        <f t="shared" si="59"/>
        <v>7.1199843124677378E-2</v>
      </c>
    </row>
    <row r="731" spans="1:21">
      <c r="A731" s="5">
        <v>5018</v>
      </c>
      <c r="B731" s="5" t="s">
        <v>3061</v>
      </c>
      <c r="C731" s="5" t="s">
        <v>3062</v>
      </c>
      <c r="D731" s="5" t="s">
        <v>3063</v>
      </c>
      <c r="E731" s="5" t="s">
        <v>3064</v>
      </c>
      <c r="F731" s="7">
        <v>17.6661</v>
      </c>
      <c r="G731" s="7">
        <v>17.458600000000001</v>
      </c>
      <c r="H731" s="7">
        <f t="shared" si="55"/>
        <v>0.86603665894863224</v>
      </c>
      <c r="I731" s="7">
        <v>20.270600000000002</v>
      </c>
      <c r="J731" s="7">
        <v>21.845199999999998</v>
      </c>
      <c r="K731" s="7">
        <v>21.541599999999999</v>
      </c>
      <c r="L731" s="7">
        <f t="shared" si="56"/>
        <v>1.2342203609050206</v>
      </c>
      <c r="M731" s="7">
        <v>17.752500000000001</v>
      </c>
      <c r="N731" s="7">
        <v>19.3582</v>
      </c>
      <c r="O731" s="7">
        <v>3.0434338316000611</v>
      </c>
      <c r="Q731" s="5">
        <f t="shared" si="57"/>
        <v>3767562.4629752669</v>
      </c>
      <c r="R731" s="5">
        <f t="shared" si="58"/>
        <v>0.17476859550980264</v>
      </c>
      <c r="U731" s="5">
        <f t="shared" si="59"/>
        <v>0.21570295902497219</v>
      </c>
    </row>
    <row r="732" spans="1:21">
      <c r="A732" s="5">
        <v>823</v>
      </c>
      <c r="B732" s="5" t="s">
        <v>643</v>
      </c>
      <c r="C732" s="5" t="s">
        <v>644</v>
      </c>
      <c r="D732" s="5" t="s">
        <v>645</v>
      </c>
      <c r="E732" s="5" t="s">
        <v>646</v>
      </c>
      <c r="F732" s="7">
        <v>22.5486</v>
      </c>
      <c r="G732" s="7">
        <v>24.650300000000001</v>
      </c>
      <c r="H732" s="7">
        <f t="shared" si="55"/>
        <v>4.2921485255747642</v>
      </c>
      <c r="I732" s="7">
        <v>25.397500000000001</v>
      </c>
      <c r="J732" s="7">
        <v>24.806999999999999</v>
      </c>
      <c r="K732" s="7">
        <v>24.643699999999999</v>
      </c>
      <c r="L732" s="7">
        <f t="shared" si="56"/>
        <v>1.1198457298175073</v>
      </c>
      <c r="M732" s="7">
        <v>22.5078</v>
      </c>
      <c r="N732" s="7">
        <v>24.486000000000001</v>
      </c>
      <c r="O732" s="7">
        <v>3.9400119353570155</v>
      </c>
      <c r="Q732" s="5">
        <f t="shared" si="57"/>
        <v>29352905.908668324</v>
      </c>
      <c r="R732" s="5">
        <f t="shared" si="58"/>
        <v>1.3616140913927104</v>
      </c>
      <c r="U732" s="5">
        <f t="shared" si="59"/>
        <v>1.5247977259054719</v>
      </c>
    </row>
    <row r="733" spans="1:21">
      <c r="A733" s="5">
        <v>543</v>
      </c>
      <c r="B733" s="5" t="s">
        <v>374</v>
      </c>
      <c r="C733" s="5" t="s">
        <v>375</v>
      </c>
      <c r="D733" s="5" t="s">
        <v>376</v>
      </c>
      <c r="E733" s="5" t="s">
        <v>377</v>
      </c>
      <c r="F733" s="7">
        <v>19.110800000000001</v>
      </c>
      <c r="G733" s="7">
        <v>15.987</v>
      </c>
      <c r="H733" s="7">
        <f t="shared" si="55"/>
        <v>0.11472088787860843</v>
      </c>
      <c r="I733" s="7">
        <v>22.631399999999999</v>
      </c>
      <c r="J733" s="7">
        <v>22.874500000000001</v>
      </c>
      <c r="K733" s="7">
        <v>22.607500000000002</v>
      </c>
      <c r="L733" s="7">
        <f t="shared" si="56"/>
        <v>1.2033030259995015</v>
      </c>
      <c r="M733" s="7">
        <v>17.4376</v>
      </c>
      <c r="N733" s="7">
        <v>24.7012</v>
      </c>
      <c r="O733" s="7">
        <v>153.66022914959953</v>
      </c>
      <c r="Q733" s="5">
        <f t="shared" si="57"/>
        <v>7689721.9364471678</v>
      </c>
      <c r="R733" s="5">
        <f t="shared" si="58"/>
        <v>0.35670859233279656</v>
      </c>
      <c r="U733" s="5">
        <f t="shared" si="59"/>
        <v>0.42922852855407667</v>
      </c>
    </row>
    <row r="734" spans="1:21">
      <c r="A734" s="5">
        <v>576</v>
      </c>
      <c r="B734" s="5" t="s">
        <v>435</v>
      </c>
      <c r="C734" s="5" t="s">
        <v>436</v>
      </c>
      <c r="D734" s="5" t="s">
        <v>437</v>
      </c>
      <c r="E734" s="5" t="s">
        <v>438</v>
      </c>
      <c r="F734" s="7">
        <v>19.666699999999999</v>
      </c>
      <c r="G734" s="7">
        <v>20.6755</v>
      </c>
      <c r="H734" s="7">
        <f t="shared" si="55"/>
        <v>2.0122366724237457</v>
      </c>
      <c r="I734" s="7">
        <v>19.610600000000002</v>
      </c>
      <c r="J734" s="7">
        <v>19.772099999999998</v>
      </c>
      <c r="K734" s="7">
        <v>19.512899999999998</v>
      </c>
      <c r="L734" s="7">
        <f t="shared" si="56"/>
        <v>1.196814865500915</v>
      </c>
      <c r="M734" s="7">
        <v>21.255700000000001</v>
      </c>
      <c r="N734" s="7">
        <v>17.197600000000001</v>
      </c>
      <c r="O734" s="7">
        <v>6.0033017681179149E-2</v>
      </c>
      <c r="Q734" s="5">
        <f t="shared" si="57"/>
        <v>895354.82280178566</v>
      </c>
      <c r="R734" s="5">
        <f t="shared" si="58"/>
        <v>4.1533460002790019E-2</v>
      </c>
      <c r="U734" s="5">
        <f t="shared" si="59"/>
        <v>4.9707862347026767E-2</v>
      </c>
    </row>
    <row r="735" spans="1:21">
      <c r="A735" s="5">
        <v>5869</v>
      </c>
      <c r="B735" s="5" t="s">
        <v>3364</v>
      </c>
      <c r="C735" s="5" t="s">
        <v>3365</v>
      </c>
      <c r="D735" s="5" t="s">
        <v>3366</v>
      </c>
      <c r="E735" s="5" t="s">
        <v>3367</v>
      </c>
      <c r="F735" s="7">
        <v>16.810500000000001</v>
      </c>
      <c r="G735" s="7">
        <v>18.3734</v>
      </c>
      <c r="H735" s="7">
        <f t="shared" si="55"/>
        <v>2.9544713317201694</v>
      </c>
      <c r="I735" s="7">
        <v>27.279900000000001</v>
      </c>
      <c r="J735" s="7">
        <v>26.5899</v>
      </c>
      <c r="K735" s="7">
        <v>26.676300000000001</v>
      </c>
      <c r="L735" s="7">
        <f t="shared" si="56"/>
        <v>0.94187009585895554</v>
      </c>
      <c r="M735" s="7">
        <v>19.180900000000001</v>
      </c>
      <c r="N735" s="7">
        <v>24.487100000000002</v>
      </c>
      <c r="O735" s="7">
        <v>39.566293022183842</v>
      </c>
      <c r="Q735" s="5">
        <f t="shared" si="57"/>
        <v>101008397.64719267</v>
      </c>
      <c r="R735" s="5">
        <f t="shared" si="58"/>
        <v>4.6855482729156295</v>
      </c>
      <c r="U735" s="5">
        <f t="shared" si="59"/>
        <v>4.4131778009628073</v>
      </c>
    </row>
    <row r="736" spans="1:21">
      <c r="A736" s="5">
        <v>1029</v>
      </c>
      <c r="B736" s="5" t="s">
        <v>828</v>
      </c>
      <c r="C736" s="5" t="s">
        <v>829</v>
      </c>
      <c r="D736" s="5" t="s">
        <v>830</v>
      </c>
      <c r="E736" s="5" t="s">
        <v>831</v>
      </c>
      <c r="F736" s="7">
        <v>17.366199999999999</v>
      </c>
      <c r="G736" s="7">
        <v>19.991099999999999</v>
      </c>
      <c r="H736" s="7">
        <f t="shared" si="55"/>
        <v>6.168415724816434</v>
      </c>
      <c r="I736" s="7">
        <v>17.884599999999999</v>
      </c>
      <c r="J736" s="7">
        <v>19.899699999999999</v>
      </c>
      <c r="K736" s="7">
        <v>19.848400000000002</v>
      </c>
      <c r="L736" s="7">
        <f t="shared" si="56"/>
        <v>1.0361982125194171</v>
      </c>
      <c r="M736" s="7">
        <v>21.914999999999999</v>
      </c>
      <c r="N736" s="7">
        <v>22.9572</v>
      </c>
      <c r="O736" s="7">
        <v>2.0593656357771777</v>
      </c>
      <c r="Q736" s="5">
        <f t="shared" si="57"/>
        <v>978152.57987332775</v>
      </c>
      <c r="R736" s="5">
        <f t="shared" si="58"/>
        <v>4.5374258359010988E-2</v>
      </c>
      <c r="U736" s="5">
        <f t="shared" si="59"/>
        <v>4.7016725406001408E-2</v>
      </c>
    </row>
    <row r="737" spans="1:21">
      <c r="A737" s="5">
        <v>1237</v>
      </c>
      <c r="B737" s="5" t="s">
        <v>987</v>
      </c>
      <c r="C737" s="5" t="s">
        <v>5</v>
      </c>
      <c r="D737" s="5" t="s">
        <v>6</v>
      </c>
      <c r="E737" s="5" t="s">
        <v>7</v>
      </c>
      <c r="F737" s="7">
        <v>24.1022</v>
      </c>
      <c r="G737" s="7">
        <v>24.194700000000001</v>
      </c>
      <c r="H737" s="7">
        <f t="shared" si="55"/>
        <v>1.0662161944165056</v>
      </c>
      <c r="I737" s="7">
        <v>24.506499999999999</v>
      </c>
      <c r="J737" s="7">
        <v>24.461099999999998</v>
      </c>
      <c r="K737" s="7">
        <v>24.045400000000001</v>
      </c>
      <c r="L737" s="7">
        <f t="shared" si="56"/>
        <v>1.3339457546136984</v>
      </c>
      <c r="M737" s="7">
        <v>24.956900000000001</v>
      </c>
      <c r="N737" s="7">
        <v>26.5046</v>
      </c>
      <c r="O737" s="7">
        <v>2.923506907417269</v>
      </c>
      <c r="Q737" s="5">
        <f t="shared" si="57"/>
        <v>23095364.824158341</v>
      </c>
      <c r="R737" s="5">
        <f t="shared" si="58"/>
        <v>1.0713410893039654</v>
      </c>
      <c r="U737" s="5">
        <f t="shared" si="59"/>
        <v>1.4291108978202398</v>
      </c>
    </row>
    <row r="738" spans="1:21">
      <c r="A738" s="5">
        <v>259</v>
      </c>
      <c r="B738" s="5" t="s">
        <v>134</v>
      </c>
      <c r="C738" s="5" t="s">
        <v>5</v>
      </c>
      <c r="D738" s="5" t="s">
        <v>6</v>
      </c>
      <c r="E738" s="5" t="s">
        <v>7</v>
      </c>
      <c r="F738" s="7">
        <v>27.123100000000001</v>
      </c>
      <c r="G738" s="7">
        <v>27.523099999999999</v>
      </c>
      <c r="H738" s="7">
        <f t="shared" si="55"/>
        <v>1.3195079107728929</v>
      </c>
      <c r="I738" s="7">
        <v>28.371600000000001</v>
      </c>
      <c r="J738" s="7">
        <v>28.542899999999999</v>
      </c>
      <c r="K738" s="7">
        <v>28.2121</v>
      </c>
      <c r="L738" s="7">
        <f t="shared" si="56"/>
        <v>1.2577106040382109</v>
      </c>
      <c r="M738" s="7">
        <v>28.428100000000001</v>
      </c>
      <c r="N738" s="7">
        <v>28.9998</v>
      </c>
      <c r="O738" s="7">
        <v>1.4862738903279866</v>
      </c>
      <c r="Q738" s="5">
        <f t="shared" si="57"/>
        <v>391083112.77560198</v>
      </c>
      <c r="R738" s="5">
        <f t="shared" si="58"/>
        <v>18.141450080543073</v>
      </c>
      <c r="U738" s="5">
        <f t="shared" si="59"/>
        <v>22.816694138928877</v>
      </c>
    </row>
    <row r="739" spans="1:21">
      <c r="A739" s="5">
        <v>1885</v>
      </c>
      <c r="B739" s="5" t="s">
        <v>1384</v>
      </c>
      <c r="C739" s="5" t="s">
        <v>5</v>
      </c>
      <c r="D739" s="5" t="s">
        <v>6</v>
      </c>
      <c r="E739" s="5" t="s">
        <v>7</v>
      </c>
      <c r="F739" s="7">
        <v>26.1676</v>
      </c>
      <c r="G739" s="7">
        <v>26.512599999999999</v>
      </c>
      <c r="H739" s="7">
        <f t="shared" si="55"/>
        <v>1.2701509825387887</v>
      </c>
      <c r="I739" s="7">
        <v>27.309899999999999</v>
      </c>
      <c r="J739" s="7">
        <v>27.011900000000001</v>
      </c>
      <c r="K739" s="7">
        <v>26.6921</v>
      </c>
      <c r="L739" s="7">
        <f t="shared" si="56"/>
        <v>1.2481575055362633</v>
      </c>
      <c r="M739" s="7">
        <v>27.3812</v>
      </c>
      <c r="N739" s="7">
        <v>27.127600000000001</v>
      </c>
      <c r="O739" s="7">
        <v>0.83880071714442095</v>
      </c>
      <c r="Q739" s="5">
        <f t="shared" si="57"/>
        <v>135329394.87521982</v>
      </c>
      <c r="R739" s="5">
        <f t="shared" si="58"/>
        <v>6.2776207444364589</v>
      </c>
      <c r="U739" s="5">
        <f t="shared" si="59"/>
        <v>7.8354594490785106</v>
      </c>
    </row>
    <row r="740" spans="1:21">
      <c r="A740" s="5">
        <v>18</v>
      </c>
      <c r="B740" s="5" t="s">
        <v>4</v>
      </c>
      <c r="C740" s="5" t="s">
        <v>5</v>
      </c>
      <c r="D740" s="5" t="s">
        <v>6</v>
      </c>
      <c r="E740" s="5" t="s">
        <v>7</v>
      </c>
      <c r="F740" s="7">
        <v>25.617100000000001</v>
      </c>
      <c r="G740" s="7">
        <v>25.926100000000002</v>
      </c>
      <c r="H740" s="7">
        <f t="shared" si="55"/>
        <v>1.2388486977839097</v>
      </c>
      <c r="I740" s="7">
        <v>26.844100000000001</v>
      </c>
      <c r="J740" s="7">
        <v>26.875599999999999</v>
      </c>
      <c r="K740" s="7">
        <v>26.713699999999999</v>
      </c>
      <c r="L740" s="7">
        <f t="shared" si="56"/>
        <v>1.1187595518451852</v>
      </c>
      <c r="M740" s="7">
        <v>27.0641</v>
      </c>
      <c r="N740" s="7">
        <v>27.354099999999999</v>
      </c>
      <c r="O740" s="7">
        <v>1.2226402776920677</v>
      </c>
      <c r="Q740" s="5">
        <f t="shared" si="57"/>
        <v>123129396.67529041</v>
      </c>
      <c r="R740" s="5">
        <f t="shared" si="58"/>
        <v>5.7116907640904948</v>
      </c>
      <c r="U740" s="5">
        <f t="shared" si="59"/>
        <v>6.3900085995121652</v>
      </c>
    </row>
    <row r="741" spans="1:21">
      <c r="A741" s="5">
        <v>5421</v>
      </c>
      <c r="B741" s="5" t="s">
        <v>3208</v>
      </c>
      <c r="C741" s="5" t="s">
        <v>5</v>
      </c>
      <c r="D741" s="5" t="s">
        <v>6</v>
      </c>
      <c r="E741" s="5" t="s">
        <v>7</v>
      </c>
      <c r="F741" s="7">
        <v>17.0961</v>
      </c>
      <c r="G741" s="7">
        <v>21.984500000000001</v>
      </c>
      <c r="H741" s="7">
        <f t="shared" si="55"/>
        <v>29.617952398993449</v>
      </c>
      <c r="I741" s="7">
        <v>25.756599999999999</v>
      </c>
      <c r="J741" s="7">
        <v>26.0167</v>
      </c>
      <c r="K741" s="7">
        <v>26.314599999999999</v>
      </c>
      <c r="L741" s="7">
        <f t="shared" si="56"/>
        <v>0.8134355792359157</v>
      </c>
      <c r="M741" s="7">
        <v>22.756799999999998</v>
      </c>
      <c r="N741" s="7">
        <v>25.1328</v>
      </c>
      <c r="O741" s="7">
        <v>5.1909550677567369</v>
      </c>
      <c r="Q741" s="5">
        <f t="shared" si="57"/>
        <v>67890200.017547905</v>
      </c>
      <c r="R741" s="5">
        <f t="shared" si="58"/>
        <v>3.1492709205347866</v>
      </c>
      <c r="U741" s="5">
        <f t="shared" si="59"/>
        <v>2.5617290154160397</v>
      </c>
    </row>
    <row r="742" spans="1:21">
      <c r="A742" s="5">
        <v>6253</v>
      </c>
      <c r="B742" s="5" t="s">
        <v>3530</v>
      </c>
      <c r="C742" s="5" t="s">
        <v>5</v>
      </c>
      <c r="D742" s="5" t="s">
        <v>6</v>
      </c>
      <c r="E742" s="5" t="s">
        <v>7</v>
      </c>
      <c r="F742" s="7">
        <v>17.112200000000001</v>
      </c>
      <c r="G742" s="7">
        <v>17.0412</v>
      </c>
      <c r="H742" s="7">
        <f t="shared" si="55"/>
        <v>0.95197790849753039</v>
      </c>
      <c r="I742" s="7">
        <v>17.872900000000001</v>
      </c>
      <c r="J742" s="7">
        <v>23.329499999999999</v>
      </c>
      <c r="K742" s="7">
        <v>24.121099999999998</v>
      </c>
      <c r="L742" s="7">
        <f t="shared" si="56"/>
        <v>0.57770304336839451</v>
      </c>
      <c r="M742" s="7">
        <v>19.043399999999998</v>
      </c>
      <c r="N742" s="7">
        <v>26.056799999999999</v>
      </c>
      <c r="O742" s="7">
        <v>129.19442446725554</v>
      </c>
      <c r="Q742" s="5">
        <f t="shared" si="57"/>
        <v>10540938.60555698</v>
      </c>
      <c r="R742" s="5">
        <f t="shared" si="58"/>
        <v>0.48897000475831121</v>
      </c>
      <c r="U742" s="5">
        <f t="shared" si="59"/>
        <v>0.28247945986473472</v>
      </c>
    </row>
    <row r="743" spans="1:21">
      <c r="A743" s="5">
        <v>794</v>
      </c>
      <c r="B743" s="5" t="s">
        <v>609</v>
      </c>
      <c r="C743" s="5" t="s">
        <v>610</v>
      </c>
      <c r="D743" s="5" t="s">
        <v>611</v>
      </c>
      <c r="E743" s="5" t="s">
        <v>612</v>
      </c>
      <c r="F743" s="7">
        <v>21.012899999999998</v>
      </c>
      <c r="G743" s="7">
        <v>21.215399999999999</v>
      </c>
      <c r="H743" s="7">
        <f t="shared" si="55"/>
        <v>1.1506906232325864</v>
      </c>
      <c r="I743" s="7">
        <v>21.886299999999999</v>
      </c>
      <c r="J743" s="7">
        <v>21.936199999999999</v>
      </c>
      <c r="K743" s="7">
        <v>21.5702</v>
      </c>
      <c r="L743" s="7">
        <f t="shared" si="56"/>
        <v>1.2887746304850143</v>
      </c>
      <c r="M743" s="7">
        <v>22.426600000000001</v>
      </c>
      <c r="N743" s="7">
        <v>23.7349</v>
      </c>
      <c r="O743" s="7">
        <v>2.4764955008980483</v>
      </c>
      <c r="Q743" s="5">
        <f t="shared" si="57"/>
        <v>4012861.68611207</v>
      </c>
      <c r="R743" s="5">
        <f t="shared" si="58"/>
        <v>0.18614746477303701</v>
      </c>
      <c r="U743" s="5">
        <f t="shared" si="59"/>
        <v>0.23990213012859299</v>
      </c>
    </row>
    <row r="744" spans="1:21">
      <c r="A744" s="5">
        <v>3338</v>
      </c>
      <c r="B744" s="5" t="s">
        <v>2089</v>
      </c>
      <c r="C744" s="5" t="s">
        <v>2090</v>
      </c>
      <c r="D744" s="5" t="s">
        <v>2091</v>
      </c>
      <c r="E744" s="5" t="s">
        <v>2092</v>
      </c>
      <c r="F744" s="7">
        <v>16.361499999999999</v>
      </c>
      <c r="G744" s="7">
        <v>17.834</v>
      </c>
      <c r="H744" s="7">
        <f t="shared" si="55"/>
        <v>2.7750235214884236</v>
      </c>
      <c r="I744" s="7">
        <v>20.9694</v>
      </c>
      <c r="J744" s="7">
        <v>20.726299999999998</v>
      </c>
      <c r="K744" s="7">
        <v>20.4008</v>
      </c>
      <c r="L744" s="7">
        <f t="shared" si="56"/>
        <v>1.253098654275528</v>
      </c>
      <c r="M744" s="7">
        <v>16.623000000000001</v>
      </c>
      <c r="N744" s="7">
        <v>19.0304</v>
      </c>
      <c r="O744" s="7">
        <v>5.3051737437916913</v>
      </c>
      <c r="Q744" s="5">
        <f t="shared" si="57"/>
        <v>1734754.4057116527</v>
      </c>
      <c r="R744" s="5">
        <f t="shared" si="58"/>
        <v>8.0471284556021497E-2</v>
      </c>
      <c r="U744" s="5">
        <f t="shared" si="59"/>
        <v>0.10083845838497361</v>
      </c>
    </row>
    <row r="745" spans="1:21">
      <c r="A745" s="5">
        <v>4911</v>
      </c>
      <c r="B745" s="5" t="s">
        <v>3025</v>
      </c>
      <c r="C745" s="5" t="s">
        <v>3026</v>
      </c>
      <c r="D745" s="5" t="s">
        <v>3027</v>
      </c>
      <c r="E745" s="5" t="s">
        <v>3028</v>
      </c>
      <c r="F745" s="7">
        <v>17.4895</v>
      </c>
      <c r="G745" s="7">
        <v>18.5185</v>
      </c>
      <c r="H745" s="7">
        <f t="shared" si="55"/>
        <v>2.0406093184969154</v>
      </c>
      <c r="I745" s="7">
        <v>21.772099999999998</v>
      </c>
      <c r="J745" s="7">
        <v>21.627800000000001</v>
      </c>
      <c r="K745" s="7">
        <v>21.566700000000001</v>
      </c>
      <c r="L745" s="7">
        <f t="shared" si="56"/>
        <v>1.0432609043591705</v>
      </c>
      <c r="M745" s="7">
        <v>17.0731</v>
      </c>
      <c r="N745" s="7">
        <v>17.739699999999999</v>
      </c>
      <c r="O745" s="7">
        <v>1.5873277001587587</v>
      </c>
      <c r="Q745" s="5">
        <f t="shared" si="57"/>
        <v>3240533.6847334113</v>
      </c>
      <c r="R745" s="5">
        <f t="shared" si="58"/>
        <v>0.1503209373032714</v>
      </c>
      <c r="U745" s="5">
        <f t="shared" si="59"/>
        <v>0.15682395699512908</v>
      </c>
    </row>
    <row r="746" spans="1:21">
      <c r="A746" s="5">
        <v>5871</v>
      </c>
      <c r="B746" s="5" t="s">
        <v>3369</v>
      </c>
      <c r="C746" s="5" t="s">
        <v>3026</v>
      </c>
      <c r="D746" s="5" t="s">
        <v>3027</v>
      </c>
      <c r="E746" s="5" t="s">
        <v>3028</v>
      </c>
      <c r="F746" s="7">
        <v>18.559699999999999</v>
      </c>
      <c r="G746" s="7">
        <v>18.989699999999999</v>
      </c>
      <c r="H746" s="7">
        <f t="shared" si="55"/>
        <v>1.34723357686569</v>
      </c>
      <c r="I746" s="7">
        <v>18.286200000000001</v>
      </c>
      <c r="J746" s="7">
        <v>20.648299999999999</v>
      </c>
      <c r="K746" s="7">
        <v>20.7195</v>
      </c>
      <c r="L746" s="7">
        <f t="shared" si="56"/>
        <v>0.95184594548407386</v>
      </c>
      <c r="M746" s="7">
        <v>18.544</v>
      </c>
      <c r="N746" s="7">
        <v>18.672799999999999</v>
      </c>
      <c r="O746" s="7">
        <v>1.0933838717881539</v>
      </c>
      <c r="Q746" s="5">
        <f t="shared" si="57"/>
        <v>1643454.4038114394</v>
      </c>
      <c r="R746" s="5">
        <f t="shared" si="58"/>
        <v>7.6236086531051864E-2</v>
      </c>
      <c r="U746" s="5">
        <f t="shared" si="59"/>
        <v>7.2565009864154734E-2</v>
      </c>
    </row>
    <row r="747" spans="1:21">
      <c r="A747" s="5">
        <v>4281</v>
      </c>
      <c r="B747" s="5" t="s">
        <v>2709</v>
      </c>
      <c r="C747" s="5" t="s">
        <v>2710</v>
      </c>
      <c r="D747" s="5" t="s">
        <v>2711</v>
      </c>
      <c r="E747" s="5" t="s">
        <v>2712</v>
      </c>
      <c r="F747" s="7">
        <v>22.5381</v>
      </c>
      <c r="G747" s="7">
        <v>19.186199999999999</v>
      </c>
      <c r="H747" s="7">
        <f t="shared" si="55"/>
        <v>9.7943937089770353E-2</v>
      </c>
      <c r="I747" s="7">
        <v>24.5261</v>
      </c>
      <c r="J747" s="7">
        <v>24.809000000000001</v>
      </c>
      <c r="K747" s="7">
        <v>20.2926</v>
      </c>
      <c r="L747" s="7">
        <f t="shared" si="56"/>
        <v>22.886104277674157</v>
      </c>
      <c r="M747" s="7">
        <v>23.212399999999999</v>
      </c>
      <c r="N747" s="7">
        <v>24.633900000000001</v>
      </c>
      <c r="O747" s="7">
        <v>2.6786386985362798</v>
      </c>
      <c r="Q747" s="5">
        <f t="shared" si="57"/>
        <v>29393625.895034458</v>
      </c>
      <c r="R747" s="5">
        <f t="shared" si="58"/>
        <v>1.3635029983176319</v>
      </c>
      <c r="U747" s="5">
        <f t="shared" si="59"/>
        <v>31.205271802418693</v>
      </c>
    </row>
    <row r="748" spans="1:21">
      <c r="A748" s="5">
        <v>4625</v>
      </c>
      <c r="B748" s="5" t="s">
        <v>2881</v>
      </c>
      <c r="C748" s="5" t="s">
        <v>2710</v>
      </c>
      <c r="D748" s="5" t="s">
        <v>2711</v>
      </c>
      <c r="E748" s="5" t="s">
        <v>2712</v>
      </c>
      <c r="F748" s="7">
        <v>24.1769</v>
      </c>
      <c r="G748" s="7">
        <v>24.716000000000001</v>
      </c>
      <c r="H748" s="7">
        <f t="shared" si="55"/>
        <v>1.4530657649246153</v>
      </c>
      <c r="I748" s="7">
        <v>26.2745</v>
      </c>
      <c r="J748" s="7">
        <v>26.0959</v>
      </c>
      <c r="K748" s="7">
        <v>25.906099999999999</v>
      </c>
      <c r="L748" s="7">
        <f t="shared" si="56"/>
        <v>1.1406055833989175</v>
      </c>
      <c r="M748" s="7">
        <v>24.873200000000001</v>
      </c>
      <c r="N748" s="7">
        <v>26.084700000000002</v>
      </c>
      <c r="O748" s="7">
        <v>2.3157828841066572</v>
      </c>
      <c r="Q748" s="5">
        <f t="shared" si="57"/>
        <v>71721384.386729643</v>
      </c>
      <c r="R748" s="5">
        <f t="shared" si="58"/>
        <v>3.3269907905889746</v>
      </c>
      <c r="U748" s="5">
        <f t="shared" si="59"/>
        <v>3.794784271662563</v>
      </c>
    </row>
    <row r="749" spans="1:21">
      <c r="A749" s="5">
        <v>877</v>
      </c>
      <c r="B749" s="5" t="s">
        <v>708</v>
      </c>
      <c r="C749" s="5" t="s">
        <v>709</v>
      </c>
      <c r="D749" s="5" t="s">
        <v>710</v>
      </c>
      <c r="E749" s="5" t="s">
        <v>711</v>
      </c>
      <c r="F749" s="7">
        <v>22.5639</v>
      </c>
      <c r="G749" s="7">
        <v>17.387899999999998</v>
      </c>
      <c r="H749" s="7">
        <f t="shared" si="55"/>
        <v>2.7661055143110742E-2</v>
      </c>
      <c r="I749" s="7">
        <v>24.547999999999998</v>
      </c>
      <c r="J749" s="7">
        <v>24.470199999999998</v>
      </c>
      <c r="K749" s="7">
        <v>17.6008</v>
      </c>
      <c r="L749" s="7">
        <f t="shared" si="56"/>
        <v>116.9217891113036</v>
      </c>
      <c r="M749" s="7">
        <v>25.128599999999999</v>
      </c>
      <c r="N749" s="7">
        <v>26.5197</v>
      </c>
      <c r="O749" s="7">
        <v>2.6227858197904359</v>
      </c>
      <c r="Q749" s="5">
        <f t="shared" si="57"/>
        <v>23241502.463204276</v>
      </c>
      <c r="R749" s="5">
        <f t="shared" si="58"/>
        <v>1.0781200797462387</v>
      </c>
      <c r="U749" s="5">
        <f t="shared" si="59"/>
        <v>126.05572860075154</v>
      </c>
    </row>
    <row r="750" spans="1:21">
      <c r="A750" s="5">
        <v>6173</v>
      </c>
      <c r="B750" s="5" t="s">
        <v>3495</v>
      </c>
      <c r="C750" s="5" t="s">
        <v>709</v>
      </c>
      <c r="D750" s="5" t="s">
        <v>710</v>
      </c>
      <c r="E750" s="5" t="s">
        <v>711</v>
      </c>
      <c r="F750" s="7">
        <v>20.831399999999999</v>
      </c>
      <c r="G750" s="7">
        <v>24.9251</v>
      </c>
      <c r="H750" s="7">
        <f t="shared" si="55"/>
        <v>17.0736546727953</v>
      </c>
      <c r="I750" s="7">
        <v>22.5443</v>
      </c>
      <c r="J750" s="7">
        <v>24.921299999999999</v>
      </c>
      <c r="K750" s="7">
        <v>20.727499999999999</v>
      </c>
      <c r="L750" s="7">
        <f t="shared" si="56"/>
        <v>18.300358427034169</v>
      </c>
      <c r="M750" s="7">
        <v>26.284300000000002</v>
      </c>
      <c r="N750" s="7">
        <v>26.417200000000001</v>
      </c>
      <c r="O750" s="7">
        <v>1.0964955826715972</v>
      </c>
      <c r="Q750" s="5">
        <f t="shared" si="57"/>
        <v>31773044.494770318</v>
      </c>
      <c r="R750" s="5">
        <f t="shared" si="58"/>
        <v>1.4738787786510361</v>
      </c>
      <c r="U750" s="5">
        <f t="shared" si="59"/>
        <v>26.972509927313318</v>
      </c>
    </row>
    <row r="751" spans="1:21">
      <c r="A751" s="5">
        <v>1050</v>
      </c>
      <c r="B751" s="5" t="s">
        <v>846</v>
      </c>
      <c r="C751" s="5" t="s">
        <v>709</v>
      </c>
      <c r="D751" s="5" t="s">
        <v>710</v>
      </c>
      <c r="E751" s="5" t="s">
        <v>711</v>
      </c>
      <c r="F751" s="7">
        <v>16.020399999999999</v>
      </c>
      <c r="G751" s="7">
        <v>17.078800000000001</v>
      </c>
      <c r="H751" s="7">
        <f t="shared" si="55"/>
        <v>2.0826205403498066</v>
      </c>
      <c r="I751" s="7">
        <v>17.979099999999999</v>
      </c>
      <c r="J751" s="7">
        <v>21.144600000000001</v>
      </c>
      <c r="K751" s="7">
        <v>20.431699999999999</v>
      </c>
      <c r="L751" s="7">
        <f t="shared" si="56"/>
        <v>1.6390955978881674</v>
      </c>
      <c r="M751" s="7">
        <v>19.909300000000002</v>
      </c>
      <c r="N751" s="7">
        <v>23.545500000000001</v>
      </c>
      <c r="O751" s="7">
        <v>12.433839877283681</v>
      </c>
      <c r="Q751" s="5">
        <f t="shared" si="57"/>
        <v>2318242.4086833736</v>
      </c>
      <c r="R751" s="5">
        <f t="shared" si="58"/>
        <v>0.10753795691469466</v>
      </c>
      <c r="U751" s="5">
        <f t="shared" si="59"/>
        <v>0.17626499178476343</v>
      </c>
    </row>
    <row r="752" spans="1:21">
      <c r="A752" s="5">
        <v>3006</v>
      </c>
      <c r="B752" s="5" t="s">
        <v>1983</v>
      </c>
      <c r="C752" s="5" t="s">
        <v>709</v>
      </c>
      <c r="D752" s="5" t="s">
        <v>710</v>
      </c>
      <c r="E752" s="5" t="s">
        <v>711</v>
      </c>
      <c r="F752" s="7">
        <v>19.211300000000001</v>
      </c>
      <c r="G752" s="7">
        <v>24.3416</v>
      </c>
      <c r="H752" s="7">
        <f t="shared" si="55"/>
        <v>35.024680860785601</v>
      </c>
      <c r="I752" s="7">
        <v>18.853999999999999</v>
      </c>
      <c r="J752" s="7">
        <v>23.038900000000002</v>
      </c>
      <c r="K752" s="7">
        <v>22.585000000000001</v>
      </c>
      <c r="L752" s="7">
        <f t="shared" si="56"/>
        <v>1.3697380336694014</v>
      </c>
      <c r="M752" s="7">
        <v>25.255600000000001</v>
      </c>
      <c r="N752" s="7">
        <v>26.253399999999999</v>
      </c>
      <c r="O752" s="7">
        <v>1.9969524766165558</v>
      </c>
      <c r="Q752" s="5">
        <f t="shared" si="57"/>
        <v>8617870.5676143672</v>
      </c>
      <c r="R752" s="5">
        <f t="shared" si="58"/>
        <v>0.39976328201280203</v>
      </c>
      <c r="U752" s="5">
        <f t="shared" si="59"/>
        <v>0.54757097183744186</v>
      </c>
    </row>
    <row r="753" spans="1:21">
      <c r="A753" s="5">
        <v>1049</v>
      </c>
      <c r="B753" s="5" t="s">
        <v>845</v>
      </c>
      <c r="C753" s="5" t="s">
        <v>709</v>
      </c>
      <c r="D753" s="5" t="s">
        <v>710</v>
      </c>
      <c r="E753" s="5" t="s">
        <v>711</v>
      </c>
      <c r="F753" s="7">
        <v>24.507999999999999</v>
      </c>
      <c r="G753" s="7">
        <v>25.246099999999998</v>
      </c>
      <c r="H753" s="7">
        <f t="shared" si="55"/>
        <v>1.6679776990470283</v>
      </c>
      <c r="I753" s="7">
        <v>24.977399999999999</v>
      </c>
      <c r="J753" s="7">
        <v>24.9465</v>
      </c>
      <c r="K753" s="7">
        <v>24.808700000000002</v>
      </c>
      <c r="L753" s="7">
        <f t="shared" si="56"/>
        <v>1.1002260750731228</v>
      </c>
      <c r="M753" s="7">
        <v>26.197900000000001</v>
      </c>
      <c r="N753" s="7">
        <v>27.081199999999999</v>
      </c>
      <c r="O753" s="7">
        <v>1.8445897676062943</v>
      </c>
      <c r="Q753" s="5">
        <f t="shared" si="57"/>
        <v>32332909.512042828</v>
      </c>
      <c r="R753" s="5">
        <f t="shared" si="58"/>
        <v>1.4998496347961834</v>
      </c>
      <c r="U753" s="5">
        <f t="shared" si="59"/>
        <v>1.6501736768916615</v>
      </c>
    </row>
    <row r="754" spans="1:21">
      <c r="A754" s="5">
        <v>4143</v>
      </c>
      <c r="B754" s="5" t="s">
        <v>2573</v>
      </c>
      <c r="C754" s="5" t="s">
        <v>709</v>
      </c>
      <c r="D754" s="5" t="s">
        <v>710</v>
      </c>
      <c r="E754" s="5" t="s">
        <v>711</v>
      </c>
      <c r="F754" s="7">
        <v>20.1831</v>
      </c>
      <c r="G754" s="7">
        <v>20.443899999999999</v>
      </c>
      <c r="H754" s="7">
        <f t="shared" ref="H754:H817" si="60">2^(G754-F754)</f>
        <v>1.1981429119495939</v>
      </c>
      <c r="I754" s="7">
        <v>24.156500000000001</v>
      </c>
      <c r="J754" s="7">
        <v>24.3416</v>
      </c>
      <c r="K754" s="7">
        <v>24.204899999999999</v>
      </c>
      <c r="L754" s="7">
        <f t="shared" ref="L754:L817" si="61">(POWER(2,J754))/(POWER(2,K754))</f>
        <v>1.0993875143369485</v>
      </c>
      <c r="M754" s="7">
        <v>24.386800000000001</v>
      </c>
      <c r="N754" s="7">
        <v>26.5093</v>
      </c>
      <c r="O754" s="7">
        <v>4.3544786524985142</v>
      </c>
      <c r="Q754" s="5">
        <f t="shared" si="57"/>
        <v>21259436.180368427</v>
      </c>
      <c r="R754" s="5">
        <f t="shared" si="58"/>
        <v>0.98617656351718053</v>
      </c>
      <c r="U754" s="5">
        <f t="shared" si="59"/>
        <v>1.0841902008625068</v>
      </c>
    </row>
    <row r="755" spans="1:21">
      <c r="A755" s="5">
        <v>4073</v>
      </c>
      <c r="B755" s="5" t="s">
        <v>2514</v>
      </c>
      <c r="C755" s="5" t="s">
        <v>709</v>
      </c>
      <c r="D755" s="5" t="s">
        <v>710</v>
      </c>
      <c r="E755" s="5" t="s">
        <v>711</v>
      </c>
      <c r="F755" s="7">
        <v>17.436299999999999</v>
      </c>
      <c r="G755" s="7">
        <v>21.125</v>
      </c>
      <c r="H755" s="7">
        <f t="shared" si="60"/>
        <v>12.89464365931196</v>
      </c>
      <c r="I755" s="7">
        <v>25.283300000000001</v>
      </c>
      <c r="J755" s="7">
        <v>23.507400000000001</v>
      </c>
      <c r="K755" s="7">
        <v>23.822399999999998</v>
      </c>
      <c r="L755" s="7">
        <f t="shared" si="61"/>
        <v>0.80385099074315347</v>
      </c>
      <c r="M755" s="7">
        <v>25.411300000000001</v>
      </c>
      <c r="N755" s="7">
        <v>26.832999999999998</v>
      </c>
      <c r="O755" s="7">
        <v>2.6790100624489885</v>
      </c>
      <c r="Q755" s="5">
        <f t="shared" si="57"/>
        <v>11924289.739010092</v>
      </c>
      <c r="R755" s="5">
        <f t="shared" si="58"/>
        <v>0.55314049617454897</v>
      </c>
      <c r="U755" s="5">
        <f t="shared" si="59"/>
        <v>0.44464253587007069</v>
      </c>
    </row>
    <row r="756" spans="1:21">
      <c r="A756" s="5">
        <v>4739</v>
      </c>
      <c r="B756" s="5" t="s">
        <v>2942</v>
      </c>
      <c r="C756" s="5" t="s">
        <v>709</v>
      </c>
      <c r="D756" s="5" t="s">
        <v>710</v>
      </c>
      <c r="E756" s="5" t="s">
        <v>711</v>
      </c>
      <c r="F756" s="7">
        <v>20.306899999999999</v>
      </c>
      <c r="G756" s="7">
        <v>24.991700000000002</v>
      </c>
      <c r="H756" s="7">
        <f t="shared" si="60"/>
        <v>25.719665953839485</v>
      </c>
      <c r="I756" s="7">
        <v>19.369700000000002</v>
      </c>
      <c r="J756" s="7">
        <v>16.1267</v>
      </c>
      <c r="K756" s="7">
        <v>19.9389</v>
      </c>
      <c r="L756" s="7">
        <f t="shared" si="61"/>
        <v>7.1189091488679884E-2</v>
      </c>
      <c r="M756" s="7">
        <v>22.5824</v>
      </c>
      <c r="N756" s="7">
        <v>23.120200000000001</v>
      </c>
      <c r="O756" s="7">
        <v>1.4517570096976038</v>
      </c>
      <c r="Q756" s="5">
        <f t="shared" si="57"/>
        <v>71551.778164912976</v>
      </c>
      <c r="R756" s="5">
        <f t="shared" si="58"/>
        <v>3.3191231463314684E-3</v>
      </c>
      <c r="U756" s="5">
        <f t="shared" si="59"/>
        <v>2.3628536132638594E-4</v>
      </c>
    </row>
    <row r="757" spans="1:21">
      <c r="A757" s="5">
        <v>846</v>
      </c>
      <c r="B757" s="5" t="s">
        <v>678</v>
      </c>
      <c r="C757" s="5" t="s">
        <v>42</v>
      </c>
      <c r="D757" s="5" t="s">
        <v>43</v>
      </c>
      <c r="E757" s="5" t="s">
        <v>44</v>
      </c>
      <c r="F757" s="7">
        <v>17.2226</v>
      </c>
      <c r="G757" s="7">
        <v>16.2866</v>
      </c>
      <c r="H757" s="7">
        <f t="shared" si="60"/>
        <v>0.52268005010258245</v>
      </c>
      <c r="I757" s="7">
        <v>22.152899999999999</v>
      </c>
      <c r="J757" s="7">
        <v>22.710599999999999</v>
      </c>
      <c r="K757" s="7">
        <v>22.309000000000001</v>
      </c>
      <c r="L757" s="7">
        <f t="shared" si="61"/>
        <v>1.3209721036446704</v>
      </c>
      <c r="M757" s="7">
        <v>17.411200000000001</v>
      </c>
      <c r="N757" s="7">
        <v>19.383199999999999</v>
      </c>
      <c r="O757" s="7">
        <v>3.9231160159541991</v>
      </c>
      <c r="Q757" s="5">
        <f t="shared" si="57"/>
        <v>6863913.7796050543</v>
      </c>
      <c r="R757" s="5">
        <f t="shared" si="58"/>
        <v>0.31840124291254024</v>
      </c>
      <c r="U757" s="5">
        <f t="shared" si="59"/>
        <v>0.42059915965325601</v>
      </c>
    </row>
    <row r="758" spans="1:21">
      <c r="A758" s="5">
        <v>98</v>
      </c>
      <c r="B758" s="5" t="s">
        <v>41</v>
      </c>
      <c r="C758" s="5" t="s">
        <v>42</v>
      </c>
      <c r="D758" s="5" t="s">
        <v>43</v>
      </c>
      <c r="E758" s="5" t="s">
        <v>44</v>
      </c>
      <c r="F758" s="7">
        <v>18.936399999999999</v>
      </c>
      <c r="G758" s="7">
        <v>17.8078</v>
      </c>
      <c r="H758" s="7">
        <f t="shared" si="60"/>
        <v>0.45735933410557728</v>
      </c>
      <c r="I758" s="7">
        <v>23.998899999999999</v>
      </c>
      <c r="J758" s="7">
        <v>24.1614</v>
      </c>
      <c r="K758" s="7">
        <v>24.251300000000001</v>
      </c>
      <c r="L758" s="7">
        <f t="shared" si="61"/>
        <v>0.93958787422551404</v>
      </c>
      <c r="M758" s="7">
        <v>19.168099999999999</v>
      </c>
      <c r="N758" s="7">
        <v>18.983799999999999</v>
      </c>
      <c r="O758" s="7">
        <v>0.88007598787734675</v>
      </c>
      <c r="Q758" s="5">
        <f t="shared" si="57"/>
        <v>18763166.708335996</v>
      </c>
      <c r="R758" s="5">
        <f t="shared" si="58"/>
        <v>0.87038033878874432</v>
      </c>
      <c r="U758" s="5">
        <f t="shared" si="59"/>
        <v>0.81779881229019902</v>
      </c>
    </row>
    <row r="759" spans="1:21">
      <c r="A759" s="5">
        <v>4516</v>
      </c>
      <c r="B759" s="5" t="s">
        <v>2833</v>
      </c>
      <c r="C759" s="5" t="s">
        <v>42</v>
      </c>
      <c r="D759" s="5" t="s">
        <v>43</v>
      </c>
      <c r="E759" s="5" t="s">
        <v>44</v>
      </c>
      <c r="F759" s="7">
        <v>17.892800000000001</v>
      </c>
      <c r="G759" s="7">
        <v>17.735399999999998</v>
      </c>
      <c r="H759" s="7">
        <f t="shared" si="60"/>
        <v>0.89663952393217794</v>
      </c>
      <c r="I759" s="7">
        <v>20.220800000000001</v>
      </c>
      <c r="J759" s="7">
        <v>17.160399999999999</v>
      </c>
      <c r="K759" s="7">
        <v>20.6294</v>
      </c>
      <c r="L759" s="7">
        <f t="shared" si="61"/>
        <v>9.0308149870220192E-2</v>
      </c>
      <c r="M759" s="7">
        <v>18.542200000000001</v>
      </c>
      <c r="N759" s="7">
        <v>16.794499999999999</v>
      </c>
      <c r="O759" s="7">
        <v>0.29777612670845305</v>
      </c>
      <c r="Q759" s="5">
        <f t="shared" si="57"/>
        <v>146485.66858283189</v>
      </c>
      <c r="R759" s="5">
        <f t="shared" si="58"/>
        <v>6.7951347355548848E-3</v>
      </c>
      <c r="U759" s="5">
        <f t="shared" si="59"/>
        <v>6.1365604608682963E-4</v>
      </c>
    </row>
    <row r="760" spans="1:21">
      <c r="A760" s="5">
        <v>4231</v>
      </c>
      <c r="B760" s="5" t="s">
        <v>2648</v>
      </c>
      <c r="C760" s="5" t="s">
        <v>2649</v>
      </c>
      <c r="D760" s="5" t="s">
        <v>2650</v>
      </c>
      <c r="E760" s="5" t="s">
        <v>2651</v>
      </c>
      <c r="F760" s="7">
        <v>18.444800000000001</v>
      </c>
      <c r="G760" s="7">
        <v>18.525300000000001</v>
      </c>
      <c r="H760" s="7">
        <f t="shared" si="60"/>
        <v>1.0573844385869611</v>
      </c>
      <c r="I760" s="7">
        <v>23.269400000000001</v>
      </c>
      <c r="J760" s="7">
        <v>22.734200000000001</v>
      </c>
      <c r="K760" s="7">
        <v>16.724499999999999</v>
      </c>
      <c r="L760" s="7">
        <f t="shared" si="61"/>
        <v>64.43175560357362</v>
      </c>
      <c r="M760" s="7">
        <v>19.467500000000001</v>
      </c>
      <c r="N760" s="7">
        <v>19.605699999999999</v>
      </c>
      <c r="O760" s="7">
        <v>1.1005311648063545</v>
      </c>
      <c r="Q760" s="5">
        <f t="shared" si="57"/>
        <v>6977118.9544304088</v>
      </c>
      <c r="R760" s="5">
        <f t="shared" si="58"/>
        <v>0.32365257174997769</v>
      </c>
      <c r="U760" s="5">
        <f t="shared" si="59"/>
        <v>20.853503403462639</v>
      </c>
    </row>
    <row r="761" spans="1:21">
      <c r="A761" s="5">
        <v>4808</v>
      </c>
      <c r="B761" s="5" t="s">
        <v>2967</v>
      </c>
      <c r="C761" s="5" t="s">
        <v>2968</v>
      </c>
      <c r="D761" s="5" t="s">
        <v>2969</v>
      </c>
      <c r="E761" s="5" t="s">
        <v>2970</v>
      </c>
      <c r="F761" s="7">
        <v>17.010300000000001</v>
      </c>
      <c r="G761" s="7">
        <v>17.738</v>
      </c>
      <c r="H761" s="7">
        <f t="shared" si="60"/>
        <v>1.6559969319819901</v>
      </c>
      <c r="I761" s="7">
        <v>22.113099999999999</v>
      </c>
      <c r="J761" s="7">
        <v>18.051300000000001</v>
      </c>
      <c r="K761" s="7">
        <v>21.804300000000001</v>
      </c>
      <c r="L761" s="7">
        <f t="shared" si="61"/>
        <v>7.4171049853533261E-2</v>
      </c>
      <c r="M761" s="7">
        <v>19.423500000000001</v>
      </c>
      <c r="N761" s="7">
        <v>18.517399999999999</v>
      </c>
      <c r="O761" s="7">
        <v>0.53362567962450869</v>
      </c>
      <c r="Q761" s="5">
        <f t="shared" si="57"/>
        <v>271633.14422269096</v>
      </c>
      <c r="R761" s="5">
        <f t="shared" si="58"/>
        <v>1.2600439561716434E-2</v>
      </c>
      <c r="U761" s="5">
        <f t="shared" si="59"/>
        <v>9.3458783090850234E-4</v>
      </c>
    </row>
    <row r="762" spans="1:21">
      <c r="A762" s="5">
        <v>4830</v>
      </c>
      <c r="B762" s="5" t="s">
        <v>2972</v>
      </c>
      <c r="C762" s="5" t="s">
        <v>2973</v>
      </c>
      <c r="D762" s="5" t="s">
        <v>2974</v>
      </c>
      <c r="E762" s="5" t="s">
        <v>2975</v>
      </c>
      <c r="F762" s="7">
        <v>16.943899999999999</v>
      </c>
      <c r="G762" s="7">
        <v>18.191700000000001</v>
      </c>
      <c r="H762" s="7">
        <f t="shared" si="60"/>
        <v>2.374790093514719</v>
      </c>
      <c r="I762" s="7">
        <v>17.810099999999998</v>
      </c>
      <c r="J762" s="7">
        <v>18.277000000000001</v>
      </c>
      <c r="K762" s="7">
        <v>18.439599999999999</v>
      </c>
      <c r="L762" s="7">
        <f t="shared" si="61"/>
        <v>0.89341352484280434</v>
      </c>
      <c r="M762" s="7">
        <v>21.171900000000001</v>
      </c>
      <c r="N762" s="7">
        <v>21.421399999999998</v>
      </c>
      <c r="O762" s="7">
        <v>1.1887950386348038</v>
      </c>
      <c r="Q762" s="5">
        <f t="shared" si="57"/>
        <v>317632.71789582568</v>
      </c>
      <c r="R762" s="5">
        <f t="shared" si="58"/>
        <v>1.4734254452353915E-2</v>
      </c>
      <c r="U762" s="5">
        <f t="shared" si="59"/>
        <v>1.3163782206208296E-2</v>
      </c>
    </row>
    <row r="763" spans="1:21">
      <c r="A763" s="5">
        <v>1168</v>
      </c>
      <c r="B763" s="5" t="s">
        <v>910</v>
      </c>
      <c r="C763" s="5" t="s">
        <v>911</v>
      </c>
      <c r="D763" s="5" t="s">
        <v>912</v>
      </c>
      <c r="E763" s="5" t="s">
        <v>913</v>
      </c>
      <c r="F763" s="7">
        <v>18.300599999999999</v>
      </c>
      <c r="G763" s="7">
        <v>19.1816</v>
      </c>
      <c r="H763" s="7">
        <f t="shared" si="60"/>
        <v>1.8416513944100801</v>
      </c>
      <c r="I763" s="7">
        <v>21.0169</v>
      </c>
      <c r="J763" s="7">
        <v>18.136800000000001</v>
      </c>
      <c r="K763" s="7">
        <v>19.9621</v>
      </c>
      <c r="L763" s="7">
        <f t="shared" si="61"/>
        <v>0.28218241691621071</v>
      </c>
      <c r="M763" s="7">
        <v>17.674800000000001</v>
      </c>
      <c r="N763" s="7">
        <v>18.7941</v>
      </c>
      <c r="O763" s="7">
        <v>2.1724154067636445</v>
      </c>
      <c r="Q763" s="5">
        <f t="shared" si="57"/>
        <v>288217.81760275172</v>
      </c>
      <c r="R763" s="5">
        <f t="shared" si="58"/>
        <v>1.3369764583426381E-2</v>
      </c>
      <c r="U763" s="5">
        <f t="shared" si="59"/>
        <v>3.7727124837520112E-3</v>
      </c>
    </row>
    <row r="764" spans="1:21">
      <c r="A764" s="5">
        <v>3468</v>
      </c>
      <c r="B764" s="5" t="s">
        <v>2178</v>
      </c>
      <c r="C764" s="5" t="s">
        <v>2179</v>
      </c>
      <c r="D764" s="5" t="s">
        <v>2180</v>
      </c>
      <c r="E764" s="5" t="s">
        <v>2181</v>
      </c>
      <c r="F764" s="7">
        <v>17.294699999999999</v>
      </c>
      <c r="G764" s="7">
        <v>19.078700000000001</v>
      </c>
      <c r="H764" s="7">
        <f t="shared" si="60"/>
        <v>3.4437967533556217</v>
      </c>
      <c r="I764" s="7">
        <v>18.486799999999999</v>
      </c>
      <c r="J764" s="7">
        <v>18.950099999999999</v>
      </c>
      <c r="K764" s="7">
        <v>17.058499999999999</v>
      </c>
      <c r="L764" s="7">
        <f t="shared" si="61"/>
        <v>3.710465003913213</v>
      </c>
      <c r="M764" s="7">
        <v>18.207999999999998</v>
      </c>
      <c r="N764" s="7">
        <v>22.752199999999998</v>
      </c>
      <c r="O764" s="7">
        <v>23.331384253525719</v>
      </c>
      <c r="Q764" s="5">
        <f t="shared" si="57"/>
        <v>506463.93020724447</v>
      </c>
      <c r="R764" s="5">
        <f t="shared" si="58"/>
        <v>2.3493701996594049E-2</v>
      </c>
      <c r="U764" s="5">
        <f t="shared" si="59"/>
        <v>8.7172559070728198E-2</v>
      </c>
    </row>
    <row r="765" spans="1:21">
      <c r="A765" s="5">
        <v>3357</v>
      </c>
      <c r="B765" s="5" t="s">
        <v>2106</v>
      </c>
      <c r="C765" s="5" t="s">
        <v>404</v>
      </c>
      <c r="D765" s="5" t="s">
        <v>405</v>
      </c>
      <c r="E765" s="5" t="s">
        <v>406</v>
      </c>
      <c r="F765" s="7">
        <v>21.310700000000001</v>
      </c>
      <c r="G765" s="7">
        <v>17.976600000000001</v>
      </c>
      <c r="H765" s="7">
        <f t="shared" si="60"/>
        <v>9.915985692315403E-2</v>
      </c>
      <c r="I765" s="7">
        <v>20.4391</v>
      </c>
      <c r="J765" s="7">
        <v>20.789300000000001</v>
      </c>
      <c r="K765" s="7">
        <v>16.2944</v>
      </c>
      <c r="L765" s="7">
        <f t="shared" si="61"/>
        <v>22.547569149707378</v>
      </c>
      <c r="M765" s="7">
        <v>16.390999999999998</v>
      </c>
      <c r="N765" s="7">
        <v>21.426100000000002</v>
      </c>
      <c r="O765" s="7">
        <v>32.788090955566034</v>
      </c>
      <c r="Q765" s="5">
        <f t="shared" si="57"/>
        <v>1812186.4919926818</v>
      </c>
      <c r="R765" s="5">
        <f t="shared" si="58"/>
        <v>8.4063181730844302E-2</v>
      </c>
      <c r="U765" s="5">
        <f t="shared" si="59"/>
        <v>1.8954204030206299</v>
      </c>
    </row>
    <row r="766" spans="1:21">
      <c r="A766" s="5">
        <v>3721</v>
      </c>
      <c r="B766" s="5" t="s">
        <v>2276</v>
      </c>
      <c r="C766" s="5" t="s">
        <v>404</v>
      </c>
      <c r="D766" s="5" t="s">
        <v>405</v>
      </c>
      <c r="E766" s="5" t="s">
        <v>406</v>
      </c>
      <c r="F766" s="7">
        <v>17.912800000000001</v>
      </c>
      <c r="G766" s="7">
        <v>17.069800000000001</v>
      </c>
      <c r="H766" s="7">
        <f t="shared" si="60"/>
        <v>0.55748310936384871</v>
      </c>
      <c r="I766" s="7">
        <v>20.424900000000001</v>
      </c>
      <c r="J766" s="7">
        <v>20.888100000000001</v>
      </c>
      <c r="K766" s="7">
        <v>18.395900000000001</v>
      </c>
      <c r="L766" s="7">
        <f t="shared" si="61"/>
        <v>5.6263527236964688</v>
      </c>
      <c r="M766" s="7">
        <v>17.904199999999999</v>
      </c>
      <c r="N766" s="7">
        <v>21.777699999999999</v>
      </c>
      <c r="O766" s="7">
        <v>14.656817768508773</v>
      </c>
      <c r="Q766" s="5">
        <f t="shared" si="57"/>
        <v>1940638.542020008</v>
      </c>
      <c r="R766" s="5">
        <f t="shared" si="58"/>
        <v>9.0021778195865432E-2</v>
      </c>
      <c r="U766" s="5">
        <f t="shared" si="59"/>
        <v>0.50649427694430682</v>
      </c>
    </row>
    <row r="767" spans="1:21">
      <c r="A767" s="5">
        <v>6124</v>
      </c>
      <c r="B767" s="5" t="s">
        <v>3473</v>
      </c>
      <c r="C767" s="5" t="s">
        <v>404</v>
      </c>
      <c r="D767" s="5" t="s">
        <v>405</v>
      </c>
      <c r="E767" s="5" t="s">
        <v>406</v>
      </c>
      <c r="F767" s="7">
        <v>17.716000000000001</v>
      </c>
      <c r="G767" s="7">
        <v>18.8535</v>
      </c>
      <c r="H767" s="7">
        <f t="shared" si="60"/>
        <v>2.1999946265564296</v>
      </c>
      <c r="I767" s="7">
        <v>17.988499999999998</v>
      </c>
      <c r="J767" s="7">
        <v>19.172499999999999</v>
      </c>
      <c r="K767" s="7">
        <v>17.8992</v>
      </c>
      <c r="L767" s="7">
        <f t="shared" si="61"/>
        <v>2.4171382642959198</v>
      </c>
      <c r="M767" s="7">
        <v>20.0837</v>
      </c>
      <c r="N767" s="7">
        <v>18.432300000000001</v>
      </c>
      <c r="O767" s="7">
        <v>0.31833109647424118</v>
      </c>
      <c r="Q767" s="5">
        <f t="shared" si="57"/>
        <v>590877.68919051811</v>
      </c>
      <c r="R767" s="5">
        <f t="shared" si="58"/>
        <v>2.740946298110054E-2</v>
      </c>
      <c r="U767" s="5">
        <f t="shared" si="59"/>
        <v>6.6252461775420629E-2</v>
      </c>
    </row>
    <row r="768" spans="1:21">
      <c r="A768" s="5">
        <v>3766</v>
      </c>
      <c r="B768" s="5" t="s">
        <v>2294</v>
      </c>
      <c r="C768" s="5" t="s">
        <v>404</v>
      </c>
      <c r="D768" s="5" t="s">
        <v>405</v>
      </c>
      <c r="E768" s="5" t="s">
        <v>406</v>
      </c>
      <c r="F768" s="7">
        <v>20.474900000000002</v>
      </c>
      <c r="G768" s="7">
        <v>20.019200000000001</v>
      </c>
      <c r="H768" s="7">
        <f t="shared" si="60"/>
        <v>0.72915629743426802</v>
      </c>
      <c r="I768" s="7">
        <v>18.973400000000002</v>
      </c>
      <c r="J768" s="7">
        <v>19.273599999999998</v>
      </c>
      <c r="K768" s="7">
        <v>18.218699999999998</v>
      </c>
      <c r="L768" s="7">
        <f t="shared" si="61"/>
        <v>2.0775741951347557</v>
      </c>
      <c r="M768" s="7">
        <v>16.1722</v>
      </c>
      <c r="N768" s="7">
        <v>20.185400000000001</v>
      </c>
      <c r="O768" s="7">
        <v>16.147064444802815</v>
      </c>
      <c r="Q768" s="5">
        <f t="shared" si="57"/>
        <v>633770.06823496195</v>
      </c>
      <c r="R768" s="5">
        <f t="shared" si="58"/>
        <v>2.9399142227918312E-2</v>
      </c>
      <c r="U768" s="5">
        <f t="shared" si="59"/>
        <v>6.1078899251819599E-2</v>
      </c>
    </row>
    <row r="769" spans="1:21">
      <c r="A769" s="5">
        <v>826</v>
      </c>
      <c r="B769" s="5" t="s">
        <v>655</v>
      </c>
      <c r="C769" s="5" t="s">
        <v>404</v>
      </c>
      <c r="D769" s="5" t="s">
        <v>405</v>
      </c>
      <c r="E769" s="5" t="s">
        <v>406</v>
      </c>
      <c r="F769" s="7">
        <v>22.0626</v>
      </c>
      <c r="G769" s="7">
        <v>21.522300000000001</v>
      </c>
      <c r="H769" s="7">
        <f t="shared" si="60"/>
        <v>0.68762790599876633</v>
      </c>
      <c r="I769" s="7">
        <v>19.177199999999999</v>
      </c>
      <c r="J769" s="7">
        <v>20.834700000000002</v>
      </c>
      <c r="K769" s="7">
        <v>20.517499999999998</v>
      </c>
      <c r="L769" s="7">
        <f t="shared" si="61"/>
        <v>1.2459101234158609</v>
      </c>
      <c r="M769" s="7">
        <v>21.456800000000001</v>
      </c>
      <c r="N769" s="7">
        <v>21.965499999999999</v>
      </c>
      <c r="O769" s="7">
        <v>1.4227675742718671</v>
      </c>
      <c r="Q769" s="5">
        <f t="shared" si="57"/>
        <v>1870120.7572442957</v>
      </c>
      <c r="R769" s="5">
        <f t="shared" si="58"/>
        <v>8.6750619635170667E-2</v>
      </c>
      <c r="U769" s="5">
        <f t="shared" si="59"/>
        <v>0.10808347521605789</v>
      </c>
    </row>
    <row r="770" spans="1:21">
      <c r="A770" s="5">
        <v>841</v>
      </c>
      <c r="B770" s="5" t="s">
        <v>677</v>
      </c>
      <c r="C770" s="5" t="s">
        <v>404</v>
      </c>
      <c r="D770" s="5" t="s">
        <v>405</v>
      </c>
      <c r="E770" s="5" t="s">
        <v>406</v>
      </c>
      <c r="F770" s="7">
        <v>20.720800000000001</v>
      </c>
      <c r="G770" s="7">
        <v>19.803100000000001</v>
      </c>
      <c r="H770" s="7">
        <f t="shared" si="60"/>
        <v>0.5293522617018761</v>
      </c>
      <c r="I770" s="7">
        <v>19.4634</v>
      </c>
      <c r="J770" s="7">
        <v>19.41</v>
      </c>
      <c r="K770" s="7">
        <v>19.1524</v>
      </c>
      <c r="L770" s="7">
        <f t="shared" si="61"/>
        <v>1.1954882910864568</v>
      </c>
      <c r="M770" s="7">
        <v>19.715</v>
      </c>
      <c r="N770" s="7">
        <v>19.962800000000001</v>
      </c>
      <c r="O770" s="7">
        <v>1.1873950467573595</v>
      </c>
      <c r="Q770" s="5">
        <f t="shared" si="57"/>
        <v>696614.02810103144</v>
      </c>
      <c r="R770" s="5">
        <f t="shared" si="58"/>
        <v>3.2314329622951943E-2</v>
      </c>
      <c r="U770" s="5">
        <f t="shared" si="59"/>
        <v>3.8631402698547285E-2</v>
      </c>
    </row>
    <row r="771" spans="1:21">
      <c r="A771" s="5">
        <v>563</v>
      </c>
      <c r="B771" s="5" t="s">
        <v>403</v>
      </c>
      <c r="C771" s="5" t="s">
        <v>404</v>
      </c>
      <c r="D771" s="5" t="s">
        <v>405</v>
      </c>
      <c r="E771" s="5" t="s">
        <v>406</v>
      </c>
      <c r="F771" s="7">
        <v>19.775300000000001</v>
      </c>
      <c r="G771" s="7">
        <v>19.317299999999999</v>
      </c>
      <c r="H771" s="7">
        <f t="shared" si="60"/>
        <v>0.72799477449954242</v>
      </c>
      <c r="I771" s="7">
        <v>18.368600000000001</v>
      </c>
      <c r="J771" s="7">
        <v>18.669899999999998</v>
      </c>
      <c r="K771" s="7">
        <v>18.4175</v>
      </c>
      <c r="L771" s="7">
        <f t="shared" si="61"/>
        <v>1.1911870707682939</v>
      </c>
      <c r="M771" s="7">
        <v>19.102699999999999</v>
      </c>
      <c r="N771" s="7">
        <v>19.7621</v>
      </c>
      <c r="O771" s="7">
        <v>1.5794256224663843</v>
      </c>
      <c r="Q771" s="5">
        <f t="shared" ref="Q771:Q834" si="62">POWER(2,J771)</f>
        <v>417061.32250500197</v>
      </c>
      <c r="R771" s="5">
        <f t="shared" ref="R771:R834" si="63">Q771/21557434</f>
        <v>1.9346519743722836E-2</v>
      </c>
      <c r="U771" s="5">
        <f t="shared" ref="U771:U834" si="64">R771*L771</f>
        <v>2.304532418308617E-2</v>
      </c>
    </row>
    <row r="772" spans="1:21">
      <c r="A772" s="5">
        <v>2323</v>
      </c>
      <c r="B772" s="5" t="s">
        <v>1681</v>
      </c>
      <c r="C772" s="5" t="s">
        <v>404</v>
      </c>
      <c r="D772" s="5" t="s">
        <v>405</v>
      </c>
      <c r="E772" s="5" t="s">
        <v>406</v>
      </c>
      <c r="F772" s="7">
        <v>23.251899999999999</v>
      </c>
      <c r="G772" s="7">
        <v>23.064399999999999</v>
      </c>
      <c r="H772" s="7">
        <f t="shared" si="60"/>
        <v>0.87812608018664984</v>
      </c>
      <c r="I772" s="7">
        <v>22.013300000000001</v>
      </c>
      <c r="J772" s="7">
        <v>22.276199999999999</v>
      </c>
      <c r="K772" s="7">
        <v>22.053100000000001</v>
      </c>
      <c r="L772" s="7">
        <f t="shared" si="61"/>
        <v>1.1672390058571083</v>
      </c>
      <c r="M772" s="7">
        <v>22.429500000000001</v>
      </c>
      <c r="N772" s="7">
        <v>23.009499999999999</v>
      </c>
      <c r="O772" s="7">
        <v>1.4948492486349365</v>
      </c>
      <c r="Q772" s="5">
        <f t="shared" si="62"/>
        <v>5079306.1398870498</v>
      </c>
      <c r="R772" s="5">
        <f t="shared" si="63"/>
        <v>0.23561738098732204</v>
      </c>
      <c r="U772" s="5">
        <f t="shared" si="64"/>
        <v>0.2750217975462973</v>
      </c>
    </row>
    <row r="773" spans="1:21">
      <c r="A773" s="5">
        <v>1569</v>
      </c>
      <c r="B773" s="5" t="s">
        <v>1158</v>
      </c>
      <c r="C773" s="5" t="s">
        <v>404</v>
      </c>
      <c r="D773" s="5" t="s">
        <v>405</v>
      </c>
      <c r="E773" s="5" t="s">
        <v>406</v>
      </c>
      <c r="F773" s="7">
        <v>22.209299999999999</v>
      </c>
      <c r="G773" s="7">
        <v>22.092700000000001</v>
      </c>
      <c r="H773" s="7">
        <f t="shared" si="60"/>
        <v>0.92235881462863256</v>
      </c>
      <c r="I773" s="7">
        <v>20.8629</v>
      </c>
      <c r="J773" s="7">
        <v>20.936</v>
      </c>
      <c r="K773" s="7">
        <v>20.771999999999998</v>
      </c>
      <c r="L773" s="7">
        <f t="shared" si="61"/>
        <v>1.1203892141941763</v>
      </c>
      <c r="M773" s="7">
        <v>21.3767</v>
      </c>
      <c r="N773" s="7">
        <v>22.227900000000002</v>
      </c>
      <c r="O773" s="7">
        <v>1.8040008270479493</v>
      </c>
      <c r="Q773" s="5">
        <f t="shared" si="62"/>
        <v>2006152.7119586885</v>
      </c>
      <c r="R773" s="5">
        <f t="shared" si="63"/>
        <v>9.3060830521790691E-2</v>
      </c>
      <c r="U773" s="5">
        <f t="shared" si="64"/>
        <v>0.10426435078056649</v>
      </c>
    </row>
    <row r="774" spans="1:21">
      <c r="A774" s="5">
        <v>5073</v>
      </c>
      <c r="B774" s="5" t="s">
        <v>3105</v>
      </c>
      <c r="C774" s="5" t="s">
        <v>404</v>
      </c>
      <c r="D774" s="5" t="s">
        <v>405</v>
      </c>
      <c r="E774" s="5" t="s">
        <v>406</v>
      </c>
      <c r="F774" s="7">
        <v>17.077500000000001</v>
      </c>
      <c r="G774" s="7">
        <v>18.755299999999998</v>
      </c>
      <c r="H774" s="7">
        <f t="shared" si="60"/>
        <v>3.1993969519910337</v>
      </c>
      <c r="I774" s="7">
        <v>20.222899999999999</v>
      </c>
      <c r="J774" s="7">
        <v>19.8416</v>
      </c>
      <c r="K774" s="7">
        <v>19.869900000000001</v>
      </c>
      <c r="L774" s="7">
        <f t="shared" si="61"/>
        <v>0.9805750779314909</v>
      </c>
      <c r="M774" s="7">
        <v>20.3934</v>
      </c>
      <c r="N774" s="7">
        <v>21.149799999999999</v>
      </c>
      <c r="O774" s="7">
        <v>1.6892700750402587</v>
      </c>
      <c r="Q774" s="5">
        <f t="shared" si="62"/>
        <v>939543.21795882401</v>
      </c>
      <c r="R774" s="5">
        <f t="shared" si="63"/>
        <v>4.3583258469390374E-2</v>
      </c>
      <c r="U774" s="5">
        <f t="shared" si="64"/>
        <v>4.2736657070130774E-2</v>
      </c>
    </row>
    <row r="775" spans="1:21">
      <c r="A775" s="5">
        <v>3588</v>
      </c>
      <c r="B775" s="5" t="s">
        <v>2236</v>
      </c>
      <c r="C775" s="5" t="s">
        <v>404</v>
      </c>
      <c r="D775" s="5" t="s">
        <v>405</v>
      </c>
      <c r="E775" s="5" t="s">
        <v>406</v>
      </c>
      <c r="F775" s="7">
        <v>21.712800000000001</v>
      </c>
      <c r="G775" s="7">
        <v>17.787299999999998</v>
      </c>
      <c r="H775" s="7">
        <f t="shared" si="60"/>
        <v>6.5812252005796545E-2</v>
      </c>
      <c r="I775" s="7">
        <v>20.412199999999999</v>
      </c>
      <c r="J775" s="7">
        <v>20.353899999999999</v>
      </c>
      <c r="K775" s="7">
        <v>20.471</v>
      </c>
      <c r="L775" s="7">
        <f t="shared" si="61"/>
        <v>0.92203920481007817</v>
      </c>
      <c r="M775" s="7">
        <v>20.7239</v>
      </c>
      <c r="N775" s="7">
        <v>21.7636</v>
      </c>
      <c r="O775" s="7">
        <v>2.0558001172453415</v>
      </c>
      <c r="Q775" s="5">
        <f t="shared" si="62"/>
        <v>1340091.426591269</v>
      </c>
      <c r="R775" s="5">
        <f t="shared" si="63"/>
        <v>6.2163772673095925E-2</v>
      </c>
      <c r="U775" s="5">
        <f t="shared" si="64"/>
        <v>5.7317435523495837E-2</v>
      </c>
    </row>
    <row r="776" spans="1:21">
      <c r="A776" s="5">
        <v>5530</v>
      </c>
      <c r="B776" s="5" t="s">
        <v>3232</v>
      </c>
      <c r="C776" s="5" t="s">
        <v>404</v>
      </c>
      <c r="D776" s="5" t="s">
        <v>405</v>
      </c>
      <c r="E776" s="5" t="s">
        <v>406</v>
      </c>
      <c r="F776" s="7">
        <v>22.060500000000001</v>
      </c>
      <c r="G776" s="7">
        <v>20.909300000000002</v>
      </c>
      <c r="H776" s="7">
        <f t="shared" si="60"/>
        <v>0.45025056761498256</v>
      </c>
      <c r="I776" s="7">
        <v>17.909700000000001</v>
      </c>
      <c r="J776" s="7">
        <v>18.217600000000001</v>
      </c>
      <c r="K776" s="7">
        <v>19.648599999999998</v>
      </c>
      <c r="L776" s="7">
        <f t="shared" si="61"/>
        <v>0.3708737334602813</v>
      </c>
      <c r="M776" s="7">
        <v>19.860800000000001</v>
      </c>
      <c r="N776" s="7">
        <v>21.982500000000002</v>
      </c>
      <c r="O776" s="7">
        <v>4.3520646861733265</v>
      </c>
      <c r="Q776" s="5">
        <f t="shared" si="62"/>
        <v>304820.4142899891</v>
      </c>
      <c r="R776" s="5">
        <f t="shared" si="63"/>
        <v>1.4139921026314593E-2</v>
      </c>
      <c r="U776" s="5">
        <f t="shared" si="64"/>
        <v>5.2441253018628252E-3</v>
      </c>
    </row>
    <row r="777" spans="1:21">
      <c r="A777" s="5">
        <v>5370</v>
      </c>
      <c r="B777" s="5" t="s">
        <v>3193</v>
      </c>
      <c r="C777" s="5" t="s">
        <v>3194</v>
      </c>
      <c r="D777" s="5" t="s">
        <v>3195</v>
      </c>
      <c r="E777" s="5" t="s">
        <v>3196</v>
      </c>
      <c r="F777" s="7">
        <v>22.8033</v>
      </c>
      <c r="G777" s="7">
        <v>23.1706</v>
      </c>
      <c r="H777" s="7">
        <f t="shared" si="60"/>
        <v>1.2899364575144836</v>
      </c>
      <c r="I777" s="7">
        <v>23.796299999999999</v>
      </c>
      <c r="J777" s="7">
        <v>23.892499999999998</v>
      </c>
      <c r="K777" s="7">
        <v>23.5092</v>
      </c>
      <c r="L777" s="7">
        <f t="shared" si="61"/>
        <v>1.3043219331817266</v>
      </c>
      <c r="M777" s="7">
        <v>22.169499999999999</v>
      </c>
      <c r="N777" s="7">
        <v>23.687100000000001</v>
      </c>
      <c r="O777" s="7">
        <v>2.8631435403946179</v>
      </c>
      <c r="Q777" s="5">
        <f t="shared" si="62"/>
        <v>15572529.827876188</v>
      </c>
      <c r="R777" s="5">
        <f t="shared" si="63"/>
        <v>0.72237399997959817</v>
      </c>
      <c r="U777" s="5">
        <f t="shared" si="64"/>
        <v>0.94220825213360604</v>
      </c>
    </row>
    <row r="778" spans="1:21">
      <c r="A778" s="5">
        <v>4928</v>
      </c>
      <c r="B778" s="5" t="s">
        <v>3032</v>
      </c>
      <c r="C778" s="5" t="s">
        <v>2859</v>
      </c>
      <c r="D778" s="5" t="s">
        <v>2860</v>
      </c>
      <c r="E778" s="5" t="s">
        <v>2861</v>
      </c>
      <c r="F778" s="7">
        <v>18.709</v>
      </c>
      <c r="G778" s="7">
        <v>22.335100000000001</v>
      </c>
      <c r="H778" s="7">
        <f t="shared" si="60"/>
        <v>12.347097206372842</v>
      </c>
      <c r="I778" s="7">
        <v>19.9436</v>
      </c>
      <c r="J778" s="7">
        <v>17.9054</v>
      </c>
      <c r="K778" s="7">
        <v>17.029800000000002</v>
      </c>
      <c r="L778" s="7">
        <f t="shared" si="61"/>
        <v>1.8347709875597078</v>
      </c>
      <c r="M778" s="7">
        <v>18.959199999999999</v>
      </c>
      <c r="N778" s="7">
        <v>19.494399999999999</v>
      </c>
      <c r="O778" s="7">
        <v>1.4491430345123393</v>
      </c>
      <c r="Q778" s="5">
        <f t="shared" si="62"/>
        <v>245506.21137129224</v>
      </c>
      <c r="R778" s="5">
        <f t="shared" si="63"/>
        <v>1.1388470973460582E-2</v>
      </c>
      <c r="U778" s="5">
        <f t="shared" si="64"/>
        <v>2.0895236134771341E-2</v>
      </c>
    </row>
    <row r="779" spans="1:21">
      <c r="A779" s="5">
        <v>4571</v>
      </c>
      <c r="B779" s="5" t="s">
        <v>2858</v>
      </c>
      <c r="C779" s="5" t="s">
        <v>2859</v>
      </c>
      <c r="D779" s="5" t="s">
        <v>2860</v>
      </c>
      <c r="E779" s="5" t="s">
        <v>2861</v>
      </c>
      <c r="F779" s="7">
        <v>17.160299999999999</v>
      </c>
      <c r="G779" s="7">
        <v>21.528500000000001</v>
      </c>
      <c r="H779" s="7">
        <f t="shared" si="60"/>
        <v>20.651862604860238</v>
      </c>
      <c r="I779" s="7">
        <v>19.817900000000002</v>
      </c>
      <c r="J779" s="7">
        <v>18.723099999999999</v>
      </c>
      <c r="K779" s="7">
        <v>19.2971</v>
      </c>
      <c r="L779" s="7">
        <f t="shared" si="61"/>
        <v>0.67175171286064872</v>
      </c>
      <c r="M779" s="7">
        <v>21.1614</v>
      </c>
      <c r="N779" s="7">
        <v>22.186199999999999</v>
      </c>
      <c r="O779" s="7">
        <v>2.0346772984865722</v>
      </c>
      <c r="Q779" s="5">
        <f t="shared" si="62"/>
        <v>432727.71537836763</v>
      </c>
      <c r="R779" s="5">
        <f t="shared" si="63"/>
        <v>2.0073247835450527E-2</v>
      </c>
      <c r="U779" s="5">
        <f t="shared" si="64"/>
        <v>1.34842386161402E-2</v>
      </c>
    </row>
    <row r="780" spans="1:21">
      <c r="A780" s="5">
        <v>2541</v>
      </c>
      <c r="B780" s="5" t="s">
        <v>1759</v>
      </c>
      <c r="C780" s="5" t="s">
        <v>1760</v>
      </c>
      <c r="D780" s="5" t="s">
        <v>1761</v>
      </c>
      <c r="E780" s="5" t="s">
        <v>1762</v>
      </c>
      <c r="F780" s="7">
        <v>17.944600000000001</v>
      </c>
      <c r="G780" s="7">
        <v>17.563199999999998</v>
      </c>
      <c r="H780" s="7">
        <f t="shared" si="60"/>
        <v>0.76769225585204315</v>
      </c>
      <c r="I780" s="7">
        <v>19.566199999999998</v>
      </c>
      <c r="J780" s="7">
        <v>19.9329</v>
      </c>
      <c r="K780" s="7">
        <v>20.084700000000002</v>
      </c>
      <c r="L780" s="7">
        <f t="shared" si="61"/>
        <v>0.90012670520210958</v>
      </c>
      <c r="M780" s="7">
        <v>18.3293</v>
      </c>
      <c r="N780" s="7">
        <v>17.019100000000002</v>
      </c>
      <c r="O780" s="7">
        <v>0.40326497134030653</v>
      </c>
      <c r="Q780" s="5">
        <f t="shared" si="62"/>
        <v>1000923.3034014573</v>
      </c>
      <c r="R780" s="5">
        <f t="shared" si="63"/>
        <v>4.6430540081971595E-2</v>
      </c>
      <c r="U780" s="5">
        <f t="shared" si="64"/>
        <v>4.1793369064739579E-2</v>
      </c>
    </row>
    <row r="781" spans="1:21">
      <c r="A781" s="5">
        <v>5666</v>
      </c>
      <c r="B781" s="5" t="s">
        <v>3276</v>
      </c>
      <c r="C781" s="5" t="s">
        <v>3273</v>
      </c>
      <c r="D781" s="5" t="s">
        <v>3274</v>
      </c>
      <c r="E781" s="5" t="s">
        <v>3275</v>
      </c>
      <c r="F781" s="7">
        <v>21.630400000000002</v>
      </c>
      <c r="G781" s="7">
        <v>22.636299999999999</v>
      </c>
      <c r="H781" s="7">
        <f t="shared" si="60"/>
        <v>2.0081958841221024</v>
      </c>
      <c r="I781" s="7">
        <v>22.652999999999999</v>
      </c>
      <c r="J781" s="7">
        <v>20.875299999999999</v>
      </c>
      <c r="K781" s="7">
        <v>17.989000000000001</v>
      </c>
      <c r="L781" s="7">
        <f t="shared" si="61"/>
        <v>7.39371790014554</v>
      </c>
      <c r="M781" s="7">
        <v>21.535799999999998</v>
      </c>
      <c r="N781" s="7">
        <v>23.7956</v>
      </c>
      <c r="O781" s="7">
        <v>4.7892508413098644</v>
      </c>
      <c r="Q781" s="5">
        <f t="shared" si="62"/>
        <v>1923496.8015463443</v>
      </c>
      <c r="R781" s="5">
        <f t="shared" si="63"/>
        <v>8.9226612107282541E-2</v>
      </c>
      <c r="U781" s="5">
        <f t="shared" si="64"/>
        <v>0.65971639910695767</v>
      </c>
    </row>
    <row r="782" spans="1:21">
      <c r="A782" s="5">
        <v>5665</v>
      </c>
      <c r="B782" s="5" t="s">
        <v>3272</v>
      </c>
      <c r="C782" s="5" t="s">
        <v>3273</v>
      </c>
      <c r="D782" s="5" t="s">
        <v>3274</v>
      </c>
      <c r="E782" s="5" t="s">
        <v>3275</v>
      </c>
      <c r="F782" s="7">
        <v>26.856300000000001</v>
      </c>
      <c r="G782" s="7">
        <v>28.145499999999998</v>
      </c>
      <c r="H782" s="7">
        <f t="shared" si="60"/>
        <v>2.44392497980611</v>
      </c>
      <c r="I782" s="7">
        <v>26.1036</v>
      </c>
      <c r="J782" s="7">
        <v>26.1693</v>
      </c>
      <c r="K782" s="7">
        <v>25.6465</v>
      </c>
      <c r="L782" s="7">
        <f t="shared" si="61"/>
        <v>1.4367409881446713</v>
      </c>
      <c r="M782" s="7">
        <v>26.228200000000001</v>
      </c>
      <c r="N782" s="7">
        <v>26.487100000000002</v>
      </c>
      <c r="O782" s="7">
        <v>1.1965660207198181</v>
      </c>
      <c r="Q782" s="5">
        <f t="shared" si="62"/>
        <v>75464772.220690086</v>
      </c>
      <c r="R782" s="5">
        <f t="shared" si="63"/>
        <v>3.5006379804150201</v>
      </c>
      <c r="U782" s="5">
        <f t="shared" si="64"/>
        <v>5.0295100711182421</v>
      </c>
    </row>
    <row r="783" spans="1:21">
      <c r="A783" s="5">
        <v>5667</v>
      </c>
      <c r="B783" s="5" t="s">
        <v>3277</v>
      </c>
      <c r="C783" s="5" t="s">
        <v>3273</v>
      </c>
      <c r="D783" s="5" t="s">
        <v>3274</v>
      </c>
      <c r="E783" s="5" t="s">
        <v>3275</v>
      </c>
      <c r="F783" s="7">
        <v>21.1629</v>
      </c>
      <c r="G783" s="7">
        <v>22.915600000000001</v>
      </c>
      <c r="H783" s="7">
        <f t="shared" si="60"/>
        <v>3.3698864969520619</v>
      </c>
      <c r="I783" s="7">
        <v>18.733699999999999</v>
      </c>
      <c r="J783" s="7">
        <v>18.276399999999999</v>
      </c>
      <c r="K783" s="7">
        <v>21.760300000000001</v>
      </c>
      <c r="L783" s="7">
        <f t="shared" si="61"/>
        <v>8.9380256800195276E-2</v>
      </c>
      <c r="M783" s="7">
        <v>22.4983</v>
      </c>
      <c r="N783" s="7">
        <v>25.494599999999998</v>
      </c>
      <c r="O783" s="7">
        <v>7.9795091305852717</v>
      </c>
      <c r="Q783" s="5">
        <f t="shared" si="62"/>
        <v>317500.64562766714</v>
      </c>
      <c r="R783" s="5">
        <f t="shared" si="63"/>
        <v>1.4728127922259538E-2</v>
      </c>
      <c r="U783" s="5">
        <f t="shared" si="64"/>
        <v>1.3164038558776841E-3</v>
      </c>
    </row>
    <row r="784" spans="1:21">
      <c r="A784" s="5">
        <v>2066</v>
      </c>
      <c r="B784" s="5" t="s">
        <v>1554</v>
      </c>
      <c r="C784" s="5" t="s">
        <v>1555</v>
      </c>
      <c r="D784" s="5" t="s">
        <v>1556</v>
      </c>
      <c r="E784" s="5" t="s">
        <v>1557</v>
      </c>
      <c r="F784" s="7">
        <v>16.005700000000001</v>
      </c>
      <c r="G784" s="7">
        <v>23.4664</v>
      </c>
      <c r="H784" s="7">
        <f t="shared" si="60"/>
        <v>176.15480283333252</v>
      </c>
      <c r="I784" s="7">
        <v>18.180700000000002</v>
      </c>
      <c r="J784" s="7">
        <v>19.470700000000001</v>
      </c>
      <c r="K784" s="7">
        <v>16.6492</v>
      </c>
      <c r="L784" s="7">
        <f t="shared" si="61"/>
        <v>7.068969905642053</v>
      </c>
      <c r="M784" s="7">
        <v>22.702400000000001</v>
      </c>
      <c r="N784" s="7">
        <v>19.392399999999999</v>
      </c>
      <c r="O784" s="7">
        <v>0.10083021990276564</v>
      </c>
      <c r="Q784" s="5">
        <f t="shared" si="62"/>
        <v>726548.71094137419</v>
      </c>
      <c r="R784" s="5">
        <f t="shared" si="63"/>
        <v>3.370293101402394E-2</v>
      </c>
      <c r="U784" s="5">
        <f t="shared" si="64"/>
        <v>0.23824500507006544</v>
      </c>
    </row>
    <row r="785" spans="1:21">
      <c r="A785" s="5">
        <v>1926</v>
      </c>
      <c r="B785" s="5" t="s">
        <v>1427</v>
      </c>
      <c r="C785" s="5" t="s">
        <v>1428</v>
      </c>
      <c r="D785" s="5" t="s">
        <v>1429</v>
      </c>
      <c r="E785" s="5" t="s">
        <v>1430</v>
      </c>
      <c r="F785" s="7">
        <v>20.658200000000001</v>
      </c>
      <c r="G785" s="7">
        <v>17.6708</v>
      </c>
      <c r="H785" s="7">
        <f t="shared" si="60"/>
        <v>0.12609648801340409</v>
      </c>
      <c r="I785" s="7">
        <v>17.804400000000001</v>
      </c>
      <c r="J785" s="7">
        <v>21.8279</v>
      </c>
      <c r="K785" s="7">
        <v>17.361699999999999</v>
      </c>
      <c r="L785" s="7">
        <f t="shared" si="61"/>
        <v>22.103455147441309</v>
      </c>
      <c r="M785" s="7">
        <v>17.87</v>
      </c>
      <c r="N785" s="7">
        <v>23.780799999999999</v>
      </c>
      <c r="O785" s="7">
        <v>60.162808046294842</v>
      </c>
      <c r="Q785" s="5">
        <f t="shared" si="62"/>
        <v>3722653.738717475</v>
      </c>
      <c r="R785" s="5">
        <f t="shared" si="63"/>
        <v>0.17268538262566291</v>
      </c>
      <c r="U785" s="5">
        <f t="shared" si="64"/>
        <v>3.8169436094850808</v>
      </c>
    </row>
    <row r="786" spans="1:21">
      <c r="A786" s="5">
        <v>6397</v>
      </c>
      <c r="B786" s="5" t="s">
        <v>3603</v>
      </c>
      <c r="C786" s="5" t="s">
        <v>1428</v>
      </c>
      <c r="D786" s="5" t="s">
        <v>1429</v>
      </c>
      <c r="E786" s="5" t="s">
        <v>1430</v>
      </c>
      <c r="F786" s="7">
        <v>20.671500000000002</v>
      </c>
      <c r="G786" s="7">
        <v>18.0246</v>
      </c>
      <c r="H786" s="7">
        <f t="shared" si="60"/>
        <v>0.1596627864969101</v>
      </c>
      <c r="I786" s="7">
        <v>17.2576</v>
      </c>
      <c r="J786" s="7">
        <v>18.514500000000002</v>
      </c>
      <c r="K786" s="7">
        <v>16.893699999999999</v>
      </c>
      <c r="L786" s="7">
        <f t="shared" si="61"/>
        <v>3.0754552843550851</v>
      </c>
      <c r="M786" s="7">
        <v>22.076499999999999</v>
      </c>
      <c r="N786" s="7">
        <v>23.7502</v>
      </c>
      <c r="O786" s="7">
        <v>3.1903174823850544</v>
      </c>
      <c r="Q786" s="5">
        <f t="shared" si="62"/>
        <v>374472.43501987419</v>
      </c>
      <c r="R786" s="5">
        <f t="shared" si="63"/>
        <v>1.7370918775392014E-2</v>
      </c>
      <c r="U786" s="5">
        <f t="shared" si="64"/>
        <v>5.342348394188233E-2</v>
      </c>
    </row>
    <row r="787" spans="1:21">
      <c r="A787" s="5">
        <v>869</v>
      </c>
      <c r="B787" s="5" t="s">
        <v>696</v>
      </c>
      <c r="C787" s="5" t="s">
        <v>697</v>
      </c>
      <c r="D787" s="5" t="s">
        <v>698</v>
      </c>
      <c r="E787" s="5" t="s">
        <v>699</v>
      </c>
      <c r="F787" s="7">
        <v>18.064499999999999</v>
      </c>
      <c r="G787" s="7">
        <v>20.280999999999999</v>
      </c>
      <c r="H787" s="7">
        <f t="shared" si="60"/>
        <v>4.6476453997657705</v>
      </c>
      <c r="I787" s="7">
        <v>19.180299999999999</v>
      </c>
      <c r="J787" s="7">
        <v>17.1675</v>
      </c>
      <c r="K787" s="7">
        <v>16.039200000000001</v>
      </c>
      <c r="L787" s="7">
        <f t="shared" si="61"/>
        <v>2.1860099989430308</v>
      </c>
      <c r="M787" s="7">
        <v>19.0198</v>
      </c>
      <c r="N787" s="7">
        <v>22.854099999999999</v>
      </c>
      <c r="O787" s="7">
        <v>14.26393372761525</v>
      </c>
      <c r="Q787" s="5">
        <f t="shared" si="62"/>
        <v>147208.35192126068</v>
      </c>
      <c r="R787" s="5">
        <f t="shared" si="63"/>
        <v>6.8286583607891681E-3</v>
      </c>
      <c r="U787" s="5">
        <f t="shared" si="64"/>
        <v>1.4927515456051048E-2</v>
      </c>
    </row>
    <row r="788" spans="1:21">
      <c r="A788" s="5">
        <v>1723</v>
      </c>
      <c r="B788" s="5" t="s">
        <v>1276</v>
      </c>
      <c r="C788" s="5" t="s">
        <v>123</v>
      </c>
      <c r="D788" s="5" t="s">
        <v>124</v>
      </c>
      <c r="E788" s="5" t="s">
        <v>125</v>
      </c>
      <c r="F788" s="7">
        <v>24.089300000000001</v>
      </c>
      <c r="G788" s="7">
        <v>25.749500000000001</v>
      </c>
      <c r="H788" s="7">
        <f t="shared" si="60"/>
        <v>3.1606033697474043</v>
      </c>
      <c r="I788" s="7">
        <v>17.792000000000002</v>
      </c>
      <c r="J788" s="7">
        <v>18.314299999999999</v>
      </c>
      <c r="K788" s="7">
        <v>16.4849</v>
      </c>
      <c r="L788" s="7">
        <f t="shared" si="61"/>
        <v>3.5538923949814176</v>
      </c>
      <c r="M788" s="7">
        <v>22.110499999999998</v>
      </c>
      <c r="N788" s="7">
        <v>23.238199999999999</v>
      </c>
      <c r="O788" s="7">
        <v>2.1851010519658813</v>
      </c>
      <c r="Q788" s="5">
        <f t="shared" si="62"/>
        <v>325951.99957128486</v>
      </c>
      <c r="R788" s="5">
        <f t="shared" si="63"/>
        <v>1.5120166879382994E-2</v>
      </c>
      <c r="U788" s="5">
        <f t="shared" si="64"/>
        <v>5.3735446083489138E-2</v>
      </c>
    </row>
    <row r="789" spans="1:21">
      <c r="A789" s="5">
        <v>981</v>
      </c>
      <c r="B789" s="5" t="s">
        <v>793</v>
      </c>
      <c r="C789" s="5" t="s">
        <v>123</v>
      </c>
      <c r="D789" s="5" t="s">
        <v>124</v>
      </c>
      <c r="E789" s="5" t="s">
        <v>125</v>
      </c>
      <c r="F789" s="7">
        <v>25.2605</v>
      </c>
      <c r="G789" s="7">
        <v>26.1767</v>
      </c>
      <c r="H789" s="7">
        <f t="shared" si="60"/>
        <v>1.8871380965481241</v>
      </c>
      <c r="I789" s="7">
        <v>17.716699999999999</v>
      </c>
      <c r="J789" s="7">
        <v>17.724</v>
      </c>
      <c r="K789" s="7">
        <v>17.026700000000002</v>
      </c>
      <c r="L789" s="7">
        <f t="shared" si="61"/>
        <v>1.6214673793790124</v>
      </c>
      <c r="M789" s="7">
        <v>18.5578</v>
      </c>
      <c r="N789" s="7">
        <v>24.853200000000001</v>
      </c>
      <c r="O789" s="7">
        <v>78.542412106249728</v>
      </c>
      <c r="Q789" s="5">
        <f t="shared" si="62"/>
        <v>216498.8745969095</v>
      </c>
      <c r="R789" s="5">
        <f t="shared" si="63"/>
        <v>1.0042887042906382E-2</v>
      </c>
      <c r="U789" s="5">
        <f t="shared" si="64"/>
        <v>1.6284213734860851E-2</v>
      </c>
    </row>
    <row r="790" spans="1:21">
      <c r="A790" s="5">
        <v>240</v>
      </c>
      <c r="B790" s="5" t="s">
        <v>122</v>
      </c>
      <c r="C790" s="5" t="s">
        <v>123</v>
      </c>
      <c r="D790" s="5" t="s">
        <v>124</v>
      </c>
      <c r="E790" s="5" t="s">
        <v>125</v>
      </c>
      <c r="F790" s="7">
        <v>22.544599999999999</v>
      </c>
      <c r="G790" s="7">
        <v>24.989899999999999</v>
      </c>
      <c r="H790" s="7">
        <f t="shared" si="60"/>
        <v>5.4463888929846469</v>
      </c>
      <c r="I790" s="7">
        <v>17.734100000000002</v>
      </c>
      <c r="J790" s="7">
        <v>17.6538</v>
      </c>
      <c r="K790" s="7">
        <v>18.904699999999998</v>
      </c>
      <c r="L790" s="7">
        <f t="shared" si="61"/>
        <v>0.42018600018140051</v>
      </c>
      <c r="M790" s="7">
        <v>21.494</v>
      </c>
      <c r="N790" s="7">
        <v>23.3843</v>
      </c>
      <c r="O790" s="7">
        <v>3.7071230419829706</v>
      </c>
      <c r="Q790" s="5">
        <f t="shared" si="62"/>
        <v>206216.464820892</v>
      </c>
      <c r="R790" s="5">
        <f t="shared" si="63"/>
        <v>9.56590959855853E-3</v>
      </c>
      <c r="U790" s="5">
        <f t="shared" si="64"/>
        <v>4.0194612923151758E-3</v>
      </c>
    </row>
    <row r="791" spans="1:21">
      <c r="A791" s="5">
        <v>992</v>
      </c>
      <c r="B791" s="5" t="s">
        <v>799</v>
      </c>
      <c r="C791" s="5" t="s">
        <v>800</v>
      </c>
      <c r="D791" s="5" t="s">
        <v>801</v>
      </c>
      <c r="E791" s="5" t="s">
        <v>802</v>
      </c>
      <c r="F791" s="7">
        <v>27.1995</v>
      </c>
      <c r="G791" s="7">
        <v>24.486499999999999</v>
      </c>
      <c r="H791" s="7">
        <f t="shared" si="60"/>
        <v>0.15251256378402783</v>
      </c>
      <c r="I791" s="7">
        <v>26.262599999999999</v>
      </c>
      <c r="J791" s="7">
        <v>26.262</v>
      </c>
      <c r="K791" s="7">
        <v>26.087</v>
      </c>
      <c r="L791" s="7">
        <f t="shared" si="61"/>
        <v>1.1289644048061298</v>
      </c>
      <c r="M791" s="7">
        <v>25.666899999999998</v>
      </c>
      <c r="N791" s="7">
        <v>26.9496</v>
      </c>
      <c r="O791" s="7">
        <v>2.4329387492730583</v>
      </c>
      <c r="Q791" s="5">
        <f t="shared" si="62"/>
        <v>80472917.391579434</v>
      </c>
      <c r="R791" s="5">
        <f t="shared" si="63"/>
        <v>3.7329543669983836</v>
      </c>
      <c r="U791" s="5">
        <f t="shared" si="64"/>
        <v>4.2143726051067736</v>
      </c>
    </row>
    <row r="792" spans="1:21">
      <c r="A792" s="5">
        <v>3350</v>
      </c>
      <c r="B792" s="5" t="s">
        <v>2094</v>
      </c>
      <c r="C792" s="5" t="s">
        <v>800</v>
      </c>
      <c r="D792" s="5" t="s">
        <v>801</v>
      </c>
      <c r="E792" s="5" t="s">
        <v>802</v>
      </c>
      <c r="F792" s="7">
        <v>27.012</v>
      </c>
      <c r="G792" s="7">
        <v>27.981300000000001</v>
      </c>
      <c r="H792" s="7">
        <f t="shared" si="60"/>
        <v>1.9578903903286315</v>
      </c>
      <c r="I792" s="7">
        <v>26.224399999999999</v>
      </c>
      <c r="J792" s="7">
        <v>25.3706</v>
      </c>
      <c r="K792" s="7">
        <v>25.586099999999998</v>
      </c>
      <c r="L792" s="7">
        <f t="shared" si="61"/>
        <v>0.86124762230183471</v>
      </c>
      <c r="M792" s="7">
        <v>26.043199999999999</v>
      </c>
      <c r="N792" s="7">
        <v>26.885100000000001</v>
      </c>
      <c r="O792" s="7">
        <v>1.7924091544976866</v>
      </c>
      <c r="Q792" s="5">
        <f t="shared" si="62"/>
        <v>43382203.575650387</v>
      </c>
      <c r="R792" s="5">
        <f t="shared" si="63"/>
        <v>2.0124010851964287</v>
      </c>
      <c r="U792" s="5">
        <f t="shared" si="64"/>
        <v>1.7331756497430562</v>
      </c>
    </row>
    <row r="793" spans="1:21">
      <c r="A793" s="5">
        <v>370</v>
      </c>
      <c r="B793" s="5" t="s">
        <v>256</v>
      </c>
      <c r="C793" s="5" t="s">
        <v>257</v>
      </c>
      <c r="D793" s="5" t="s">
        <v>258</v>
      </c>
      <c r="E793" s="5" t="s">
        <v>259</v>
      </c>
      <c r="F793" s="7">
        <v>16.666899999999998</v>
      </c>
      <c r="G793" s="7">
        <v>17.2486</v>
      </c>
      <c r="H793" s="7">
        <f t="shared" si="60"/>
        <v>1.4966117427701586</v>
      </c>
      <c r="I793" s="7">
        <v>20.936399999999999</v>
      </c>
      <c r="J793" s="7">
        <v>18.450800000000001</v>
      </c>
      <c r="K793" s="7">
        <v>20.4101</v>
      </c>
      <c r="L793" s="7">
        <f t="shared" si="61"/>
        <v>0.25715319790902658</v>
      </c>
      <c r="M793" s="7">
        <v>18.1999</v>
      </c>
      <c r="N793" s="7">
        <v>19.110299999999999</v>
      </c>
      <c r="O793" s="7">
        <v>1.8795665526938954</v>
      </c>
      <c r="Q793" s="5">
        <f t="shared" si="62"/>
        <v>358297.88452507672</v>
      </c>
      <c r="R793" s="5">
        <f t="shared" si="63"/>
        <v>1.6620618415210116E-2</v>
      </c>
      <c r="U793" s="5">
        <f t="shared" si="64"/>
        <v>4.274045176696939E-3</v>
      </c>
    </row>
    <row r="794" spans="1:21">
      <c r="A794" s="5">
        <v>886</v>
      </c>
      <c r="B794" s="5" t="s">
        <v>722</v>
      </c>
      <c r="C794" s="5" t="s">
        <v>723</v>
      </c>
      <c r="D794" s="5" t="s">
        <v>724</v>
      </c>
      <c r="E794" s="5" t="s">
        <v>725</v>
      </c>
      <c r="F794" s="7">
        <v>24.382899999999999</v>
      </c>
      <c r="G794" s="7">
        <v>24.817799999999998</v>
      </c>
      <c r="H794" s="7">
        <f t="shared" si="60"/>
        <v>1.3518171289574699</v>
      </c>
      <c r="I794" s="7">
        <v>25.2577</v>
      </c>
      <c r="J794" s="7">
        <v>25.006599999999999</v>
      </c>
      <c r="K794" s="7">
        <v>24.477799999999998</v>
      </c>
      <c r="L794" s="7">
        <f t="shared" si="61"/>
        <v>1.4427286683359692</v>
      </c>
      <c r="M794" s="7">
        <v>25.072500000000002</v>
      </c>
      <c r="N794" s="7">
        <v>26.302199999999999</v>
      </c>
      <c r="O794" s="7">
        <v>2.3451821808315332</v>
      </c>
      <c r="Q794" s="5">
        <f t="shared" si="62"/>
        <v>33708287.514149733</v>
      </c>
      <c r="R794" s="5">
        <f t="shared" si="63"/>
        <v>1.5636502709065343</v>
      </c>
      <c r="U794" s="5">
        <f t="shared" si="64"/>
        <v>2.2559230730881619</v>
      </c>
    </row>
    <row r="795" spans="1:21">
      <c r="A795" s="5">
        <v>342</v>
      </c>
      <c r="B795" s="5" t="s">
        <v>207</v>
      </c>
      <c r="C795" s="5" t="s">
        <v>208</v>
      </c>
      <c r="D795" s="5" t="s">
        <v>209</v>
      </c>
      <c r="E795" s="5" t="s">
        <v>210</v>
      </c>
      <c r="F795" s="7">
        <v>20.4236</v>
      </c>
      <c r="G795" s="7">
        <v>21.436800000000002</v>
      </c>
      <c r="H795" s="7">
        <f t="shared" si="60"/>
        <v>2.0183830556003519</v>
      </c>
      <c r="I795" s="7">
        <v>18.289100000000001</v>
      </c>
      <c r="J795" s="7">
        <v>17.993600000000001</v>
      </c>
      <c r="K795" s="7">
        <v>18.667999999999999</v>
      </c>
      <c r="L795" s="7">
        <f t="shared" si="61"/>
        <v>0.62659275773289713</v>
      </c>
      <c r="M795" s="7">
        <v>21.569199999999999</v>
      </c>
      <c r="N795" s="7">
        <v>21.417899999999999</v>
      </c>
      <c r="O795" s="7">
        <v>0.90043871941085996</v>
      </c>
      <c r="Q795" s="5">
        <f t="shared" si="62"/>
        <v>260983.66760568609</v>
      </c>
      <c r="R795" s="5">
        <f t="shared" si="63"/>
        <v>1.2106434727142668E-2</v>
      </c>
      <c r="U795" s="5">
        <f t="shared" si="64"/>
        <v>7.5858043219936382E-3</v>
      </c>
    </row>
    <row r="796" spans="1:21">
      <c r="A796" s="5">
        <v>2973</v>
      </c>
      <c r="B796" s="5" t="s">
        <v>1966</v>
      </c>
      <c r="C796" s="5" t="s">
        <v>216</v>
      </c>
      <c r="D796" s="5" t="s">
        <v>217</v>
      </c>
      <c r="E796" s="5" t="s">
        <v>218</v>
      </c>
      <c r="F796" s="7">
        <v>16.823599999999999</v>
      </c>
      <c r="G796" s="7">
        <v>18.701599999999999</v>
      </c>
      <c r="H796" s="7">
        <f t="shared" si="60"/>
        <v>3.6756515339161995</v>
      </c>
      <c r="I796" s="7">
        <v>18.272600000000001</v>
      </c>
      <c r="J796" s="7">
        <v>21.695399999999999</v>
      </c>
      <c r="K796" s="7">
        <v>16.667100000000001</v>
      </c>
      <c r="L796" s="7">
        <f t="shared" si="61"/>
        <v>32.633911181491008</v>
      </c>
      <c r="M796" s="7">
        <v>17.813800000000001</v>
      </c>
      <c r="N796" s="7">
        <v>23.6264</v>
      </c>
      <c r="O796" s="7">
        <v>56.203964758902778</v>
      </c>
      <c r="Q796" s="5">
        <f t="shared" si="62"/>
        <v>3395988.1639651256</v>
      </c>
      <c r="R796" s="5">
        <f t="shared" si="63"/>
        <v>0.15753211462760947</v>
      </c>
      <c r="U796" s="5">
        <f t="shared" si="64"/>
        <v>5.1408890369898677</v>
      </c>
    </row>
    <row r="797" spans="1:21">
      <c r="A797" s="5">
        <v>5332</v>
      </c>
      <c r="B797" s="5" t="s">
        <v>3184</v>
      </c>
      <c r="C797" s="5" t="s">
        <v>216</v>
      </c>
      <c r="D797" s="5" t="s">
        <v>217</v>
      </c>
      <c r="E797" s="5" t="s">
        <v>218</v>
      </c>
      <c r="F797" s="7">
        <v>16.946400000000001</v>
      </c>
      <c r="G797" s="7">
        <v>22.860099999999999</v>
      </c>
      <c r="H797" s="7">
        <f t="shared" si="60"/>
        <v>60.283864549233265</v>
      </c>
      <c r="I797" s="7">
        <v>22.916699999999999</v>
      </c>
      <c r="J797" s="7">
        <v>21.696100000000001</v>
      </c>
      <c r="K797" s="7">
        <v>16.962</v>
      </c>
      <c r="L797" s="7">
        <f t="shared" si="61"/>
        <v>26.613751808768246</v>
      </c>
      <c r="M797" s="7">
        <v>23.5824</v>
      </c>
      <c r="N797" s="7">
        <v>24.902000000000001</v>
      </c>
      <c r="O797" s="7">
        <v>2.495968972316323</v>
      </c>
      <c r="Q797" s="5">
        <f t="shared" si="62"/>
        <v>3397636.3075096612</v>
      </c>
      <c r="R797" s="5">
        <f t="shared" si="63"/>
        <v>0.1576085682326413</v>
      </c>
      <c r="U797" s="5">
        <f t="shared" si="64"/>
        <v>4.1945553178788311</v>
      </c>
    </row>
    <row r="798" spans="1:21">
      <c r="A798" s="5">
        <v>2055</v>
      </c>
      <c r="B798" s="5" t="s">
        <v>1544</v>
      </c>
      <c r="C798" s="5" t="s">
        <v>216</v>
      </c>
      <c r="D798" s="5" t="s">
        <v>217</v>
      </c>
      <c r="E798" s="5" t="s">
        <v>218</v>
      </c>
      <c r="F798" s="7">
        <v>19.103899999999999</v>
      </c>
      <c r="G798" s="7">
        <v>19.7895</v>
      </c>
      <c r="H798" s="7">
        <f t="shared" si="60"/>
        <v>1.6083707449995164</v>
      </c>
      <c r="I798" s="7">
        <v>18.671199999999999</v>
      </c>
      <c r="J798" s="7">
        <v>19.949200000000001</v>
      </c>
      <c r="K798" s="7">
        <v>17.8141</v>
      </c>
      <c r="L798" s="7">
        <f t="shared" si="61"/>
        <v>4.3926757216752295</v>
      </c>
      <c r="M798" s="7">
        <v>17.9787</v>
      </c>
      <c r="N798" s="7">
        <v>20.279199999999999</v>
      </c>
      <c r="O798" s="7">
        <v>4.9262846777252998</v>
      </c>
      <c r="Q798" s="5">
        <f t="shared" si="62"/>
        <v>1012296.1601910277</v>
      </c>
      <c r="R798" s="5">
        <f t="shared" si="63"/>
        <v>4.6958100866319602E-2</v>
      </c>
      <c r="U798" s="5">
        <f t="shared" si="64"/>
        <v>0.20627170961145869</v>
      </c>
    </row>
    <row r="799" spans="1:21">
      <c r="A799" s="5">
        <v>344</v>
      </c>
      <c r="B799" s="5" t="s">
        <v>215</v>
      </c>
      <c r="C799" s="5" t="s">
        <v>216</v>
      </c>
      <c r="D799" s="5" t="s">
        <v>217</v>
      </c>
      <c r="E799" s="5" t="s">
        <v>218</v>
      </c>
      <c r="F799" s="7">
        <v>22.163399999999999</v>
      </c>
      <c r="G799" s="7">
        <v>22.640699999999999</v>
      </c>
      <c r="H799" s="7">
        <f t="shared" si="60"/>
        <v>1.3921358482461237</v>
      </c>
      <c r="I799" s="7">
        <v>22.8613</v>
      </c>
      <c r="J799" s="7">
        <v>22.680299999999999</v>
      </c>
      <c r="K799" s="7">
        <v>22.384499999999999</v>
      </c>
      <c r="L799" s="7">
        <f t="shared" si="61"/>
        <v>1.2275654954063455</v>
      </c>
      <c r="M799" s="7">
        <v>23.500699999999998</v>
      </c>
      <c r="N799" s="7">
        <v>24.542999999999999</v>
      </c>
      <c r="O799" s="7">
        <v>2.0595083850728519</v>
      </c>
      <c r="Q799" s="5">
        <f t="shared" si="62"/>
        <v>6721258.6848533489</v>
      </c>
      <c r="R799" s="5">
        <f t="shared" si="63"/>
        <v>0.31178379972557724</v>
      </c>
      <c r="U799" s="5">
        <f t="shared" si="64"/>
        <v>0.38273503456980101</v>
      </c>
    </row>
    <row r="800" spans="1:21">
      <c r="A800" s="5">
        <v>708</v>
      </c>
      <c r="B800" s="5" t="s">
        <v>541</v>
      </c>
      <c r="C800" s="5" t="s">
        <v>216</v>
      </c>
      <c r="D800" s="5" t="s">
        <v>217</v>
      </c>
      <c r="E800" s="5" t="s">
        <v>218</v>
      </c>
      <c r="F800" s="7">
        <v>19.498000000000001</v>
      </c>
      <c r="G800" s="7">
        <v>17.613199999999999</v>
      </c>
      <c r="H800" s="7">
        <f t="shared" si="60"/>
        <v>0.27078129703816528</v>
      </c>
      <c r="I800" s="7">
        <v>20.660499999999999</v>
      </c>
      <c r="J800" s="7">
        <v>18.980899999999998</v>
      </c>
      <c r="K800" s="7">
        <v>18.987100000000002</v>
      </c>
      <c r="L800" s="7">
        <f t="shared" si="61"/>
        <v>0.99571170857347091</v>
      </c>
      <c r="M800" s="7">
        <v>16.779299999999999</v>
      </c>
      <c r="N800" s="7">
        <v>21.380800000000001</v>
      </c>
      <c r="O800" s="7">
        <v>24.276692928811688</v>
      </c>
      <c r="Q800" s="5">
        <f t="shared" si="62"/>
        <v>517392.63784163643</v>
      </c>
      <c r="R800" s="5">
        <f t="shared" si="63"/>
        <v>2.400065971866765E-2</v>
      </c>
      <c r="U800" s="5">
        <f t="shared" si="64"/>
        <v>2.3897737895365045E-2</v>
      </c>
    </row>
    <row r="801" spans="1:21">
      <c r="A801" s="5">
        <v>3382</v>
      </c>
      <c r="B801" s="5" t="s">
        <v>2116</v>
      </c>
      <c r="C801" s="5" t="s">
        <v>216</v>
      </c>
      <c r="D801" s="5" t="s">
        <v>217</v>
      </c>
      <c r="E801" s="5" t="s">
        <v>218</v>
      </c>
      <c r="F801" s="7">
        <v>21.918600000000001</v>
      </c>
      <c r="G801" s="7">
        <v>24.235099999999999</v>
      </c>
      <c r="H801" s="7">
        <f t="shared" si="60"/>
        <v>4.9812230027478268</v>
      </c>
      <c r="I801" s="7">
        <v>23.897500000000001</v>
      </c>
      <c r="J801" s="7">
        <v>23.599</v>
      </c>
      <c r="K801" s="7">
        <v>23.72</v>
      </c>
      <c r="L801" s="7">
        <f t="shared" si="61"/>
        <v>0.91955004615165892</v>
      </c>
      <c r="M801" s="7">
        <v>23.343800000000002</v>
      </c>
      <c r="N801" s="7">
        <v>26.1081</v>
      </c>
      <c r="O801" s="7">
        <v>6.7941826352533949</v>
      </c>
      <c r="Q801" s="5">
        <f t="shared" si="62"/>
        <v>12705941.974696115</v>
      </c>
      <c r="R801" s="5">
        <f t="shared" si="63"/>
        <v>0.58939955352274831</v>
      </c>
      <c r="U801" s="5">
        <f t="shared" si="64"/>
        <v>0.54198238664361031</v>
      </c>
    </row>
    <row r="802" spans="1:21">
      <c r="A802" s="5">
        <v>6129</v>
      </c>
      <c r="B802" s="5" t="s">
        <v>3475</v>
      </c>
      <c r="C802" s="5" t="s">
        <v>216</v>
      </c>
      <c r="D802" s="5" t="s">
        <v>217</v>
      </c>
      <c r="E802" s="5" t="s">
        <v>218</v>
      </c>
      <c r="F802" s="7">
        <v>17.091999999999999</v>
      </c>
      <c r="G802" s="7">
        <v>21.331700000000001</v>
      </c>
      <c r="H802" s="7">
        <f t="shared" si="60"/>
        <v>18.891953703059517</v>
      </c>
      <c r="I802" s="7">
        <v>22.0166</v>
      </c>
      <c r="J802" s="7">
        <v>21.099599999999999</v>
      </c>
      <c r="K802" s="7">
        <v>21.629100000000001</v>
      </c>
      <c r="L802" s="7">
        <f t="shared" si="61"/>
        <v>0.69279479683341505</v>
      </c>
      <c r="M802" s="7">
        <v>22.9419</v>
      </c>
      <c r="N802" s="7">
        <v>22.795300000000001</v>
      </c>
      <c r="O802" s="7">
        <v>0.90337694470549967</v>
      </c>
      <c r="Q802" s="5">
        <f t="shared" si="62"/>
        <v>2247048.7599238115</v>
      </c>
      <c r="R802" s="5">
        <f t="shared" si="63"/>
        <v>0.1042354465714153</v>
      </c>
      <c r="U802" s="5">
        <f t="shared" si="64"/>
        <v>7.221377503028395E-2</v>
      </c>
    </row>
    <row r="803" spans="1:21">
      <c r="A803" s="5">
        <v>4059</v>
      </c>
      <c r="B803" s="5" t="s">
        <v>2497</v>
      </c>
      <c r="C803" s="5" t="s">
        <v>216</v>
      </c>
      <c r="D803" s="5" t="s">
        <v>217</v>
      </c>
      <c r="E803" s="5" t="s">
        <v>218</v>
      </c>
      <c r="F803" s="7">
        <v>21.461600000000001</v>
      </c>
      <c r="G803" s="7">
        <v>22.1036</v>
      </c>
      <c r="H803" s="7">
        <f t="shared" si="60"/>
        <v>1.5604909603474062</v>
      </c>
      <c r="I803" s="7">
        <v>17.909700000000001</v>
      </c>
      <c r="J803" s="7">
        <v>18.7273</v>
      </c>
      <c r="K803" s="7">
        <v>22.053799999999999</v>
      </c>
      <c r="L803" s="7">
        <f t="shared" si="61"/>
        <v>9.9683601285187204E-2</v>
      </c>
      <c r="M803" s="7">
        <v>23.036899999999999</v>
      </c>
      <c r="N803" s="7">
        <v>24.493600000000001</v>
      </c>
      <c r="O803" s="7">
        <v>2.7447980384556501</v>
      </c>
      <c r="Q803" s="5">
        <f t="shared" si="62"/>
        <v>433989.31566680787</v>
      </c>
      <c r="R803" s="5">
        <f t="shared" si="63"/>
        <v>2.0131770583957622E-2</v>
      </c>
      <c r="U803" s="5">
        <f t="shared" si="64"/>
        <v>2.0068073920560918E-3</v>
      </c>
    </row>
    <row r="804" spans="1:21">
      <c r="A804" s="5">
        <v>4582</v>
      </c>
      <c r="B804" s="5" t="s">
        <v>2869</v>
      </c>
      <c r="C804" s="5" t="s">
        <v>140</v>
      </c>
      <c r="D804" s="5" t="s">
        <v>141</v>
      </c>
      <c r="E804" s="5" t="s">
        <v>142</v>
      </c>
      <c r="F804" s="7">
        <v>21.8096</v>
      </c>
      <c r="G804" s="7">
        <v>22.1541</v>
      </c>
      <c r="H804" s="7">
        <f t="shared" si="60"/>
        <v>1.2697108580247454</v>
      </c>
      <c r="I804" s="7">
        <v>21.825399999999998</v>
      </c>
      <c r="J804" s="7">
        <v>22.029399999999999</v>
      </c>
      <c r="K804" s="7">
        <v>21.060600000000001</v>
      </c>
      <c r="L804" s="7">
        <f t="shared" si="61"/>
        <v>1.9572119547973881</v>
      </c>
      <c r="M804" s="7">
        <v>22.610499999999998</v>
      </c>
      <c r="N804" s="7">
        <v>24.161999999999999</v>
      </c>
      <c r="O804" s="7">
        <v>2.931217455761514</v>
      </c>
      <c r="Q804" s="5">
        <f t="shared" si="62"/>
        <v>4280654.5984537182</v>
      </c>
      <c r="R804" s="5">
        <f t="shared" si="63"/>
        <v>0.19856976477134144</v>
      </c>
      <c r="U804" s="5">
        <f t="shared" si="64"/>
        <v>0.38864311747177471</v>
      </c>
    </row>
    <row r="805" spans="1:21">
      <c r="A805" s="5">
        <v>263</v>
      </c>
      <c r="B805" s="5" t="s">
        <v>139</v>
      </c>
      <c r="C805" s="5" t="s">
        <v>140</v>
      </c>
      <c r="D805" s="5" t="s">
        <v>141</v>
      </c>
      <c r="E805" s="5" t="s">
        <v>142</v>
      </c>
      <c r="F805" s="7">
        <v>17.9315</v>
      </c>
      <c r="G805" s="7">
        <v>17.253900000000002</v>
      </c>
      <c r="H805" s="7">
        <f t="shared" si="60"/>
        <v>0.625204470750786</v>
      </c>
      <c r="I805" s="7">
        <v>18.123799999999999</v>
      </c>
      <c r="J805" s="7">
        <v>17.542999999999999</v>
      </c>
      <c r="K805" s="7">
        <v>17.036899999999999</v>
      </c>
      <c r="L805" s="7">
        <f t="shared" si="61"/>
        <v>1.4202057962961483</v>
      </c>
      <c r="M805" s="7">
        <v>18.444400000000002</v>
      </c>
      <c r="N805" s="7">
        <v>20.313500000000001</v>
      </c>
      <c r="O805" s="7">
        <v>3.6530462011400604</v>
      </c>
      <c r="Q805" s="5">
        <f t="shared" si="62"/>
        <v>190971.78785684009</v>
      </c>
      <c r="R805" s="5">
        <f t="shared" si="63"/>
        <v>8.8587439421983199E-3</v>
      </c>
      <c r="U805" s="5">
        <f t="shared" si="64"/>
        <v>1.2581239494613445E-2</v>
      </c>
    </row>
    <row r="806" spans="1:21">
      <c r="A806" s="5">
        <v>4102</v>
      </c>
      <c r="B806" s="5" t="s">
        <v>2552</v>
      </c>
      <c r="C806" s="5" t="s">
        <v>140</v>
      </c>
      <c r="D806" s="5" t="s">
        <v>141</v>
      </c>
      <c r="E806" s="5" t="s">
        <v>142</v>
      </c>
      <c r="F806" s="7">
        <v>22.063600000000001</v>
      </c>
      <c r="G806" s="7">
        <v>22.6874</v>
      </c>
      <c r="H806" s="7">
        <f t="shared" si="60"/>
        <v>1.5409285838485871</v>
      </c>
      <c r="I806" s="7">
        <v>21.987300000000001</v>
      </c>
      <c r="J806" s="7">
        <v>21.896000000000001</v>
      </c>
      <c r="K806" s="7">
        <v>21.762799999999999</v>
      </c>
      <c r="L806" s="7">
        <f t="shared" si="61"/>
        <v>1.0967236162263867</v>
      </c>
      <c r="M806" s="7">
        <v>23.370799999999999</v>
      </c>
      <c r="N806" s="7">
        <v>24.9833</v>
      </c>
      <c r="O806" s="7">
        <v>3.0578126150060232</v>
      </c>
      <c r="Q806" s="5">
        <f t="shared" si="62"/>
        <v>3902588.7211023876</v>
      </c>
      <c r="R806" s="5">
        <f t="shared" si="63"/>
        <v>0.18103215443463205</v>
      </c>
      <c r="U806" s="5">
        <f t="shared" si="64"/>
        <v>0.19854223906480337</v>
      </c>
    </row>
    <row r="807" spans="1:21">
      <c r="A807" s="5">
        <v>5946</v>
      </c>
      <c r="B807" s="5" t="s">
        <v>3392</v>
      </c>
      <c r="C807" s="5" t="s">
        <v>140</v>
      </c>
      <c r="D807" s="5" t="s">
        <v>141</v>
      </c>
      <c r="E807" s="5" t="s">
        <v>142</v>
      </c>
      <c r="F807" s="7">
        <v>17.643599999999999</v>
      </c>
      <c r="G807" s="7">
        <v>16.328499999999998</v>
      </c>
      <c r="H807" s="7">
        <f t="shared" si="60"/>
        <v>0.40189763698469355</v>
      </c>
      <c r="I807" s="7">
        <v>17.758600000000001</v>
      </c>
      <c r="J807" s="7">
        <v>18.210999999999999</v>
      </c>
      <c r="K807" s="7">
        <v>18.786799999999999</v>
      </c>
      <c r="L807" s="7">
        <f t="shared" si="61"/>
        <v>0.67091411443993854</v>
      </c>
      <c r="M807" s="7">
        <v>23.324300000000001</v>
      </c>
      <c r="N807" s="7">
        <v>24.2362</v>
      </c>
      <c r="O807" s="7">
        <v>1.8815217933549331</v>
      </c>
      <c r="Q807" s="5">
        <f t="shared" si="62"/>
        <v>303429.11544265825</v>
      </c>
      <c r="R807" s="5">
        <f t="shared" si="63"/>
        <v>1.4075381858650628E-2</v>
      </c>
      <c r="U807" s="5">
        <f t="shared" si="64"/>
        <v>9.443372355100562E-3</v>
      </c>
    </row>
    <row r="808" spans="1:21">
      <c r="A808" s="5">
        <v>6128</v>
      </c>
      <c r="B808" s="5" t="s">
        <v>3474</v>
      </c>
      <c r="C808" s="5" t="s">
        <v>1432</v>
      </c>
      <c r="D808" s="5" t="s">
        <v>1433</v>
      </c>
      <c r="E808" s="5" t="s">
        <v>1434</v>
      </c>
      <c r="F808" s="7">
        <v>21.111999999999998</v>
      </c>
      <c r="G808" s="7">
        <v>21.543900000000001</v>
      </c>
      <c r="H808" s="7">
        <f t="shared" si="60"/>
        <v>1.3490090249187316</v>
      </c>
      <c r="I808" s="7">
        <v>19.4636</v>
      </c>
      <c r="J808" s="7">
        <v>19.210599999999999</v>
      </c>
      <c r="K808" s="7">
        <v>18.983799999999999</v>
      </c>
      <c r="L808" s="7">
        <f t="shared" si="61"/>
        <v>1.1702364010168076</v>
      </c>
      <c r="M808" s="7">
        <v>23.1906</v>
      </c>
      <c r="N808" s="7">
        <v>24.353899999999999</v>
      </c>
      <c r="O808" s="7">
        <v>2.2396914596350124</v>
      </c>
      <c r="Q808" s="5">
        <f t="shared" si="62"/>
        <v>606689.99737981532</v>
      </c>
      <c r="R808" s="5">
        <f t="shared" si="63"/>
        <v>2.8142959750210313E-2</v>
      </c>
      <c r="U808" s="5">
        <f t="shared" si="64"/>
        <v>3.2933915932046989E-2</v>
      </c>
    </row>
    <row r="809" spans="1:21">
      <c r="A809" s="5">
        <v>1929</v>
      </c>
      <c r="B809" s="5" t="s">
        <v>1431</v>
      </c>
      <c r="C809" s="5" t="s">
        <v>1432</v>
      </c>
      <c r="D809" s="5" t="s">
        <v>1433</v>
      </c>
      <c r="E809" s="5" t="s">
        <v>1434</v>
      </c>
      <c r="F809" s="7">
        <v>21.7287</v>
      </c>
      <c r="G809" s="7">
        <v>15.9902</v>
      </c>
      <c r="H809" s="7">
        <f t="shared" si="60"/>
        <v>1.8730068680842527E-2</v>
      </c>
      <c r="I809" s="7">
        <v>18.885300000000001</v>
      </c>
      <c r="J809" s="7">
        <v>17.416799999999999</v>
      </c>
      <c r="K809" s="7">
        <v>17.575600000000001</v>
      </c>
      <c r="L809" s="7">
        <f t="shared" si="61"/>
        <v>0.89576984155175965</v>
      </c>
      <c r="M809" s="7">
        <v>24.1373</v>
      </c>
      <c r="N809" s="7">
        <v>25.434699999999999</v>
      </c>
      <c r="O809" s="7">
        <v>2.457855328625814</v>
      </c>
      <c r="Q809" s="5">
        <f t="shared" si="62"/>
        <v>174976.29986238264</v>
      </c>
      <c r="R809" s="5">
        <f t="shared" si="63"/>
        <v>8.1167498813811811E-3</v>
      </c>
      <c r="U809" s="5">
        <f t="shared" si="64"/>
        <v>7.2707397551600847E-3</v>
      </c>
    </row>
    <row r="810" spans="1:21">
      <c r="A810" s="5">
        <v>2676</v>
      </c>
      <c r="B810" s="5" t="s">
        <v>1840</v>
      </c>
      <c r="C810" s="5" t="s">
        <v>1432</v>
      </c>
      <c r="D810" s="5" t="s">
        <v>1433</v>
      </c>
      <c r="E810" s="5" t="s">
        <v>1434</v>
      </c>
      <c r="F810" s="7">
        <v>20.6966</v>
      </c>
      <c r="G810" s="7">
        <v>22.262599999999999</v>
      </c>
      <c r="H810" s="7">
        <f t="shared" si="60"/>
        <v>2.9608265960000959</v>
      </c>
      <c r="I810" s="7">
        <v>18.335699999999999</v>
      </c>
      <c r="J810" s="7">
        <v>17.722899999999999</v>
      </c>
      <c r="K810" s="7">
        <v>18.1252</v>
      </c>
      <c r="L810" s="7">
        <f t="shared" si="61"/>
        <v>0.75665103896427033</v>
      </c>
      <c r="M810" s="7">
        <v>23.562200000000001</v>
      </c>
      <c r="N810" s="7">
        <v>23.9223</v>
      </c>
      <c r="O810" s="7">
        <v>1.2835148609503393</v>
      </c>
      <c r="Q810" s="5">
        <f t="shared" si="62"/>
        <v>216333.86536855463</v>
      </c>
      <c r="R810" s="5">
        <f t="shared" si="63"/>
        <v>1.0035232642649149E-2</v>
      </c>
      <c r="U810" s="5">
        <f t="shared" si="64"/>
        <v>7.5931692053086385E-3</v>
      </c>
    </row>
    <row r="811" spans="1:21">
      <c r="A811" s="5">
        <v>6136</v>
      </c>
      <c r="B811" s="5" t="s">
        <v>3481</v>
      </c>
      <c r="C811" s="5" t="s">
        <v>2734</v>
      </c>
      <c r="D811" s="5" t="s">
        <v>2735</v>
      </c>
      <c r="E811" s="5" t="s">
        <v>2736</v>
      </c>
      <c r="F811" s="7">
        <v>18.273</v>
      </c>
      <c r="G811" s="7">
        <v>18.179200000000002</v>
      </c>
      <c r="H811" s="7">
        <f t="shared" si="60"/>
        <v>0.93705134076763863</v>
      </c>
      <c r="I811" s="7">
        <v>19.0688</v>
      </c>
      <c r="J811" s="7">
        <v>17.291499999999999</v>
      </c>
      <c r="K811" s="7">
        <v>17.547999999999998</v>
      </c>
      <c r="L811" s="7">
        <f t="shared" si="61"/>
        <v>0.83711631482152626</v>
      </c>
      <c r="M811" s="7">
        <v>20.778400000000001</v>
      </c>
      <c r="N811" s="7">
        <v>22.045200000000001</v>
      </c>
      <c r="O811" s="7">
        <v>2.4062724486832261</v>
      </c>
      <c r="Q811" s="5">
        <f t="shared" si="62"/>
        <v>160420.61244163662</v>
      </c>
      <c r="R811" s="5">
        <f t="shared" si="63"/>
        <v>7.441544872253192E-3</v>
      </c>
      <c r="U811" s="5">
        <f t="shared" si="64"/>
        <v>6.2294386200396172E-3</v>
      </c>
    </row>
    <row r="812" spans="1:21">
      <c r="A812" s="5">
        <v>4302</v>
      </c>
      <c r="B812" s="5" t="s">
        <v>2733</v>
      </c>
      <c r="C812" s="5" t="s">
        <v>2734</v>
      </c>
      <c r="D812" s="5" t="s">
        <v>2735</v>
      </c>
      <c r="E812" s="5" t="s">
        <v>2736</v>
      </c>
      <c r="F812" s="7">
        <v>15.947800000000001</v>
      </c>
      <c r="G812" s="7">
        <v>23.486000000000001</v>
      </c>
      <c r="H812" s="7">
        <f t="shared" si="60"/>
        <v>185.87642598580402</v>
      </c>
      <c r="I812" s="7">
        <v>21.195399999999999</v>
      </c>
      <c r="J812" s="7">
        <v>17.497699999999998</v>
      </c>
      <c r="K812" s="7">
        <v>18.534400000000002</v>
      </c>
      <c r="L812" s="7">
        <f t="shared" si="61"/>
        <v>0.48744116544869415</v>
      </c>
      <c r="M812" s="7">
        <v>16.881900000000002</v>
      </c>
      <c r="N812" s="7">
        <v>24.003</v>
      </c>
      <c r="O812" s="7">
        <v>139.20816286957805</v>
      </c>
      <c r="Q812" s="5">
        <f t="shared" si="62"/>
        <v>185068.52137284816</v>
      </c>
      <c r="R812" s="5">
        <f t="shared" si="63"/>
        <v>8.58490492759241E-3</v>
      </c>
      <c r="U812" s="5">
        <f t="shared" si="64"/>
        <v>4.1846360631718812E-3</v>
      </c>
    </row>
    <row r="813" spans="1:21">
      <c r="A813" s="5">
        <v>538</v>
      </c>
      <c r="B813" s="5" t="s">
        <v>370</v>
      </c>
      <c r="C813" s="5" t="s">
        <v>371</v>
      </c>
      <c r="D813" s="5" t="s">
        <v>372</v>
      </c>
      <c r="E813" s="5" t="s">
        <v>373</v>
      </c>
      <c r="F813" s="7">
        <v>16.730799999999999</v>
      </c>
      <c r="G813" s="7">
        <v>17.850999999999999</v>
      </c>
      <c r="H813" s="7">
        <f t="shared" si="60"/>
        <v>2.1737710528204741</v>
      </c>
      <c r="I813" s="7">
        <v>23.690300000000001</v>
      </c>
      <c r="J813" s="7">
        <v>23.5242</v>
      </c>
      <c r="K813" s="7">
        <v>17.955300000000001</v>
      </c>
      <c r="L813" s="7">
        <f t="shared" si="61"/>
        <v>47.468547499894804</v>
      </c>
      <c r="M813" s="7">
        <v>21.113600000000002</v>
      </c>
      <c r="N813" s="7">
        <v>21.785</v>
      </c>
      <c r="O813" s="7">
        <v>1.592617703737399</v>
      </c>
      <c r="Q813" s="5">
        <f t="shared" si="62"/>
        <v>12063958.206737794</v>
      </c>
      <c r="R813" s="5">
        <f t="shared" si="63"/>
        <v>0.55961939657279225</v>
      </c>
      <c r="U813" s="5">
        <f t="shared" si="64"/>
        <v>26.564319908078055</v>
      </c>
    </row>
    <row r="814" spans="1:21">
      <c r="A814" s="5">
        <v>1790</v>
      </c>
      <c r="B814" s="5" t="s">
        <v>1343</v>
      </c>
      <c r="C814" s="5" t="s">
        <v>1344</v>
      </c>
      <c r="D814" s="5" t="s">
        <v>1345</v>
      </c>
      <c r="E814" s="5" t="s">
        <v>1346</v>
      </c>
      <c r="F814" s="7">
        <v>21.653400000000001</v>
      </c>
      <c r="G814" s="7">
        <v>19.307400000000001</v>
      </c>
      <c r="H814" s="7">
        <f t="shared" si="60"/>
        <v>0.1966906113383915</v>
      </c>
      <c r="I814" s="7">
        <v>23.280899999999999</v>
      </c>
      <c r="J814" s="7">
        <v>22.284800000000001</v>
      </c>
      <c r="K814" s="7">
        <v>22.2622</v>
      </c>
      <c r="L814" s="7">
        <f t="shared" si="61"/>
        <v>1.0157884675820636</v>
      </c>
      <c r="M814" s="7">
        <v>23.0473</v>
      </c>
      <c r="N814" s="7">
        <v>25.044599999999999</v>
      </c>
      <c r="O814" s="7">
        <v>3.9925210110869873</v>
      </c>
      <c r="Q814" s="5">
        <f t="shared" si="62"/>
        <v>5109674.6421581078</v>
      </c>
      <c r="R814" s="5">
        <f t="shared" si="63"/>
        <v>0.23702610626840412</v>
      </c>
      <c r="U814" s="5">
        <f t="shared" si="64"/>
        <v>0.24076838526332558</v>
      </c>
    </row>
    <row r="815" spans="1:21">
      <c r="A815" s="5">
        <v>281</v>
      </c>
      <c r="B815" s="5" t="s">
        <v>143</v>
      </c>
      <c r="C815" s="5" t="s">
        <v>144</v>
      </c>
      <c r="D815" s="5" t="s">
        <v>145</v>
      </c>
      <c r="E815" s="5" t="s">
        <v>146</v>
      </c>
      <c r="F815" s="7">
        <v>20.523499999999999</v>
      </c>
      <c r="G815" s="7">
        <v>20.382899999999999</v>
      </c>
      <c r="H815" s="7">
        <f t="shared" si="60"/>
        <v>0.90714180718365134</v>
      </c>
      <c r="I815" s="7">
        <v>19.1206</v>
      </c>
      <c r="J815" s="7">
        <v>19.966200000000001</v>
      </c>
      <c r="K815" s="7">
        <v>16.175699999999999</v>
      </c>
      <c r="L815" s="7">
        <f t="shared" si="61"/>
        <v>13.837390544115856</v>
      </c>
      <c r="M815" s="7">
        <v>21.5365</v>
      </c>
      <c r="N815" s="7">
        <v>22.4772</v>
      </c>
      <c r="O815" s="7">
        <v>1.9194593402265243</v>
      </c>
      <c r="Q815" s="5">
        <f t="shared" si="62"/>
        <v>1024295.1100765606</v>
      </c>
      <c r="R815" s="5">
        <f t="shared" si="63"/>
        <v>4.7514704675730914E-2</v>
      </c>
      <c r="U815" s="5">
        <f t="shared" si="64"/>
        <v>0.65747952518641639</v>
      </c>
    </row>
    <row r="816" spans="1:21">
      <c r="A816" s="5">
        <v>5855</v>
      </c>
      <c r="B816" s="5" t="s">
        <v>3358</v>
      </c>
      <c r="C816" s="5" t="s">
        <v>144</v>
      </c>
      <c r="D816" s="5" t="s">
        <v>145</v>
      </c>
      <c r="E816" s="5" t="s">
        <v>146</v>
      </c>
      <c r="F816" s="7">
        <v>17.240400000000001</v>
      </c>
      <c r="G816" s="7">
        <v>19.311499999999999</v>
      </c>
      <c r="H816" s="7">
        <f t="shared" si="60"/>
        <v>4.2020694312066302</v>
      </c>
      <c r="I816" s="7">
        <v>19.035399999999999</v>
      </c>
      <c r="J816" s="7">
        <v>19.436199999999999</v>
      </c>
      <c r="K816" s="7">
        <v>17.181999999999999</v>
      </c>
      <c r="L816" s="7">
        <f t="shared" si="61"/>
        <v>4.7706968024903302</v>
      </c>
      <c r="M816" s="7">
        <v>20.7498</v>
      </c>
      <c r="N816" s="7">
        <v>18.4542</v>
      </c>
      <c r="O816" s="7">
        <v>0.20368335595701814</v>
      </c>
      <c r="Q816" s="5">
        <f t="shared" si="62"/>
        <v>709380.42755338235</v>
      </c>
      <c r="R816" s="5">
        <f t="shared" si="63"/>
        <v>3.2906533660424626E-2</v>
      </c>
      <c r="U816" s="5">
        <f t="shared" si="64"/>
        <v>0.15698709491482818</v>
      </c>
    </row>
    <row r="817" spans="1:21">
      <c r="A817" s="5">
        <v>1938</v>
      </c>
      <c r="B817" s="5" t="s">
        <v>1448</v>
      </c>
      <c r="C817" s="5" t="s">
        <v>144</v>
      </c>
      <c r="D817" s="5" t="s">
        <v>145</v>
      </c>
      <c r="E817" s="5" t="s">
        <v>146</v>
      </c>
      <c r="F817" s="7">
        <v>17.759599999999999</v>
      </c>
      <c r="G817" s="7">
        <v>19.004100000000001</v>
      </c>
      <c r="H817" s="7">
        <f t="shared" si="60"/>
        <v>2.369364240499193</v>
      </c>
      <c r="I817" s="7">
        <v>17.441400000000002</v>
      </c>
      <c r="J817" s="7">
        <v>17.282699999999998</v>
      </c>
      <c r="K817" s="7">
        <v>18.126200000000001</v>
      </c>
      <c r="L817" s="7">
        <f t="shared" si="61"/>
        <v>0.55728993391780313</v>
      </c>
      <c r="M817" s="7">
        <v>20.0916</v>
      </c>
      <c r="N817" s="7">
        <v>20.5214</v>
      </c>
      <c r="O817" s="7">
        <v>1.3470468235796689</v>
      </c>
      <c r="Q817" s="5">
        <f t="shared" si="62"/>
        <v>159445.07387235871</v>
      </c>
      <c r="R817" s="5">
        <f t="shared" si="63"/>
        <v>7.396291871860014E-3</v>
      </c>
      <c r="U817" s="5">
        <f t="shared" si="64"/>
        <v>4.1218790085056512E-3</v>
      </c>
    </row>
    <row r="818" spans="1:21">
      <c r="A818" s="5">
        <v>1173</v>
      </c>
      <c r="B818" s="5" t="s">
        <v>922</v>
      </c>
      <c r="C818" s="5" t="s">
        <v>923</v>
      </c>
      <c r="D818" s="5" t="s">
        <v>924</v>
      </c>
      <c r="E818" s="5" t="s">
        <v>925</v>
      </c>
      <c r="F818" s="7">
        <v>19.099299999999999</v>
      </c>
      <c r="G818" s="7">
        <v>19.820799999999998</v>
      </c>
      <c r="H818" s="7">
        <f t="shared" ref="H818:H881" si="65">2^(G818-F818)</f>
        <v>1.648895534536216</v>
      </c>
      <c r="I818" s="7">
        <v>20.817799999999998</v>
      </c>
      <c r="J818" s="7">
        <v>20.4072</v>
      </c>
      <c r="K818" s="7">
        <v>20.404699999999998</v>
      </c>
      <c r="L818" s="7">
        <f t="shared" ref="L818:L881" si="66">(POWER(2,J818))/(POWER(2,K818))</f>
        <v>1.0017343702346961</v>
      </c>
      <c r="M818" s="7">
        <v>18.062999999999999</v>
      </c>
      <c r="N818" s="7">
        <v>18.6553</v>
      </c>
      <c r="O818" s="7">
        <v>1.5076483836326195</v>
      </c>
      <c r="Q818" s="5">
        <f t="shared" si="62"/>
        <v>1390526.684600072</v>
      </c>
      <c r="R818" s="5">
        <f t="shared" si="63"/>
        <v>6.45033488030195E-2</v>
      </c>
      <c r="U818" s="5">
        <f t="shared" si="64"/>
        <v>6.4615221491221675E-2</v>
      </c>
    </row>
    <row r="819" spans="1:21">
      <c r="A819" s="5">
        <v>341</v>
      </c>
      <c r="B819" s="5" t="s">
        <v>203</v>
      </c>
      <c r="C819" s="5" t="s">
        <v>204</v>
      </c>
      <c r="D819" s="5" t="s">
        <v>205</v>
      </c>
      <c r="E819" s="5" t="s">
        <v>206</v>
      </c>
      <c r="F819" s="7">
        <v>17.6998</v>
      </c>
      <c r="G819" s="7">
        <v>19.543900000000001</v>
      </c>
      <c r="H819" s="7">
        <f t="shared" si="65"/>
        <v>3.5902890539179331</v>
      </c>
      <c r="I819" s="7">
        <v>22.041599999999999</v>
      </c>
      <c r="J819" s="7">
        <v>22.071100000000001</v>
      </c>
      <c r="K819" s="7">
        <v>21.992699999999999</v>
      </c>
      <c r="L819" s="7">
        <f t="shared" si="66"/>
        <v>1.0558464198465594</v>
      </c>
      <c r="M819" s="7">
        <v>19.1751</v>
      </c>
      <c r="N819" s="7">
        <v>19.345300000000002</v>
      </c>
      <c r="O819" s="7">
        <v>1.1252144617233901</v>
      </c>
      <c r="Q819" s="5">
        <f t="shared" si="62"/>
        <v>4406189.1558969328</v>
      </c>
      <c r="R819" s="5">
        <f t="shared" si="63"/>
        <v>0.20439302543600193</v>
      </c>
      <c r="U819" s="5">
        <f t="shared" si="64"/>
        <v>0.21580764414820938</v>
      </c>
    </row>
    <row r="820" spans="1:21">
      <c r="A820" s="5">
        <v>2124</v>
      </c>
      <c r="B820" s="5" t="s">
        <v>1610</v>
      </c>
      <c r="C820" s="5" t="s">
        <v>204</v>
      </c>
      <c r="D820" s="5" t="s">
        <v>205</v>
      </c>
      <c r="E820" s="5" t="s">
        <v>206</v>
      </c>
      <c r="F820" s="7">
        <v>16.3948</v>
      </c>
      <c r="G820" s="7">
        <v>16.552900000000001</v>
      </c>
      <c r="H820" s="7">
        <f t="shared" si="65"/>
        <v>1.1158166621618795</v>
      </c>
      <c r="I820" s="7">
        <v>18.1038</v>
      </c>
      <c r="J820" s="7">
        <v>21.450500000000002</v>
      </c>
      <c r="K820" s="7">
        <v>21.5763</v>
      </c>
      <c r="L820" s="7">
        <f t="shared" si="66"/>
        <v>0.91649568914968205</v>
      </c>
      <c r="M820" s="7">
        <v>19.144200000000001</v>
      </c>
      <c r="N820" s="7">
        <v>19.505500000000001</v>
      </c>
      <c r="O820" s="7">
        <v>1.2845829027233382</v>
      </c>
      <c r="Q820" s="5">
        <f t="shared" si="62"/>
        <v>2865787.090564325</v>
      </c>
      <c r="R820" s="5">
        <f t="shared" si="63"/>
        <v>0.13293730091273037</v>
      </c>
      <c r="U820" s="5">
        <f t="shared" si="64"/>
        <v>0.12183646321371149</v>
      </c>
    </row>
    <row r="821" spans="1:21">
      <c r="A821" s="5">
        <v>5512</v>
      </c>
      <c r="B821" s="5" t="s">
        <v>3226</v>
      </c>
      <c r="C821" s="5" t="s">
        <v>3227</v>
      </c>
      <c r="D821" s="5" t="s">
        <v>3228</v>
      </c>
      <c r="E821" s="5" t="s">
        <v>3229</v>
      </c>
      <c r="F821" s="7">
        <v>20.513400000000001</v>
      </c>
      <c r="G821" s="7">
        <v>21.124600000000001</v>
      </c>
      <c r="H821" s="7">
        <f t="shared" si="65"/>
        <v>1.5275292438009711</v>
      </c>
      <c r="I821" s="7">
        <v>22.1538</v>
      </c>
      <c r="J821" s="7">
        <v>21.7818</v>
      </c>
      <c r="K821" s="7">
        <v>21.768699999999999</v>
      </c>
      <c r="L821" s="7">
        <f t="shared" si="66"/>
        <v>1.0091215783982519</v>
      </c>
      <c r="M821" s="7">
        <v>17.958200000000001</v>
      </c>
      <c r="N821" s="7">
        <v>18.8233</v>
      </c>
      <c r="O821" s="7">
        <v>1.8214659172049115</v>
      </c>
      <c r="Q821" s="5">
        <f t="shared" si="62"/>
        <v>3605580.1950778496</v>
      </c>
      <c r="R821" s="5">
        <f t="shared" si="63"/>
        <v>0.16725460901691033</v>
      </c>
      <c r="U821" s="5">
        <f t="shared" si="64"/>
        <v>0.16878023504552706</v>
      </c>
    </row>
    <row r="822" spans="1:21">
      <c r="A822" s="5">
        <v>5917</v>
      </c>
      <c r="B822" s="5" t="s">
        <v>3382</v>
      </c>
      <c r="C822" s="5" t="s">
        <v>3383</v>
      </c>
      <c r="D822" s="5" t="s">
        <v>3384</v>
      </c>
      <c r="E822" s="5" t="s">
        <v>3385</v>
      </c>
      <c r="F822" s="7">
        <v>17.7821</v>
      </c>
      <c r="G822" s="7">
        <v>20.127300000000002</v>
      </c>
      <c r="H822" s="7">
        <f t="shared" si="65"/>
        <v>5.0813083002351958</v>
      </c>
      <c r="I822" s="7">
        <v>18.3</v>
      </c>
      <c r="J822" s="7">
        <v>16.5715</v>
      </c>
      <c r="K822" s="7">
        <v>18.644200000000001</v>
      </c>
      <c r="L822" s="7">
        <f t="shared" si="66"/>
        <v>0.23771420144689176</v>
      </c>
      <c r="M822" s="7">
        <v>17.1403</v>
      </c>
      <c r="N822" s="7">
        <v>22.449000000000002</v>
      </c>
      <c r="O822" s="7">
        <v>39.634915623098799</v>
      </c>
      <c r="Q822" s="5">
        <f t="shared" si="62"/>
        <v>97390.943489077996</v>
      </c>
      <c r="R822" s="5">
        <f t="shared" si="63"/>
        <v>4.5177428579430187E-3</v>
      </c>
      <c r="U822" s="5">
        <f t="shared" si="64"/>
        <v>1.0739316358183233E-3</v>
      </c>
    </row>
    <row r="823" spans="1:21">
      <c r="A823" s="5">
        <v>2577</v>
      </c>
      <c r="B823" s="5" t="s">
        <v>1794</v>
      </c>
      <c r="C823" s="5" t="s">
        <v>1795</v>
      </c>
      <c r="D823" s="5" t="s">
        <v>1796</v>
      </c>
      <c r="E823" s="5" t="s">
        <v>1797</v>
      </c>
      <c r="F823" s="7">
        <v>17.799800000000001</v>
      </c>
      <c r="G823" s="7">
        <v>16.036899999999999</v>
      </c>
      <c r="H823" s="7">
        <f t="shared" si="65"/>
        <v>0.29465527519242007</v>
      </c>
      <c r="I823" s="7">
        <v>20.694400000000002</v>
      </c>
      <c r="J823" s="7">
        <v>20.869199999999999</v>
      </c>
      <c r="K823" s="7">
        <v>20.968499999999999</v>
      </c>
      <c r="L823" s="7">
        <f t="shared" si="66"/>
        <v>0.9334858118140259</v>
      </c>
      <c r="M823" s="7">
        <v>18.567</v>
      </c>
      <c r="N823" s="7">
        <v>18.854700000000001</v>
      </c>
      <c r="O823" s="7">
        <v>1.2206926503747786</v>
      </c>
      <c r="Q823" s="5">
        <f t="shared" si="62"/>
        <v>1915381.0461993606</v>
      </c>
      <c r="R823" s="5">
        <f t="shared" si="63"/>
        <v>8.8850140800586966E-2</v>
      </c>
      <c r="U823" s="5">
        <f t="shared" si="64"/>
        <v>8.2940345815026434E-2</v>
      </c>
    </row>
    <row r="824" spans="1:21">
      <c r="A824" s="5">
        <v>2594</v>
      </c>
      <c r="B824" s="5" t="s">
        <v>1806</v>
      </c>
      <c r="C824" s="5" t="s">
        <v>1807</v>
      </c>
      <c r="D824" s="5" t="s">
        <v>1808</v>
      </c>
      <c r="E824" s="5" t="s">
        <v>1809</v>
      </c>
      <c r="F824" s="7">
        <v>17.945399999999999</v>
      </c>
      <c r="G824" s="7">
        <v>18.1128</v>
      </c>
      <c r="H824" s="7">
        <f t="shared" si="65"/>
        <v>1.1230327497060946</v>
      </c>
      <c r="I824" s="7">
        <v>19.5578</v>
      </c>
      <c r="J824" s="7">
        <v>19.3916</v>
      </c>
      <c r="K824" s="7">
        <v>16.727499999999999</v>
      </c>
      <c r="L824" s="7">
        <f t="shared" si="66"/>
        <v>6.3383178108858038</v>
      </c>
      <c r="M824" s="7">
        <v>21.567599999999999</v>
      </c>
      <c r="N824" s="7">
        <v>21.984000000000002</v>
      </c>
      <c r="O824" s="7">
        <v>1.3345931461763549</v>
      </c>
      <c r="Q824" s="5">
        <f t="shared" si="62"/>
        <v>687785.89306811825</v>
      </c>
      <c r="R824" s="5">
        <f t="shared" si="63"/>
        <v>3.1904812653867722E-2</v>
      </c>
      <c r="U824" s="5">
        <f t="shared" si="64"/>
        <v>0.20222284229698456</v>
      </c>
    </row>
    <row r="825" spans="1:21">
      <c r="A825" s="5">
        <v>2595</v>
      </c>
      <c r="B825" s="5" t="s">
        <v>1810</v>
      </c>
      <c r="C825" s="5" t="s">
        <v>1807</v>
      </c>
      <c r="D825" s="5" t="s">
        <v>1808</v>
      </c>
      <c r="E825" s="5" t="s">
        <v>1809</v>
      </c>
      <c r="F825" s="7">
        <v>15.782400000000001</v>
      </c>
      <c r="G825" s="7">
        <v>17.948599999999999</v>
      </c>
      <c r="H825" s="7">
        <f t="shared" si="65"/>
        <v>4.488396102815436</v>
      </c>
      <c r="I825" s="7">
        <v>18.087800000000001</v>
      </c>
      <c r="J825" s="7">
        <v>18.3507</v>
      </c>
      <c r="K825" s="7">
        <v>17.402000000000001</v>
      </c>
      <c r="L825" s="7">
        <f t="shared" si="66"/>
        <v>1.9301326482094425</v>
      </c>
      <c r="M825" s="7">
        <v>17.8416</v>
      </c>
      <c r="N825" s="7">
        <v>23.125299999999999</v>
      </c>
      <c r="O825" s="7">
        <v>38.954011495984425</v>
      </c>
      <c r="Q825" s="5">
        <f t="shared" si="62"/>
        <v>334280.57569283678</v>
      </c>
      <c r="R825" s="5">
        <f t="shared" si="63"/>
        <v>1.550651045448344E-2</v>
      </c>
      <c r="U825" s="5">
        <f t="shared" si="64"/>
        <v>2.9929622087999527E-2</v>
      </c>
    </row>
    <row r="826" spans="1:21">
      <c r="A826" s="5">
        <v>405</v>
      </c>
      <c r="B826" s="5" t="s">
        <v>284</v>
      </c>
      <c r="C826" s="5" t="s">
        <v>285</v>
      </c>
      <c r="D826" s="5" t="s">
        <v>286</v>
      </c>
      <c r="E826" s="5" t="s">
        <v>287</v>
      </c>
      <c r="F826" s="7">
        <v>20.018799999999999</v>
      </c>
      <c r="G826" s="7">
        <v>20.7439</v>
      </c>
      <c r="H826" s="7">
        <f t="shared" si="65"/>
        <v>1.6530152106208023</v>
      </c>
      <c r="I826" s="7">
        <v>18.063600000000001</v>
      </c>
      <c r="J826" s="7">
        <v>17.703199999999999</v>
      </c>
      <c r="K826" s="7">
        <v>17.297499999999999</v>
      </c>
      <c r="L826" s="7">
        <f t="shared" si="66"/>
        <v>1.3247315182269588</v>
      </c>
      <c r="M826" s="7">
        <v>18.799099999999999</v>
      </c>
      <c r="N826" s="7">
        <v>20.112400000000001</v>
      </c>
      <c r="O826" s="7">
        <v>2.4850932704620856</v>
      </c>
      <c r="Q826" s="5">
        <f t="shared" si="62"/>
        <v>213399.90376495125</v>
      </c>
      <c r="R826" s="5">
        <f t="shared" si="63"/>
        <v>9.8991328821858501E-3</v>
      </c>
      <c r="U826" s="5">
        <f t="shared" si="64"/>
        <v>1.3113693332148471E-2</v>
      </c>
    </row>
    <row r="827" spans="1:21">
      <c r="A827" s="5">
        <v>4669</v>
      </c>
      <c r="B827" s="5" t="s">
        <v>2901</v>
      </c>
      <c r="C827" s="5" t="s">
        <v>285</v>
      </c>
      <c r="D827" s="5" t="s">
        <v>286</v>
      </c>
      <c r="E827" s="5" t="s">
        <v>287</v>
      </c>
      <c r="F827" s="7">
        <v>23.5898</v>
      </c>
      <c r="G827" s="7">
        <v>24.052700000000002</v>
      </c>
      <c r="H827" s="7">
        <f t="shared" si="65"/>
        <v>1.3783096125223044</v>
      </c>
      <c r="I827" s="7">
        <v>23.7822</v>
      </c>
      <c r="J827" s="7">
        <v>23.665099999999999</v>
      </c>
      <c r="K827" s="7">
        <v>23.534300000000002</v>
      </c>
      <c r="L827" s="7">
        <f t="shared" si="66"/>
        <v>1.0949006748089709</v>
      </c>
      <c r="M827" s="7">
        <v>21.150700000000001</v>
      </c>
      <c r="N827" s="7">
        <v>22.857800000000001</v>
      </c>
      <c r="O827" s="7">
        <v>3.265038491982815</v>
      </c>
      <c r="Q827" s="5">
        <f t="shared" si="62"/>
        <v>13301632.668248987</v>
      </c>
      <c r="R827" s="5">
        <f t="shared" si="63"/>
        <v>0.61703228075516714</v>
      </c>
      <c r="U827" s="5">
        <f t="shared" si="64"/>
        <v>0.67558906057775092</v>
      </c>
    </row>
    <row r="828" spans="1:21">
      <c r="A828" s="5">
        <v>393</v>
      </c>
      <c r="B828" s="5" t="s">
        <v>276</v>
      </c>
      <c r="C828" s="5" t="s">
        <v>277</v>
      </c>
      <c r="D828" s="5" t="s">
        <v>278</v>
      </c>
      <c r="E828" s="5" t="s">
        <v>279</v>
      </c>
      <c r="F828" s="7">
        <v>22.328199999999999</v>
      </c>
      <c r="G828" s="7">
        <v>22.5596</v>
      </c>
      <c r="H828" s="7">
        <f t="shared" si="65"/>
        <v>1.173973627766445</v>
      </c>
      <c r="I828" s="7">
        <v>17.7256</v>
      </c>
      <c r="J828" s="7">
        <v>20.3004</v>
      </c>
      <c r="K828" s="7">
        <v>17.348299999999998</v>
      </c>
      <c r="L828" s="7">
        <f t="shared" si="66"/>
        <v>7.7387470273896772</v>
      </c>
      <c r="M828" s="7">
        <v>24.270299999999999</v>
      </c>
      <c r="N828" s="7">
        <v>25.996700000000001</v>
      </c>
      <c r="O828" s="7">
        <v>3.3090107992012463</v>
      </c>
      <c r="Q828" s="5">
        <f t="shared" si="62"/>
        <v>1291306.4609122258</v>
      </c>
      <c r="R828" s="5">
        <f t="shared" si="63"/>
        <v>5.9900749825430324E-2</v>
      </c>
      <c r="U828" s="5">
        <f t="shared" si="64"/>
        <v>0.46355674964996163</v>
      </c>
    </row>
    <row r="829" spans="1:21">
      <c r="A829" s="5">
        <v>4012</v>
      </c>
      <c r="B829" s="5" t="s">
        <v>2491</v>
      </c>
      <c r="C829" s="5" t="s">
        <v>277</v>
      </c>
      <c r="D829" s="5" t="s">
        <v>278</v>
      </c>
      <c r="E829" s="5" t="s">
        <v>279</v>
      </c>
      <c r="F829" s="7">
        <v>21.160399999999999</v>
      </c>
      <c r="G829" s="7">
        <v>21.931699999999999</v>
      </c>
      <c r="H829" s="7">
        <f t="shared" si="65"/>
        <v>1.7068070798794188</v>
      </c>
      <c r="I829" s="7">
        <v>22.508299999999998</v>
      </c>
      <c r="J829" s="7">
        <v>22.063300000000002</v>
      </c>
      <c r="K829" s="7">
        <v>22.122499999999999</v>
      </c>
      <c r="L829" s="7">
        <f t="shared" si="66"/>
        <v>0.95979619581033604</v>
      </c>
      <c r="M829" s="7">
        <v>22.8978</v>
      </c>
      <c r="N829" s="7">
        <v>24.2714</v>
      </c>
      <c r="O829" s="7">
        <v>2.5911634082185691</v>
      </c>
      <c r="Q829" s="5">
        <f t="shared" si="62"/>
        <v>4382431.164923002</v>
      </c>
      <c r="R829" s="5">
        <f t="shared" si="63"/>
        <v>0.20329094663692357</v>
      </c>
      <c r="U829" s="5">
        <f t="shared" si="64"/>
        <v>0.19511787722480126</v>
      </c>
    </row>
    <row r="830" spans="1:21">
      <c r="A830" s="5">
        <v>5435</v>
      </c>
      <c r="B830" s="5" t="s">
        <v>3211</v>
      </c>
      <c r="C830" s="5" t="s">
        <v>277</v>
      </c>
      <c r="D830" s="5" t="s">
        <v>278</v>
      </c>
      <c r="E830" s="5" t="s">
        <v>279</v>
      </c>
      <c r="F830" s="7">
        <v>17.360399999999998</v>
      </c>
      <c r="G830" s="7">
        <v>18.7318</v>
      </c>
      <c r="H830" s="7">
        <f t="shared" si="65"/>
        <v>2.58721509268014</v>
      </c>
      <c r="I830" s="7">
        <v>18.441800000000001</v>
      </c>
      <c r="J830" s="7">
        <v>17.383299999999998</v>
      </c>
      <c r="K830" s="7">
        <v>19.3306</v>
      </c>
      <c r="L830" s="7">
        <f t="shared" si="66"/>
        <v>0.25930105839556211</v>
      </c>
      <c r="M830" s="7">
        <v>21.554500000000001</v>
      </c>
      <c r="N830" s="7">
        <v>23.0273</v>
      </c>
      <c r="O830" s="7">
        <v>2.7756006314086323</v>
      </c>
      <c r="Q830" s="5">
        <f t="shared" si="62"/>
        <v>170960.08442599553</v>
      </c>
      <c r="R830" s="5">
        <f t="shared" si="63"/>
        <v>7.9304468438124651E-3</v>
      </c>
      <c r="U830" s="5">
        <f t="shared" si="64"/>
        <v>2.0563732601503173E-3</v>
      </c>
    </row>
    <row r="831" spans="1:21">
      <c r="A831" s="5">
        <v>6157</v>
      </c>
      <c r="B831" s="5" t="s">
        <v>3487</v>
      </c>
      <c r="C831" s="5" t="s">
        <v>1300</v>
      </c>
      <c r="D831" s="5" t="s">
        <v>1301</v>
      </c>
      <c r="E831" s="5" t="s">
        <v>1302</v>
      </c>
      <c r="F831" s="7">
        <v>17.252500000000001</v>
      </c>
      <c r="G831" s="7">
        <v>17.692900000000002</v>
      </c>
      <c r="H831" s="7">
        <f t="shared" si="65"/>
        <v>1.356980510181145</v>
      </c>
      <c r="I831" s="7">
        <v>22.791499999999999</v>
      </c>
      <c r="J831" s="7">
        <v>22.177099999999999</v>
      </c>
      <c r="K831" s="7">
        <v>21.958400000000001</v>
      </c>
      <c r="L831" s="7">
        <f t="shared" si="66"/>
        <v>1.1636845278462222</v>
      </c>
      <c r="M831" s="7">
        <v>20.1906</v>
      </c>
      <c r="N831" s="7">
        <v>18.370699999999999</v>
      </c>
      <c r="O831" s="7">
        <v>0.28324060338611201</v>
      </c>
      <c r="Q831" s="5">
        <f t="shared" si="62"/>
        <v>4742117.5669635246</v>
      </c>
      <c r="R831" s="5">
        <f t="shared" si="63"/>
        <v>0.21997597520018033</v>
      </c>
      <c r="U831" s="5">
        <f t="shared" si="64"/>
        <v>0.25598263883833416</v>
      </c>
    </row>
    <row r="832" spans="1:21">
      <c r="A832" s="5">
        <v>1753</v>
      </c>
      <c r="B832" s="5" t="s">
        <v>1299</v>
      </c>
      <c r="C832" s="5" t="s">
        <v>1300</v>
      </c>
      <c r="D832" s="5" t="s">
        <v>1301</v>
      </c>
      <c r="E832" s="5" t="s">
        <v>1302</v>
      </c>
      <c r="F832" s="7">
        <v>16.954899999999999</v>
      </c>
      <c r="G832" s="7">
        <v>18.234300000000001</v>
      </c>
      <c r="H832" s="7">
        <f t="shared" si="65"/>
        <v>2.4273800398589578</v>
      </c>
      <c r="I832" s="7">
        <v>22.669</v>
      </c>
      <c r="J832" s="7">
        <v>21.887699999999999</v>
      </c>
      <c r="K832" s="7">
        <v>21.730399999999999</v>
      </c>
      <c r="L832" s="7">
        <f t="shared" si="66"/>
        <v>1.1151980935426478</v>
      </c>
      <c r="M832" s="7">
        <v>16.466699999999999</v>
      </c>
      <c r="N832" s="7">
        <v>17.400400000000001</v>
      </c>
      <c r="O832" s="7">
        <v>1.9101686230647907</v>
      </c>
      <c r="Q832" s="5">
        <f t="shared" si="62"/>
        <v>3880201.1147008161</v>
      </c>
      <c r="R832" s="5">
        <f t="shared" si="63"/>
        <v>0.17999364463789225</v>
      </c>
      <c r="U832" s="5">
        <f t="shared" si="64"/>
        <v>0.20072856934997027</v>
      </c>
    </row>
    <row r="833" spans="1:22">
      <c r="A833" s="5">
        <v>3866</v>
      </c>
      <c r="B833" s="5" t="s">
        <v>2349</v>
      </c>
      <c r="C833" s="5" t="s">
        <v>2350</v>
      </c>
      <c r="D833" s="5" t="s">
        <v>2351</v>
      </c>
      <c r="E833" s="5" t="s">
        <v>2352</v>
      </c>
      <c r="F833" s="7">
        <v>19.632300000000001</v>
      </c>
      <c r="G833" s="7">
        <v>20.779299999999999</v>
      </c>
      <c r="H833" s="7">
        <f t="shared" si="65"/>
        <v>2.2145291689685678</v>
      </c>
      <c r="I833" s="7">
        <v>22.050699999999999</v>
      </c>
      <c r="J833" s="7">
        <v>21.433900000000001</v>
      </c>
      <c r="K833" s="7">
        <v>18.3232</v>
      </c>
      <c r="L833" s="7">
        <f t="shared" si="66"/>
        <v>8.6380160669481612</v>
      </c>
      <c r="M833" s="7">
        <v>21.083400000000001</v>
      </c>
      <c r="N833" s="7">
        <v>22.396799999999999</v>
      </c>
      <c r="O833" s="7">
        <v>2.4852655299714548</v>
      </c>
      <c r="Q833" s="5">
        <f t="shared" si="62"/>
        <v>2833001.6278172224</v>
      </c>
      <c r="R833" s="5">
        <f t="shared" si="63"/>
        <v>0.13141645836963817</v>
      </c>
      <c r="U833" s="5">
        <f t="shared" si="64"/>
        <v>1.1351774788583586</v>
      </c>
    </row>
    <row r="834" spans="1:22">
      <c r="A834" s="5">
        <v>1111</v>
      </c>
      <c r="B834" s="5" t="s">
        <v>875</v>
      </c>
      <c r="C834" s="5" t="s">
        <v>876</v>
      </c>
      <c r="D834" s="5" t="s">
        <v>877</v>
      </c>
      <c r="E834" s="5" t="s">
        <v>878</v>
      </c>
      <c r="F834" s="7">
        <v>23.092500000000001</v>
      </c>
      <c r="G834" s="7">
        <v>23.332000000000001</v>
      </c>
      <c r="H834" s="7">
        <f t="shared" si="65"/>
        <v>1.1805834314810066</v>
      </c>
      <c r="I834" s="7">
        <v>25.462199999999999</v>
      </c>
      <c r="J834" s="7">
        <v>25.287800000000001</v>
      </c>
      <c r="K834" s="7">
        <v>25.056100000000001</v>
      </c>
      <c r="L834" s="7">
        <f t="shared" si="66"/>
        <v>1.1742177741030062</v>
      </c>
      <c r="M834" s="7">
        <v>24.307200000000002</v>
      </c>
      <c r="N834" s="7">
        <v>25.426200000000001</v>
      </c>
      <c r="O834" s="7">
        <v>2.1719637126445881</v>
      </c>
      <c r="Q834" s="5">
        <f t="shared" si="62"/>
        <v>40962487.734787971</v>
      </c>
      <c r="R834" s="5">
        <f t="shared" si="63"/>
        <v>1.9001560081217446</v>
      </c>
      <c r="U834" s="5">
        <f t="shared" si="64"/>
        <v>2.2311969583051687</v>
      </c>
    </row>
    <row r="835" spans="1:22">
      <c r="A835" s="5">
        <v>3434</v>
      </c>
      <c r="B835" s="5" t="s">
        <v>2155</v>
      </c>
      <c r="C835" s="5" t="s">
        <v>2156</v>
      </c>
      <c r="D835" s="5" t="s">
        <v>2157</v>
      </c>
      <c r="E835" s="5" t="s">
        <v>2158</v>
      </c>
      <c r="F835" s="7">
        <v>17.900600000000001</v>
      </c>
      <c r="G835" s="7">
        <v>16.020700000000001</v>
      </c>
      <c r="H835" s="7">
        <f t="shared" si="65"/>
        <v>0.27170254796433546</v>
      </c>
      <c r="I835" s="7">
        <v>18.5777</v>
      </c>
      <c r="J835" s="7">
        <v>19.4831</v>
      </c>
      <c r="K835" s="7">
        <v>19.064699999999998</v>
      </c>
      <c r="L835" s="7">
        <f t="shared" si="66"/>
        <v>1.3364445681406953</v>
      </c>
      <c r="M835" s="7">
        <v>22.535599999999999</v>
      </c>
      <c r="N835" s="7">
        <v>24.338200000000001</v>
      </c>
      <c r="O835" s="7">
        <v>3.4884834759921284</v>
      </c>
      <c r="Q835" s="5">
        <f t="shared" ref="Q835:Q898" si="67">POWER(2,J835)</f>
        <v>732820.32905195781</v>
      </c>
      <c r="R835" s="5">
        <f t="shared" ref="R835:R898" si="68">Q835/21557434</f>
        <v>3.3993857017117983E-2</v>
      </c>
      <c r="U835" s="5">
        <f t="shared" ref="U835:U843" si="69">R835*L835</f>
        <v>4.5430905560678789E-2</v>
      </c>
    </row>
    <row r="836" spans="1:22">
      <c r="A836" s="5">
        <v>5738</v>
      </c>
      <c r="B836" s="5" t="s">
        <v>3307</v>
      </c>
      <c r="C836" s="5" t="s">
        <v>2156</v>
      </c>
      <c r="D836" s="5" t="s">
        <v>2157</v>
      </c>
      <c r="E836" s="5" t="s">
        <v>2158</v>
      </c>
      <c r="F836" s="7">
        <v>23.2971</v>
      </c>
      <c r="G836" s="7">
        <v>23.853899999999999</v>
      </c>
      <c r="H836" s="7">
        <f t="shared" si="65"/>
        <v>1.4710028074304158</v>
      </c>
      <c r="I836" s="7">
        <v>18.407800000000002</v>
      </c>
      <c r="J836" s="7">
        <v>17.6572</v>
      </c>
      <c r="K836" s="7">
        <v>18.366800000000001</v>
      </c>
      <c r="L836" s="7">
        <f t="shared" si="66"/>
        <v>0.61148965627731811</v>
      </c>
      <c r="M836" s="7">
        <v>22.127600000000001</v>
      </c>
      <c r="N836" s="7">
        <v>22.188800000000001</v>
      </c>
      <c r="O836" s="7">
        <v>1.0433332202008627</v>
      </c>
      <c r="Q836" s="5">
        <f t="shared" si="67"/>
        <v>206703.02836594381</v>
      </c>
      <c r="R836" s="5">
        <f t="shared" si="68"/>
        <v>9.5884801672566321E-3</v>
      </c>
      <c r="U836" s="5">
        <f t="shared" si="69"/>
        <v>5.8632564416976393E-3</v>
      </c>
    </row>
    <row r="837" spans="1:22">
      <c r="A837" s="5">
        <v>2015</v>
      </c>
      <c r="B837" s="5" t="s">
        <v>1521</v>
      </c>
      <c r="C837" s="5" t="s">
        <v>1522</v>
      </c>
      <c r="D837" s="5" t="s">
        <v>1523</v>
      </c>
      <c r="E837" s="5" t="s">
        <v>1524</v>
      </c>
      <c r="F837" s="7">
        <v>21.922699999999999</v>
      </c>
      <c r="G837" s="7">
        <v>22.158799999999999</v>
      </c>
      <c r="H837" s="7">
        <f t="shared" si="65"/>
        <v>1.1778044259473586</v>
      </c>
      <c r="I837" s="7">
        <v>18.591100000000001</v>
      </c>
      <c r="J837" s="7">
        <v>18.082000000000001</v>
      </c>
      <c r="K837" s="7">
        <v>17.840199999999999</v>
      </c>
      <c r="L837" s="7">
        <f t="shared" si="66"/>
        <v>1.1824670641388999</v>
      </c>
      <c r="M837" s="7">
        <v>18.174900000000001</v>
      </c>
      <c r="N837" s="7">
        <v>18.4314</v>
      </c>
      <c r="O837" s="7">
        <v>1.1945771242234118</v>
      </c>
      <c r="Q837" s="5">
        <f t="shared" si="67"/>
        <v>277475.33321014704</v>
      </c>
      <c r="R837" s="5">
        <f t="shared" si="68"/>
        <v>1.2871445331116265E-2</v>
      </c>
      <c r="U837" s="5">
        <f t="shared" si="69"/>
        <v>1.52200601719094E-2</v>
      </c>
    </row>
    <row r="838" spans="1:22">
      <c r="A838" s="5">
        <v>5969</v>
      </c>
      <c r="B838" s="5" t="s">
        <v>3393</v>
      </c>
      <c r="C838" s="5" t="s">
        <v>1522</v>
      </c>
      <c r="D838" s="5" t="s">
        <v>1523</v>
      </c>
      <c r="E838" s="5" t="s">
        <v>1524</v>
      </c>
      <c r="F838" s="7">
        <v>21.851299999999998</v>
      </c>
      <c r="G838" s="7">
        <v>21.526</v>
      </c>
      <c r="H838" s="7">
        <f t="shared" si="65"/>
        <v>0.79813240213224879</v>
      </c>
      <c r="I838" s="7">
        <v>21.538599999999999</v>
      </c>
      <c r="J838" s="7">
        <v>21.454999999999998</v>
      </c>
      <c r="K838" s="7">
        <v>21.231100000000001</v>
      </c>
      <c r="L838" s="7">
        <f t="shared" si="66"/>
        <v>1.1678864400881599</v>
      </c>
      <c r="M838" s="7">
        <v>19.298500000000001</v>
      </c>
      <c r="N838" s="7">
        <v>18.458200000000001</v>
      </c>
      <c r="O838" s="7">
        <v>0.55852741444891796</v>
      </c>
      <c r="Q838" s="5">
        <f t="shared" si="67"/>
        <v>2874739.9010287882</v>
      </c>
      <c r="R838" s="5">
        <f t="shared" si="68"/>
        <v>0.13335260128959636</v>
      </c>
      <c r="U838" s="5">
        <f t="shared" si="69"/>
        <v>0.15574069479660246</v>
      </c>
    </row>
    <row r="839" spans="1:22">
      <c r="A839" s="5">
        <v>850</v>
      </c>
      <c r="B839" s="5" t="s">
        <v>679</v>
      </c>
      <c r="C839" s="5" t="s">
        <v>323</v>
      </c>
      <c r="D839" s="5" t="s">
        <v>324</v>
      </c>
      <c r="E839" s="5" t="s">
        <v>325</v>
      </c>
      <c r="F839" s="7">
        <v>21.280999999999999</v>
      </c>
      <c r="G839" s="7">
        <v>21.736699999999999</v>
      </c>
      <c r="H839" s="7">
        <f t="shared" si="65"/>
        <v>1.3714480743275046</v>
      </c>
      <c r="I839" s="7">
        <v>22.012599999999999</v>
      </c>
      <c r="J839" s="7">
        <v>22.521999999999998</v>
      </c>
      <c r="K839" s="7">
        <v>21.936</v>
      </c>
      <c r="L839" s="7">
        <f t="shared" si="66"/>
        <v>1.5010790975143702</v>
      </c>
      <c r="M839" s="7">
        <v>23.532900000000001</v>
      </c>
      <c r="N839" s="7">
        <v>24.9192</v>
      </c>
      <c r="O839" s="7">
        <v>2.6140740326866321</v>
      </c>
      <c r="Q839" s="5">
        <f t="shared" si="67"/>
        <v>6022787.8046859093</v>
      </c>
      <c r="R839" s="5">
        <f t="shared" si="68"/>
        <v>0.27938333498717471</v>
      </c>
      <c r="U839" s="5">
        <f t="shared" si="69"/>
        <v>0.41937648434310321</v>
      </c>
    </row>
    <row r="840" spans="1:22">
      <c r="A840" s="5">
        <v>483</v>
      </c>
      <c r="B840" s="5" t="s">
        <v>322</v>
      </c>
      <c r="C840" s="5" t="s">
        <v>323</v>
      </c>
      <c r="D840" s="5" t="s">
        <v>324</v>
      </c>
      <c r="E840" s="5" t="s">
        <v>325</v>
      </c>
      <c r="F840" s="7">
        <v>22.066600000000001</v>
      </c>
      <c r="G840" s="7">
        <v>22.648900000000001</v>
      </c>
      <c r="H840" s="7">
        <f t="shared" si="65"/>
        <v>1.4972342955433302</v>
      </c>
      <c r="I840" s="7">
        <v>22.790199999999999</v>
      </c>
      <c r="J840" s="7">
        <v>22.656300000000002</v>
      </c>
      <c r="K840" s="7">
        <v>22.348400000000002</v>
      </c>
      <c r="L840" s="7">
        <f t="shared" si="66"/>
        <v>1.2379044828633921</v>
      </c>
      <c r="M840" s="7">
        <v>24.608699999999999</v>
      </c>
      <c r="N840" s="7">
        <v>26.182099999999998</v>
      </c>
      <c r="O840" s="7">
        <v>2.9760525474642958</v>
      </c>
      <c r="Q840" s="5">
        <f t="shared" si="67"/>
        <v>6610371.8566202149</v>
      </c>
      <c r="R840" s="5">
        <f t="shared" si="68"/>
        <v>0.30664001367789018</v>
      </c>
      <c r="U840" s="5">
        <f t="shared" si="69"/>
        <v>0.37959104755715212</v>
      </c>
    </row>
    <row r="841" spans="1:22">
      <c r="A841" s="5">
        <v>3954</v>
      </c>
      <c r="B841" s="5" t="s">
        <v>2444</v>
      </c>
      <c r="C841" s="5" t="s">
        <v>1478</v>
      </c>
      <c r="D841" s="5" t="s">
        <v>1479</v>
      </c>
      <c r="E841" s="5" t="s">
        <v>1480</v>
      </c>
      <c r="F841" s="7">
        <v>20.865200000000002</v>
      </c>
      <c r="G841" s="7">
        <v>21.690300000000001</v>
      </c>
      <c r="H841" s="7">
        <f t="shared" si="65"/>
        <v>1.7716578359122146</v>
      </c>
      <c r="I841" s="7">
        <v>18.357800000000001</v>
      </c>
      <c r="J841" s="7">
        <v>18.429500000000001</v>
      </c>
      <c r="K841" s="7">
        <v>17.090399999999999</v>
      </c>
      <c r="L841" s="7">
        <f t="shared" si="66"/>
        <v>2.5299344403228745</v>
      </c>
      <c r="M841" s="7">
        <v>18.271699999999999</v>
      </c>
      <c r="N841" s="7">
        <v>18.573699999999999</v>
      </c>
      <c r="O841" s="7">
        <v>1.2328523254638062</v>
      </c>
      <c r="Q841" s="5">
        <f t="shared" si="67"/>
        <v>353046.82086438482</v>
      </c>
      <c r="R841" s="5">
        <f t="shared" si="68"/>
        <v>1.6377033596131376E-2</v>
      </c>
      <c r="U841" s="5">
        <f t="shared" si="69"/>
        <v>4.1432821325177546E-2</v>
      </c>
    </row>
    <row r="842" spans="1:22">
      <c r="A842" s="5">
        <v>4167</v>
      </c>
      <c r="B842" s="5" t="s">
        <v>2592</v>
      </c>
      <c r="C842" s="5" t="s">
        <v>1478</v>
      </c>
      <c r="D842" s="5" t="s">
        <v>1479</v>
      </c>
      <c r="E842" s="5" t="s">
        <v>1480</v>
      </c>
      <c r="F842" s="7">
        <v>17.404</v>
      </c>
      <c r="G842" s="7">
        <v>20.332799999999999</v>
      </c>
      <c r="H842" s="7">
        <f t="shared" si="65"/>
        <v>7.6147675638725998</v>
      </c>
      <c r="I842" s="7">
        <v>17.437999999999999</v>
      </c>
      <c r="J842" s="7">
        <v>18.547699999999999</v>
      </c>
      <c r="K842" s="7">
        <v>18.143599999999999</v>
      </c>
      <c r="L842" s="7">
        <f t="shared" si="66"/>
        <v>1.3232631583420982</v>
      </c>
      <c r="M842" s="7">
        <v>17.300799999999999</v>
      </c>
      <c r="N842" s="7">
        <v>18.793800000000001</v>
      </c>
      <c r="O842" s="7">
        <v>2.8147367506507992</v>
      </c>
      <c r="Q842" s="5">
        <f t="shared" si="67"/>
        <v>383189.89736899617</v>
      </c>
      <c r="R842" s="5">
        <f t="shared" si="68"/>
        <v>1.7775301892098853E-2</v>
      </c>
      <c r="U842" s="5">
        <f t="shared" si="69"/>
        <v>2.3521402122223003E-2</v>
      </c>
    </row>
    <row r="843" spans="1:22">
      <c r="A843" s="5">
        <v>4192</v>
      </c>
      <c r="B843" s="5" t="s">
        <v>2620</v>
      </c>
      <c r="C843" s="5" t="s">
        <v>1478</v>
      </c>
      <c r="D843" s="5" t="s">
        <v>1479</v>
      </c>
      <c r="E843" s="5" t="s">
        <v>1480</v>
      </c>
      <c r="F843" s="7">
        <v>17.510000000000002</v>
      </c>
      <c r="G843" s="7">
        <v>20.525700000000001</v>
      </c>
      <c r="H843" s="7">
        <f t="shared" si="65"/>
        <v>8.087534716376787</v>
      </c>
      <c r="I843" s="7">
        <v>18.079000000000001</v>
      </c>
      <c r="J843" s="7">
        <v>17.198799999999999</v>
      </c>
      <c r="K843" s="7">
        <v>17.026399999999999</v>
      </c>
      <c r="L843" s="7">
        <f t="shared" si="66"/>
        <v>1.1269316369810094</v>
      </c>
      <c r="M843" s="7">
        <v>17.595600000000001</v>
      </c>
      <c r="N843" s="7">
        <v>17.933900000000001</v>
      </c>
      <c r="O843" s="7">
        <v>1.2642659678381092</v>
      </c>
      <c r="Q843" s="5">
        <f t="shared" si="67"/>
        <v>150437.00874548475</v>
      </c>
      <c r="R843" s="5">
        <f t="shared" si="68"/>
        <v>6.9784283577296238E-3</v>
      </c>
      <c r="S843" s="5" t="e">
        <f>SUM(R406:R843)/437</f>
        <v>#VALUE!</v>
      </c>
      <c r="T843" s="5" t="e">
        <f>SUM(U406:U843)/437</f>
        <v>#VALUE!</v>
      </c>
      <c r="U843" s="5">
        <f t="shared" si="69"/>
        <v>7.8642116927309415E-3</v>
      </c>
      <c r="V843" s="5" t="e">
        <f>T843*(1412/8142)</f>
        <v>#VALUE!</v>
      </c>
    </row>
    <row r="844" spans="1:22">
      <c r="A844" s="5">
        <v>4193</v>
      </c>
      <c r="B844" s="5" t="s">
        <v>2621</v>
      </c>
      <c r="C844" s="5" t="s">
        <v>1478</v>
      </c>
      <c r="D844" s="5" t="s">
        <v>1479</v>
      </c>
      <c r="E844" s="5" t="s">
        <v>1480</v>
      </c>
      <c r="F844" s="7">
        <v>20.351600000000001</v>
      </c>
      <c r="G844" s="7">
        <v>21.702400000000001</v>
      </c>
      <c r="H844" s="7">
        <f t="shared" si="65"/>
        <v>2.5505351795939779</v>
      </c>
      <c r="I844" s="7">
        <v>18.6919</v>
      </c>
      <c r="J844" s="7">
        <v>17.389900000000001</v>
      </c>
      <c r="K844" s="7">
        <v>17.745200000000001</v>
      </c>
      <c r="L844" s="7">
        <f t="shared" si="66"/>
        <v>0.78170707481013513</v>
      </c>
      <c r="M844" s="7">
        <v>18.209399999999999</v>
      </c>
      <c r="N844" s="7">
        <v>19.633900000000001</v>
      </c>
      <c r="O844" s="7">
        <v>2.6842145664576544</v>
      </c>
      <c r="Q844" s="5">
        <f t="shared" si="67"/>
        <v>171743.97943242721</v>
      </c>
      <c r="R844" s="5">
        <f t="shared" si="68"/>
        <v>7.9668099381599508E-3</v>
      </c>
      <c r="U844" s="5">
        <f t="shared" ref="U844:U907" si="70">R844*(1/L844)</f>
        <v>1.0191554093449863E-2</v>
      </c>
    </row>
    <row r="845" spans="1:22">
      <c r="A845" s="5">
        <v>4194</v>
      </c>
      <c r="B845" s="5" t="s">
        <v>2622</v>
      </c>
      <c r="C845" s="5" t="s">
        <v>1478</v>
      </c>
      <c r="D845" s="5" t="s">
        <v>1479</v>
      </c>
      <c r="E845" s="5" t="s">
        <v>1480</v>
      </c>
      <c r="F845" s="7">
        <v>17.713000000000001</v>
      </c>
      <c r="G845" s="7">
        <v>19.365100000000002</v>
      </c>
      <c r="H845" s="7">
        <f t="shared" si="65"/>
        <v>3.1429079088959799</v>
      </c>
      <c r="I845" s="7">
        <v>17.8581</v>
      </c>
      <c r="J845" s="7">
        <v>16.831199999999999</v>
      </c>
      <c r="K845" s="7">
        <v>17.372</v>
      </c>
      <c r="L845" s="7">
        <f t="shared" si="66"/>
        <v>0.68738963361844918</v>
      </c>
      <c r="M845" s="7">
        <v>17.630600000000001</v>
      </c>
      <c r="N845" s="7">
        <v>18.909500000000001</v>
      </c>
      <c r="O845" s="7">
        <v>2.4265389198069833</v>
      </c>
      <c r="Q845" s="5">
        <f t="shared" si="67"/>
        <v>116599.33218031215</v>
      </c>
      <c r="R845" s="5">
        <f t="shared" si="68"/>
        <v>5.4087760250274754E-3</v>
      </c>
      <c r="U845" s="5">
        <f t="shared" si="70"/>
        <v>7.8685737469671186E-3</v>
      </c>
    </row>
    <row r="846" spans="1:22">
      <c r="A846" s="5">
        <v>1981</v>
      </c>
      <c r="B846" s="5" t="s">
        <v>1477</v>
      </c>
      <c r="C846" s="5" t="s">
        <v>1478</v>
      </c>
      <c r="D846" s="5" t="s">
        <v>1479</v>
      </c>
      <c r="E846" s="5" t="s">
        <v>1480</v>
      </c>
      <c r="F846" s="7">
        <v>19.8551</v>
      </c>
      <c r="G846" s="7">
        <v>17.511600000000001</v>
      </c>
      <c r="H846" s="7">
        <f t="shared" si="65"/>
        <v>0.19703174568014109</v>
      </c>
      <c r="I846" s="7">
        <v>17.640799999999999</v>
      </c>
      <c r="J846" s="7">
        <v>17.493200000000002</v>
      </c>
      <c r="K846" s="7">
        <v>18.776599999999998</v>
      </c>
      <c r="L846" s="7">
        <f t="shared" si="66"/>
        <v>0.41082617265404325</v>
      </c>
      <c r="M846" s="7">
        <v>18.536100000000001</v>
      </c>
      <c r="N846" s="7">
        <v>18.8842</v>
      </c>
      <c r="O846" s="7">
        <v>1.2728831617556851</v>
      </c>
      <c r="Q846" s="5">
        <f t="shared" si="67"/>
        <v>184492.16196231626</v>
      </c>
      <c r="R846" s="5">
        <f t="shared" si="68"/>
        <v>8.5581689343136227E-3</v>
      </c>
      <c r="U846" s="5">
        <f t="shared" si="70"/>
        <v>2.0831605929645718E-2</v>
      </c>
    </row>
    <row r="847" spans="1:22">
      <c r="A847" s="5">
        <v>939</v>
      </c>
      <c r="B847" s="5" t="s">
        <v>774</v>
      </c>
      <c r="C847" s="5" t="s">
        <v>775</v>
      </c>
      <c r="D847" s="5" t="s">
        <v>776</v>
      </c>
      <c r="E847" s="5" t="s">
        <v>777</v>
      </c>
      <c r="F847" s="7">
        <v>18.241199999999999</v>
      </c>
      <c r="G847" s="7">
        <v>17.767399999999999</v>
      </c>
      <c r="H847" s="7">
        <f t="shared" si="65"/>
        <v>0.72006547460921855</v>
      </c>
      <c r="I847" s="7">
        <v>19.158999999999999</v>
      </c>
      <c r="J847" s="7">
        <v>19.481999999999999</v>
      </c>
      <c r="K847" s="7">
        <v>19.0625</v>
      </c>
      <c r="L847" s="7">
        <f t="shared" si="66"/>
        <v>1.3374639447720482</v>
      </c>
      <c r="M847" s="7">
        <v>19.026199999999999</v>
      </c>
      <c r="N847" s="7">
        <v>18.745200000000001</v>
      </c>
      <c r="O847" s="7">
        <v>0.82302034527870882</v>
      </c>
      <c r="Q847" s="5">
        <f t="shared" si="67"/>
        <v>732261.79443026637</v>
      </c>
      <c r="R847" s="5">
        <f t="shared" si="68"/>
        <v>3.3967947874977436E-2</v>
      </c>
      <c r="U847" s="5">
        <f t="shared" si="70"/>
        <v>2.539728118111385E-2</v>
      </c>
    </row>
    <row r="848" spans="1:22">
      <c r="A848" s="5">
        <v>2929</v>
      </c>
      <c r="B848" s="5" t="s">
        <v>1946</v>
      </c>
      <c r="C848" s="5" t="s">
        <v>265</v>
      </c>
      <c r="D848" s="5" t="s">
        <v>266</v>
      </c>
      <c r="E848" s="5" t="s">
        <v>267</v>
      </c>
      <c r="F848" s="7">
        <v>16.204499999999999</v>
      </c>
      <c r="G848" s="7">
        <v>24.967700000000001</v>
      </c>
      <c r="H848" s="7">
        <f t="shared" si="65"/>
        <v>434.49627547217256</v>
      </c>
      <c r="I848" s="7">
        <v>19.0747</v>
      </c>
      <c r="J848" s="7">
        <v>18.3888</v>
      </c>
      <c r="K848" s="7">
        <v>17.503699999999998</v>
      </c>
      <c r="L848" s="7">
        <f t="shared" si="66"/>
        <v>1.8468926338643645</v>
      </c>
      <c r="M848" s="7">
        <v>18.515499999999999</v>
      </c>
      <c r="N848" s="7">
        <v>18.370999999999999</v>
      </c>
      <c r="O848" s="7">
        <v>0.90469286588919406</v>
      </c>
      <c r="Q848" s="5">
        <f t="shared" si="67"/>
        <v>343226.16220125975</v>
      </c>
      <c r="R848" s="5">
        <f t="shared" si="68"/>
        <v>1.5921475728570465E-2</v>
      </c>
      <c r="U848" s="5">
        <f t="shared" si="70"/>
        <v>8.6206828900806231E-3</v>
      </c>
    </row>
    <row r="849" spans="1:21">
      <c r="A849" s="5">
        <v>720</v>
      </c>
      <c r="B849" s="5" t="s">
        <v>554</v>
      </c>
      <c r="C849" s="5" t="s">
        <v>265</v>
      </c>
      <c r="D849" s="5" t="s">
        <v>266</v>
      </c>
      <c r="E849" s="5" t="s">
        <v>267</v>
      </c>
      <c r="F849" s="7">
        <v>20.6953</v>
      </c>
      <c r="G849" s="7">
        <v>23.690300000000001</v>
      </c>
      <c r="H849" s="7">
        <f t="shared" si="65"/>
        <v>7.9723221026229476</v>
      </c>
      <c r="I849" s="7">
        <v>17.891300000000001</v>
      </c>
      <c r="J849" s="7">
        <v>18.9557</v>
      </c>
      <c r="K849" s="7">
        <v>18.1721</v>
      </c>
      <c r="L849" s="7">
        <f t="shared" si="66"/>
        <v>1.7214210312529894</v>
      </c>
      <c r="M849" s="7">
        <v>18.141200000000001</v>
      </c>
      <c r="N849" s="7">
        <v>18.728899999999999</v>
      </c>
      <c r="O849" s="7">
        <v>1.5028489369201048</v>
      </c>
      <c r="Q849" s="5">
        <f t="shared" si="67"/>
        <v>508433.65324997803</v>
      </c>
      <c r="R849" s="5">
        <f t="shared" si="68"/>
        <v>2.3585072938178915E-2</v>
      </c>
      <c r="U849" s="5">
        <f t="shared" si="70"/>
        <v>1.3700932258862779E-2</v>
      </c>
    </row>
    <row r="850" spans="1:21">
      <c r="A850" s="5">
        <v>4480</v>
      </c>
      <c r="B850" s="5" t="s">
        <v>2823</v>
      </c>
      <c r="C850" s="5" t="s">
        <v>265</v>
      </c>
      <c r="D850" s="5" t="s">
        <v>266</v>
      </c>
      <c r="E850" s="5" t="s">
        <v>267</v>
      </c>
      <c r="F850" s="7">
        <v>22.2973</v>
      </c>
      <c r="G850" s="7">
        <v>24.239899999999999</v>
      </c>
      <c r="H850" s="7">
        <f t="shared" si="65"/>
        <v>3.8439777888467392</v>
      </c>
      <c r="I850" s="7">
        <v>17.066099999999999</v>
      </c>
      <c r="J850" s="7">
        <v>17.251300000000001</v>
      </c>
      <c r="K850" s="7">
        <v>17.062799999999999</v>
      </c>
      <c r="L850" s="7">
        <f t="shared" si="66"/>
        <v>1.1395782565185608</v>
      </c>
      <c r="M850" s="7">
        <v>18.748699999999999</v>
      </c>
      <c r="N850" s="7">
        <v>18.227</v>
      </c>
      <c r="O850" s="7">
        <v>0.69655056889475386</v>
      </c>
      <c r="Q850" s="5">
        <f t="shared" si="67"/>
        <v>156012.27296563843</v>
      </c>
      <c r="R850" s="5">
        <f t="shared" si="68"/>
        <v>7.2370520983916003E-3</v>
      </c>
      <c r="U850" s="5">
        <f t="shared" si="70"/>
        <v>6.3506407366010729E-3</v>
      </c>
    </row>
    <row r="851" spans="1:21">
      <c r="A851" s="5">
        <v>383</v>
      </c>
      <c r="B851" s="5" t="s">
        <v>264</v>
      </c>
      <c r="C851" s="5" t="s">
        <v>265</v>
      </c>
      <c r="D851" s="5" t="s">
        <v>266</v>
      </c>
      <c r="E851" s="5" t="s">
        <v>267</v>
      </c>
      <c r="F851" s="7">
        <v>21.9526</v>
      </c>
      <c r="G851" s="7">
        <v>24.079699999999999</v>
      </c>
      <c r="H851" s="7">
        <f t="shared" si="65"/>
        <v>4.3683849658610958</v>
      </c>
      <c r="I851" s="7">
        <v>18.559000000000001</v>
      </c>
      <c r="J851" s="7">
        <v>17.677900000000001</v>
      </c>
      <c r="K851" s="7">
        <v>18.5106</v>
      </c>
      <c r="L851" s="7">
        <f t="shared" si="66"/>
        <v>0.56147745485272016</v>
      </c>
      <c r="M851" s="7">
        <v>17.274699999999999</v>
      </c>
      <c r="N851" s="7">
        <v>18.0488</v>
      </c>
      <c r="O851" s="7">
        <v>1.7101228883617208</v>
      </c>
      <c r="Q851" s="5">
        <f t="shared" si="67"/>
        <v>209690.21275994132</v>
      </c>
      <c r="R851" s="5">
        <f t="shared" si="68"/>
        <v>9.7270488110941834E-3</v>
      </c>
      <c r="U851" s="5">
        <f t="shared" si="70"/>
        <v>1.7324023835731148E-2</v>
      </c>
    </row>
    <row r="852" spans="1:21">
      <c r="A852" s="5">
        <v>6013</v>
      </c>
      <c r="B852" s="5" t="s">
        <v>3410</v>
      </c>
      <c r="C852" s="5" t="s">
        <v>265</v>
      </c>
      <c r="D852" s="5" t="s">
        <v>266</v>
      </c>
      <c r="E852" s="5" t="s">
        <v>267</v>
      </c>
      <c r="F852" s="7">
        <v>23.523199999999999</v>
      </c>
      <c r="G852" s="7">
        <v>24.695799999999998</v>
      </c>
      <c r="H852" s="7">
        <f t="shared" si="65"/>
        <v>2.2541757474152684</v>
      </c>
      <c r="I852" s="7">
        <v>19.145800000000001</v>
      </c>
      <c r="J852" s="7">
        <v>18.1556</v>
      </c>
      <c r="K852" s="7">
        <v>19.337199999999999</v>
      </c>
      <c r="L852" s="7">
        <f t="shared" si="66"/>
        <v>0.4408622949927779</v>
      </c>
      <c r="M852" s="7">
        <v>18.369800000000001</v>
      </c>
      <c r="N852" s="7">
        <v>20.361999999999998</v>
      </c>
      <c r="O852" s="7">
        <v>3.9784321642731633</v>
      </c>
      <c r="Q852" s="5">
        <f t="shared" si="67"/>
        <v>291998.21008161333</v>
      </c>
      <c r="R852" s="5">
        <f t="shared" si="68"/>
        <v>1.3545128333994358E-2</v>
      </c>
      <c r="U852" s="5">
        <f t="shared" si="70"/>
        <v>3.0724170535419117E-2</v>
      </c>
    </row>
    <row r="853" spans="1:21">
      <c r="A853" s="5">
        <v>441</v>
      </c>
      <c r="B853" s="5" t="s">
        <v>292</v>
      </c>
      <c r="C853" s="5" t="s">
        <v>265</v>
      </c>
      <c r="D853" s="5" t="s">
        <v>266</v>
      </c>
      <c r="E853" s="5" t="s">
        <v>267</v>
      </c>
      <c r="F853" s="7">
        <v>20.525300000000001</v>
      </c>
      <c r="G853" s="7">
        <v>21.131799999999998</v>
      </c>
      <c r="H853" s="7">
        <f t="shared" si="65"/>
        <v>1.5225609688314297</v>
      </c>
      <c r="I853" s="7">
        <v>18.286999999999999</v>
      </c>
      <c r="J853" s="7">
        <v>18.1617</v>
      </c>
      <c r="K853" s="7">
        <v>19.507000000000001</v>
      </c>
      <c r="L853" s="7">
        <f t="shared" si="66"/>
        <v>0.39357213874933383</v>
      </c>
      <c r="M853" s="7">
        <v>18.812799999999999</v>
      </c>
      <c r="N853" s="7">
        <v>17.927099999999999</v>
      </c>
      <c r="O853" s="7">
        <v>0.54122485510688834</v>
      </c>
      <c r="Q853" s="5">
        <f t="shared" si="67"/>
        <v>293235.45007596427</v>
      </c>
      <c r="R853" s="5">
        <f t="shared" si="68"/>
        <v>1.3602521064240033E-2</v>
      </c>
      <c r="U853" s="5">
        <f t="shared" si="70"/>
        <v>3.456169714519218E-2</v>
      </c>
    </row>
    <row r="854" spans="1:21">
      <c r="A854" s="5">
        <v>2980</v>
      </c>
      <c r="B854" s="5" t="s">
        <v>1967</v>
      </c>
      <c r="C854" s="5" t="s">
        <v>1968</v>
      </c>
      <c r="D854" s="5" t="s">
        <v>1969</v>
      </c>
      <c r="E854" s="5" t="s">
        <v>1970</v>
      </c>
      <c r="F854" s="7">
        <v>17.507899999999999</v>
      </c>
      <c r="G854" s="7">
        <v>18.411999999999999</v>
      </c>
      <c r="H854" s="7">
        <f t="shared" si="65"/>
        <v>1.8713767051160524</v>
      </c>
      <c r="I854" s="7">
        <v>20.0778</v>
      </c>
      <c r="J854" s="7">
        <v>16.616399999999999</v>
      </c>
      <c r="K854" s="7">
        <v>16.980799999999999</v>
      </c>
      <c r="L854" s="7">
        <f t="shared" si="66"/>
        <v>0.77679186648747545</v>
      </c>
      <c r="M854" s="7">
        <v>21.302299999999999</v>
      </c>
      <c r="N854" s="7">
        <v>20.4284</v>
      </c>
      <c r="O854" s="7">
        <v>0.54566976016223201</v>
      </c>
      <c r="Q854" s="5">
        <f t="shared" si="67"/>
        <v>100469.63394826021</v>
      </c>
      <c r="R854" s="5">
        <f t="shared" si="68"/>
        <v>4.6605562586094522E-3</v>
      </c>
      <c r="U854" s="5">
        <f t="shared" si="70"/>
        <v>5.999749044340176E-3</v>
      </c>
    </row>
    <row r="855" spans="1:21">
      <c r="A855" s="5">
        <v>862</v>
      </c>
      <c r="B855" s="5" t="s">
        <v>688</v>
      </c>
      <c r="C855" s="5" t="s">
        <v>689</v>
      </c>
      <c r="D855" s="5" t="s">
        <v>690</v>
      </c>
      <c r="E855" s="5" t="s">
        <v>691</v>
      </c>
      <c r="F855" s="7">
        <v>17.305700000000002</v>
      </c>
      <c r="G855" s="7">
        <v>16.6294</v>
      </c>
      <c r="H855" s="7">
        <f t="shared" si="65"/>
        <v>0.62576809098032715</v>
      </c>
      <c r="I855" s="7">
        <v>16.812899999999999</v>
      </c>
      <c r="J855" s="7">
        <v>18.0136</v>
      </c>
      <c r="K855" s="7">
        <v>16.2925</v>
      </c>
      <c r="L855" s="7">
        <f t="shared" si="66"/>
        <v>3.2968768539827744</v>
      </c>
      <c r="M855" s="7">
        <v>17.7575</v>
      </c>
      <c r="N855" s="7">
        <v>18.843499999999999</v>
      </c>
      <c r="O855" s="7">
        <v>2.1228464178995869</v>
      </c>
      <c r="Q855" s="5">
        <f t="shared" si="67"/>
        <v>264626.86383915547</v>
      </c>
      <c r="R855" s="5">
        <f t="shared" si="68"/>
        <v>1.2275434258045529E-2</v>
      </c>
      <c r="U855" s="5">
        <f t="shared" si="70"/>
        <v>3.7233523730849263E-3</v>
      </c>
    </row>
    <row r="856" spans="1:21">
      <c r="A856" s="5">
        <v>1572</v>
      </c>
      <c r="B856" s="5" t="s">
        <v>1163</v>
      </c>
      <c r="C856" s="5" t="s">
        <v>1164</v>
      </c>
      <c r="D856" s="5" t="s">
        <v>1165</v>
      </c>
      <c r="E856" s="5" t="s">
        <v>1166</v>
      </c>
      <c r="F856" s="7">
        <v>22.9297</v>
      </c>
      <c r="G856" s="7">
        <v>17.8935</v>
      </c>
      <c r="H856" s="7">
        <f t="shared" si="65"/>
        <v>3.0475633060056788E-2</v>
      </c>
      <c r="I856" s="7">
        <v>23.453900000000001</v>
      </c>
      <c r="J856" s="7">
        <v>23.603300000000001</v>
      </c>
      <c r="K856" s="7">
        <v>23.103300000000001</v>
      </c>
      <c r="L856" s="7">
        <f t="shared" si="66"/>
        <v>1.4142135623730914</v>
      </c>
      <c r="M856" s="7">
        <v>17.927399999999999</v>
      </c>
      <c r="N856" s="7">
        <v>27.1754</v>
      </c>
      <c r="O856" s="7">
        <v>608.03054902958638</v>
      </c>
      <c r="Q856" s="5">
        <f t="shared" si="67"/>
        <v>12743868.945692137</v>
      </c>
      <c r="R856" s="5">
        <f t="shared" si="68"/>
        <v>0.59115889886023243</v>
      </c>
      <c r="U856" s="5">
        <f t="shared" si="70"/>
        <v>0.41801246614284382</v>
      </c>
    </row>
    <row r="857" spans="1:21">
      <c r="A857" s="5">
        <v>4238</v>
      </c>
      <c r="B857" s="5" t="s">
        <v>2669</v>
      </c>
      <c r="C857" s="5" t="s">
        <v>2670</v>
      </c>
      <c r="D857" s="5" t="s">
        <v>2671</v>
      </c>
      <c r="E857" s="5" t="s">
        <v>2672</v>
      </c>
      <c r="F857" s="7">
        <v>21.4404</v>
      </c>
      <c r="G857" s="7">
        <v>22.321200000000001</v>
      </c>
      <c r="H857" s="7">
        <f t="shared" si="65"/>
        <v>1.8413961050114804</v>
      </c>
      <c r="I857" s="7">
        <v>18.4009</v>
      </c>
      <c r="J857" s="7">
        <v>16.796299999999999</v>
      </c>
      <c r="K857" s="7">
        <v>17.9726</v>
      </c>
      <c r="L857" s="7">
        <f t="shared" si="66"/>
        <v>0.44248486058234937</v>
      </c>
      <c r="M857" s="7">
        <v>22.327100000000002</v>
      </c>
      <c r="N857" s="7">
        <v>23.273299999999999</v>
      </c>
      <c r="O857" s="7">
        <v>1.9267908794596236</v>
      </c>
      <c r="Q857" s="5">
        <f t="shared" si="67"/>
        <v>113812.54010400889</v>
      </c>
      <c r="R857" s="5">
        <f t="shared" si="68"/>
        <v>5.2795031219396932E-3</v>
      </c>
      <c r="U857" s="5">
        <f t="shared" si="70"/>
        <v>1.1931488718035229E-2</v>
      </c>
    </row>
    <row r="858" spans="1:21">
      <c r="A858" s="5">
        <v>4578</v>
      </c>
      <c r="B858" s="5" t="s">
        <v>2864</v>
      </c>
      <c r="C858" s="5" t="s">
        <v>2865</v>
      </c>
      <c r="D858" s="5" t="s">
        <v>2866</v>
      </c>
      <c r="E858" s="5" t="s">
        <v>2867</v>
      </c>
      <c r="F858" s="7">
        <v>22.776900000000001</v>
      </c>
      <c r="G858" s="7">
        <v>23.4055</v>
      </c>
      <c r="H858" s="7">
        <f t="shared" si="65"/>
        <v>1.5460639555315565</v>
      </c>
      <c r="I858" s="7">
        <v>20.445499999999999</v>
      </c>
      <c r="J858" s="7">
        <v>20.704499999999999</v>
      </c>
      <c r="K858" s="7">
        <v>17.5168</v>
      </c>
      <c r="L858" s="7">
        <f t="shared" si="66"/>
        <v>9.1115721226093882</v>
      </c>
      <c r="M858" s="7">
        <v>24.857399999999998</v>
      </c>
      <c r="N858" s="7">
        <v>25.984500000000001</v>
      </c>
      <c r="O858" s="7">
        <v>2.1841924829305537</v>
      </c>
      <c r="Q858" s="5">
        <f t="shared" si="67"/>
        <v>1708738.2658542723</v>
      </c>
      <c r="R858" s="5">
        <f t="shared" si="68"/>
        <v>7.9264455401058975E-2</v>
      </c>
      <c r="U858" s="5">
        <f t="shared" si="70"/>
        <v>8.6993171249089649E-3</v>
      </c>
    </row>
    <row r="859" spans="1:21">
      <c r="A859" s="5">
        <v>5609</v>
      </c>
      <c r="B859" s="5" t="s">
        <v>3263</v>
      </c>
      <c r="C859" s="5" t="s">
        <v>2865</v>
      </c>
      <c r="D859" s="5" t="s">
        <v>2866</v>
      </c>
      <c r="E859" s="5" t="s">
        <v>2867</v>
      </c>
      <c r="F859" s="7">
        <v>21.712</v>
      </c>
      <c r="G859" s="7">
        <v>22.334900000000001</v>
      </c>
      <c r="H859" s="7">
        <f t="shared" si="65"/>
        <v>1.5399676023524762</v>
      </c>
      <c r="I859" s="7">
        <v>18.519500000000001</v>
      </c>
      <c r="J859" s="7">
        <v>17.5197</v>
      </c>
      <c r="K859" s="7">
        <v>17.909800000000001</v>
      </c>
      <c r="L859" s="7">
        <f t="shared" si="66"/>
        <v>0.76307671020010159</v>
      </c>
      <c r="M859" s="7">
        <v>23.791599999999999</v>
      </c>
      <c r="N859" s="7">
        <v>24.618500000000001</v>
      </c>
      <c r="O859" s="7">
        <v>1.7738696507681877</v>
      </c>
      <c r="Q859" s="5">
        <f t="shared" si="67"/>
        <v>187912.30294001976</v>
      </c>
      <c r="R859" s="5">
        <f t="shared" si="68"/>
        <v>8.7168214426642694E-3</v>
      </c>
      <c r="U859" s="5">
        <f t="shared" si="70"/>
        <v>1.1423257093482065E-2</v>
      </c>
    </row>
    <row r="860" spans="1:21">
      <c r="A860" s="5">
        <v>4013</v>
      </c>
      <c r="B860" s="5" t="s">
        <v>2492</v>
      </c>
      <c r="C860" s="5" t="s">
        <v>2493</v>
      </c>
      <c r="D860" s="5" t="s">
        <v>2494</v>
      </c>
      <c r="E860" s="5" t="s">
        <v>2495</v>
      </c>
      <c r="F860" s="7">
        <v>14.766299999999999</v>
      </c>
      <c r="G860" s="7">
        <v>18.954999999999998</v>
      </c>
      <c r="H860" s="7">
        <f t="shared" si="65"/>
        <v>18.235779944967184</v>
      </c>
      <c r="I860" s="7">
        <v>20.075099999999999</v>
      </c>
      <c r="J860" s="7">
        <v>18.5273</v>
      </c>
      <c r="K860" s="7">
        <v>19.948499999999999</v>
      </c>
      <c r="L860" s="7">
        <f t="shared" si="66"/>
        <v>0.37340159623715236</v>
      </c>
      <c r="M860" s="7">
        <v>21.3248</v>
      </c>
      <c r="N860" s="7">
        <v>21.520099999999999</v>
      </c>
      <c r="O860" s="7">
        <v>1.1449622240471091</v>
      </c>
      <c r="Q860" s="5">
        <f t="shared" si="67"/>
        <v>377809.64321823965</v>
      </c>
      <c r="R860" s="5">
        <f t="shared" si="68"/>
        <v>1.7525724222012679E-2</v>
      </c>
      <c r="U860" s="5">
        <f t="shared" si="70"/>
        <v>4.693532218025618E-2</v>
      </c>
    </row>
    <row r="861" spans="1:21">
      <c r="A861" s="5">
        <v>3911</v>
      </c>
      <c r="B861" s="5" t="s">
        <v>2402</v>
      </c>
      <c r="C861" s="5" t="s">
        <v>2403</v>
      </c>
      <c r="D861" s="5" t="s">
        <v>2404</v>
      </c>
      <c r="E861" s="5" t="s">
        <v>2405</v>
      </c>
      <c r="F861" s="7">
        <v>18.060700000000001</v>
      </c>
      <c r="G861" s="7">
        <v>15.8668</v>
      </c>
      <c r="H861" s="7">
        <f t="shared" si="65"/>
        <v>0.21855980398875854</v>
      </c>
      <c r="I861" s="7">
        <v>18.3903</v>
      </c>
      <c r="J861" s="7">
        <v>18.783999999999999</v>
      </c>
      <c r="K861" s="7">
        <v>16.8217</v>
      </c>
      <c r="L861" s="7">
        <f t="shared" si="66"/>
        <v>3.8968273123873054</v>
      </c>
      <c r="M861" s="7">
        <v>25.516999999999999</v>
      </c>
      <c r="N861" s="7">
        <v>18.111599999999999</v>
      </c>
      <c r="O861" s="7">
        <v>5.8986478581591808E-3</v>
      </c>
      <c r="Q861" s="5">
        <f t="shared" si="67"/>
        <v>451385.32805582671</v>
      </c>
      <c r="R861" s="5">
        <f t="shared" si="68"/>
        <v>2.0938731764449641E-2</v>
      </c>
      <c r="U861" s="5">
        <f t="shared" si="70"/>
        <v>5.373276793120706E-3</v>
      </c>
    </row>
    <row r="862" spans="1:21">
      <c r="A862" s="5">
        <v>399</v>
      </c>
      <c r="B862" s="5" t="s">
        <v>280</v>
      </c>
      <c r="C862" s="5" t="s">
        <v>281</v>
      </c>
      <c r="D862" s="5" t="s">
        <v>282</v>
      </c>
      <c r="E862" s="5" t="s">
        <v>283</v>
      </c>
      <c r="F862" s="7">
        <v>17.825700000000001</v>
      </c>
      <c r="G862" s="7">
        <v>17.815000000000001</v>
      </c>
      <c r="H862" s="7">
        <f t="shared" si="65"/>
        <v>0.99261076083175792</v>
      </c>
      <c r="I862" s="7">
        <v>20.408899999999999</v>
      </c>
      <c r="J862" s="7">
        <v>18.625499999999999</v>
      </c>
      <c r="K862" s="7">
        <v>18.244299999999999</v>
      </c>
      <c r="L862" s="7">
        <f t="shared" si="66"/>
        <v>1.3024247314606303</v>
      </c>
      <c r="M862" s="7">
        <v>19.117699999999999</v>
      </c>
      <c r="N862" s="7">
        <v>19.508900000000001</v>
      </c>
      <c r="O862" s="7">
        <v>1.3114838118754137</v>
      </c>
      <c r="Q862" s="5">
        <f t="shared" si="67"/>
        <v>404421.45212500542</v>
      </c>
      <c r="R862" s="5">
        <f t="shared" si="68"/>
        <v>1.8760185100184252E-2</v>
      </c>
      <c r="U862" s="5">
        <f t="shared" si="70"/>
        <v>1.4404045506065648E-2</v>
      </c>
    </row>
    <row r="863" spans="1:21">
      <c r="A863" s="5">
        <v>3399</v>
      </c>
      <c r="B863" s="5" t="s">
        <v>2135</v>
      </c>
      <c r="C863" s="5" t="s">
        <v>281</v>
      </c>
      <c r="D863" s="5" t="s">
        <v>282</v>
      </c>
      <c r="E863" s="5" t="s">
        <v>283</v>
      </c>
      <c r="F863" s="7">
        <v>23.166599999999999</v>
      </c>
      <c r="G863" s="7">
        <v>23.834499999999998</v>
      </c>
      <c r="H863" s="7">
        <f t="shared" si="65"/>
        <v>1.5887586720160913</v>
      </c>
      <c r="I863" s="7">
        <v>27.128699999999998</v>
      </c>
      <c r="J863" s="7">
        <v>26.749300000000002</v>
      </c>
      <c r="K863" s="7">
        <v>26.614799999999999</v>
      </c>
      <c r="L863" s="7">
        <f t="shared" si="66"/>
        <v>1.0977123097582473</v>
      </c>
      <c r="M863" s="7">
        <v>24.894600000000001</v>
      </c>
      <c r="N863" s="7">
        <v>25.694600000000001</v>
      </c>
      <c r="O863" s="7">
        <v>1.7411011265922491</v>
      </c>
      <c r="Q863" s="5">
        <f t="shared" si="67"/>
        <v>112808458.05250528</v>
      </c>
      <c r="R863" s="5">
        <f t="shared" si="68"/>
        <v>5.2329260547663177</v>
      </c>
      <c r="U863" s="5">
        <f t="shared" si="70"/>
        <v>4.767119771043455</v>
      </c>
    </row>
    <row r="864" spans="1:21">
      <c r="A864" s="5">
        <v>5707</v>
      </c>
      <c r="B864" s="5" t="s">
        <v>3295</v>
      </c>
      <c r="C864" s="5" t="s">
        <v>3296</v>
      </c>
      <c r="D864" s="5" t="s">
        <v>3297</v>
      </c>
      <c r="E864" s="5" t="s">
        <v>3298</v>
      </c>
      <c r="F864" s="7">
        <v>22.842199999999998</v>
      </c>
      <c r="G864" s="7">
        <v>23.213899999999999</v>
      </c>
      <c r="H864" s="7">
        <f t="shared" si="65"/>
        <v>1.2938765724373511</v>
      </c>
      <c r="I864" s="7">
        <v>24.324300000000001</v>
      </c>
      <c r="J864" s="7">
        <v>24.5748</v>
      </c>
      <c r="K864" s="7">
        <v>24.194400000000002</v>
      </c>
      <c r="L864" s="7">
        <f t="shared" si="66"/>
        <v>1.3017027140404602</v>
      </c>
      <c r="M864" s="7">
        <v>17.272600000000001</v>
      </c>
      <c r="N864" s="7">
        <v>24.674900000000001</v>
      </c>
      <c r="O864" s="7">
        <v>169.1664894496289</v>
      </c>
      <c r="Q864" s="5">
        <f t="shared" si="67"/>
        <v>24989176.093617193</v>
      </c>
      <c r="R864" s="5">
        <f t="shared" si="68"/>
        <v>1.1591906575530833</v>
      </c>
      <c r="U864" s="5">
        <f t="shared" si="70"/>
        <v>0.89051873753491506</v>
      </c>
    </row>
    <row r="865" spans="1:21">
      <c r="A865" s="5">
        <v>3385</v>
      </c>
      <c r="B865" s="5" t="s">
        <v>2117</v>
      </c>
      <c r="C865" s="5" t="s">
        <v>2118</v>
      </c>
      <c r="D865" s="5" t="s">
        <v>2119</v>
      </c>
      <c r="E865" s="5" t="s">
        <v>2120</v>
      </c>
      <c r="F865" s="7">
        <v>17.856300000000001</v>
      </c>
      <c r="G865" s="7">
        <v>18.436900000000001</v>
      </c>
      <c r="H865" s="7">
        <f t="shared" si="65"/>
        <v>1.4954710682549632</v>
      </c>
      <c r="I865" s="7">
        <v>18.963699999999999</v>
      </c>
      <c r="J865" s="7">
        <v>16.8476</v>
      </c>
      <c r="K865" s="7">
        <v>15.2879</v>
      </c>
      <c r="L865" s="7">
        <f t="shared" si="66"/>
        <v>2.9479253669955088</v>
      </c>
      <c r="M865" s="7">
        <v>22.094100000000001</v>
      </c>
      <c r="N865" s="7">
        <v>22.6721</v>
      </c>
      <c r="O865" s="7">
        <v>1.4927783832969523</v>
      </c>
      <c r="Q865" s="5">
        <f t="shared" si="67"/>
        <v>117932.35061806889</v>
      </c>
      <c r="R865" s="5">
        <f t="shared" si="68"/>
        <v>5.4706116979446112E-3</v>
      </c>
      <c r="U865" s="5">
        <f t="shared" si="70"/>
        <v>1.8557497279926712E-3</v>
      </c>
    </row>
    <row r="866" spans="1:21">
      <c r="A866" s="5">
        <v>4865</v>
      </c>
      <c r="B866" s="5" t="s">
        <v>2986</v>
      </c>
      <c r="C866" s="5" t="s">
        <v>2118</v>
      </c>
      <c r="D866" s="5" t="s">
        <v>2119</v>
      </c>
      <c r="E866" s="5" t="s">
        <v>2120</v>
      </c>
      <c r="F866" s="7">
        <v>17.417300000000001</v>
      </c>
      <c r="G866" s="7">
        <v>18.485700000000001</v>
      </c>
      <c r="H866" s="7">
        <f t="shared" si="65"/>
        <v>2.0971063117673574</v>
      </c>
      <c r="I866" s="7">
        <v>18.4575</v>
      </c>
      <c r="J866" s="7">
        <v>17.780899999999999</v>
      </c>
      <c r="K866" s="7">
        <v>18.062999999999999</v>
      </c>
      <c r="L866" s="7">
        <f t="shared" si="66"/>
        <v>0.82239306279353308</v>
      </c>
      <c r="M866" s="7">
        <v>21.039899999999999</v>
      </c>
      <c r="N866" s="7">
        <v>21.481400000000001</v>
      </c>
      <c r="O866" s="7">
        <v>1.3580155506566431</v>
      </c>
      <c r="Q866" s="5">
        <f t="shared" si="67"/>
        <v>225208.22615915205</v>
      </c>
      <c r="R866" s="5">
        <f t="shared" si="68"/>
        <v>1.0446893918782358E-2</v>
      </c>
      <c r="U866" s="5">
        <f t="shared" si="70"/>
        <v>1.2703042366743694E-2</v>
      </c>
    </row>
    <row r="867" spans="1:21">
      <c r="A867" s="5">
        <v>819</v>
      </c>
      <c r="B867" s="5" t="s">
        <v>633</v>
      </c>
      <c r="C867" s="5" t="s">
        <v>168</v>
      </c>
      <c r="D867" s="5" t="s">
        <v>169</v>
      </c>
      <c r="E867" s="5" t="s">
        <v>170</v>
      </c>
      <c r="F867" s="7">
        <v>24.846800000000002</v>
      </c>
      <c r="G867" s="7">
        <v>24.130199999999999</v>
      </c>
      <c r="H867" s="7">
        <f t="shared" si="65"/>
        <v>0.608529876236793</v>
      </c>
      <c r="I867" s="7">
        <v>25.026800000000001</v>
      </c>
      <c r="J867" s="7">
        <v>25.019500000000001</v>
      </c>
      <c r="K867" s="7">
        <v>24.4727</v>
      </c>
      <c r="L867" s="7">
        <f t="shared" si="66"/>
        <v>1.4608418488259605</v>
      </c>
      <c r="M867" s="7">
        <v>25.709700000000002</v>
      </c>
      <c r="N867" s="7">
        <v>25.880400000000002</v>
      </c>
      <c r="O867" s="7">
        <v>1.125604498923616</v>
      </c>
      <c r="Q867" s="5">
        <f t="shared" si="67"/>
        <v>34011045.042555749</v>
      </c>
      <c r="R867" s="5">
        <f t="shared" si="68"/>
        <v>1.5776944993803876</v>
      </c>
      <c r="U867" s="5">
        <f t="shared" si="70"/>
        <v>1.0799899391219785</v>
      </c>
    </row>
    <row r="868" spans="1:21">
      <c r="A868" s="5">
        <v>820</v>
      </c>
      <c r="B868" s="5" t="s">
        <v>634</v>
      </c>
      <c r="C868" s="5" t="s">
        <v>168</v>
      </c>
      <c r="D868" s="5" t="s">
        <v>169</v>
      </c>
      <c r="E868" s="5" t="s">
        <v>170</v>
      </c>
      <c r="F868" s="7">
        <v>18.8352</v>
      </c>
      <c r="G868" s="7">
        <v>18.128499999999999</v>
      </c>
      <c r="H868" s="7">
        <f t="shared" si="65"/>
        <v>0.61272006426151615</v>
      </c>
      <c r="I868" s="7">
        <v>16.8489</v>
      </c>
      <c r="J868" s="7">
        <v>22.869499999999999</v>
      </c>
      <c r="K868" s="7">
        <v>22.497199999999999</v>
      </c>
      <c r="L868" s="7">
        <f t="shared" si="66"/>
        <v>1.294414792488211</v>
      </c>
      <c r="M868" s="7">
        <v>22.236499999999999</v>
      </c>
      <c r="N868" s="7">
        <v>25.76</v>
      </c>
      <c r="O868" s="7">
        <v>11.499506146942544</v>
      </c>
      <c r="Q868" s="5">
        <f t="shared" si="67"/>
        <v>7663117.519620263</v>
      </c>
      <c r="R868" s="5">
        <f t="shared" si="68"/>
        <v>0.35547447435628299</v>
      </c>
      <c r="U868" s="5">
        <f t="shared" si="70"/>
        <v>0.27462176453729031</v>
      </c>
    </row>
    <row r="869" spans="1:21">
      <c r="A869" s="5">
        <v>345</v>
      </c>
      <c r="B869" s="5" t="s">
        <v>219</v>
      </c>
      <c r="C869" s="5" t="s">
        <v>168</v>
      </c>
      <c r="D869" s="5" t="s">
        <v>169</v>
      </c>
      <c r="E869" s="5" t="s">
        <v>170</v>
      </c>
      <c r="F869" s="7">
        <v>23.578399999999998</v>
      </c>
      <c r="G869" s="7">
        <v>23.040700000000001</v>
      </c>
      <c r="H869" s="7">
        <f t="shared" si="65"/>
        <v>0.6888682544255047</v>
      </c>
      <c r="I869" s="7">
        <v>24.5943</v>
      </c>
      <c r="J869" s="7">
        <v>24.648099999999999</v>
      </c>
      <c r="K869" s="7">
        <v>24.329599999999999</v>
      </c>
      <c r="L869" s="7">
        <f t="shared" si="66"/>
        <v>1.2470333082019576</v>
      </c>
      <c r="M869" s="7">
        <v>20.7104</v>
      </c>
      <c r="N869" s="7">
        <v>25.805499999999999</v>
      </c>
      <c r="O869" s="7">
        <v>34.180462184521922</v>
      </c>
      <c r="Q869" s="5">
        <f t="shared" si="67"/>
        <v>26291625.415127788</v>
      </c>
      <c r="R869" s="5">
        <f t="shared" si="68"/>
        <v>1.2196082991662083</v>
      </c>
      <c r="U869" s="5">
        <f t="shared" si="70"/>
        <v>0.97800779750198319</v>
      </c>
    </row>
    <row r="870" spans="1:21">
      <c r="A870" s="5">
        <v>3283</v>
      </c>
      <c r="B870" s="5" t="s">
        <v>2061</v>
      </c>
      <c r="C870" s="5" t="s">
        <v>168</v>
      </c>
      <c r="D870" s="5" t="s">
        <v>169</v>
      </c>
      <c r="E870" s="5" t="s">
        <v>170</v>
      </c>
      <c r="F870" s="7">
        <v>16.842199999999998</v>
      </c>
      <c r="G870" s="7">
        <v>24.865500000000001</v>
      </c>
      <c r="H870" s="7">
        <f t="shared" si="65"/>
        <v>260.16805140723585</v>
      </c>
      <c r="I870" s="7">
        <v>25.169599999999999</v>
      </c>
      <c r="J870" s="7">
        <v>25.1312</v>
      </c>
      <c r="K870" s="7">
        <v>24.952000000000002</v>
      </c>
      <c r="L870" s="7">
        <f t="shared" si="66"/>
        <v>1.1322558552220057</v>
      </c>
      <c r="M870" s="7">
        <v>25.855499999999999</v>
      </c>
      <c r="N870" s="7">
        <v>25.782499999999999</v>
      </c>
      <c r="O870" s="7">
        <v>0.95065910122981789</v>
      </c>
      <c r="Q870" s="5">
        <f t="shared" si="67"/>
        <v>36748957.801866151</v>
      </c>
      <c r="R870" s="5">
        <f t="shared" si="68"/>
        <v>1.7047000028791066</v>
      </c>
      <c r="U870" s="5">
        <f t="shared" si="70"/>
        <v>1.5055784388457498</v>
      </c>
    </row>
    <row r="871" spans="1:21">
      <c r="A871" s="5">
        <v>3999</v>
      </c>
      <c r="B871" s="5" t="s">
        <v>2464</v>
      </c>
      <c r="C871" s="5" t="s">
        <v>168</v>
      </c>
      <c r="D871" s="5" t="s">
        <v>169</v>
      </c>
      <c r="E871" s="5" t="s">
        <v>170</v>
      </c>
      <c r="F871" s="7">
        <v>16.4084</v>
      </c>
      <c r="G871" s="7">
        <v>16.859500000000001</v>
      </c>
      <c r="H871" s="7">
        <f t="shared" si="65"/>
        <v>1.3670822075755691</v>
      </c>
      <c r="I871" s="7">
        <v>23.908899999999999</v>
      </c>
      <c r="J871" s="7">
        <v>23.694400000000002</v>
      </c>
      <c r="K871" s="7">
        <v>23.533999999999999</v>
      </c>
      <c r="L871" s="7">
        <f t="shared" si="66"/>
        <v>1.1175969587923598</v>
      </c>
      <c r="M871" s="7">
        <v>23.721599999999999</v>
      </c>
      <c r="N871" s="7">
        <v>24.883600000000001</v>
      </c>
      <c r="O871" s="7">
        <v>2.2376742020714264</v>
      </c>
      <c r="Q871" s="5">
        <f t="shared" si="67"/>
        <v>13574540.239847906</v>
      </c>
      <c r="R871" s="5">
        <f t="shared" si="68"/>
        <v>0.62969183808462115</v>
      </c>
      <c r="U871" s="5">
        <f t="shared" si="70"/>
        <v>0.56343374338191332</v>
      </c>
    </row>
    <row r="872" spans="1:21">
      <c r="A872" s="5">
        <v>4575</v>
      </c>
      <c r="B872" s="5" t="s">
        <v>2862</v>
      </c>
      <c r="C872" s="5" t="s">
        <v>168</v>
      </c>
      <c r="D872" s="5" t="s">
        <v>169</v>
      </c>
      <c r="E872" s="5" t="s">
        <v>170</v>
      </c>
      <c r="F872" s="7">
        <v>17.0518</v>
      </c>
      <c r="G872" s="7">
        <v>19.324200000000001</v>
      </c>
      <c r="H872" s="7">
        <f t="shared" si="65"/>
        <v>4.8312616904353192</v>
      </c>
      <c r="I872" s="7">
        <v>20.853400000000001</v>
      </c>
      <c r="J872" s="7">
        <v>20.7622</v>
      </c>
      <c r="K872" s="7">
        <v>20.7394</v>
      </c>
      <c r="L872" s="7">
        <f t="shared" si="66"/>
        <v>1.0159292955257573</v>
      </c>
      <c r="M872" s="7">
        <v>20.805399999999999</v>
      </c>
      <c r="N872" s="7">
        <v>21.595099999999999</v>
      </c>
      <c r="O872" s="7">
        <v>1.7287149490697737</v>
      </c>
      <c r="Q872" s="5">
        <f t="shared" si="67"/>
        <v>1778463.5799849993</v>
      </c>
      <c r="R872" s="5">
        <f t="shared" si="68"/>
        <v>8.249885306317066E-2</v>
      </c>
      <c r="U872" s="5">
        <f t="shared" si="70"/>
        <v>8.120530968690727E-2</v>
      </c>
    </row>
    <row r="873" spans="1:21">
      <c r="A873" s="5">
        <v>314</v>
      </c>
      <c r="B873" s="5" t="s">
        <v>167</v>
      </c>
      <c r="C873" s="5" t="s">
        <v>168</v>
      </c>
      <c r="D873" s="5" t="s">
        <v>169</v>
      </c>
      <c r="E873" s="5" t="s">
        <v>170</v>
      </c>
      <c r="F873" s="7">
        <v>18.5336</v>
      </c>
      <c r="G873" s="7">
        <v>23.726199999999999</v>
      </c>
      <c r="H873" s="7">
        <f t="shared" si="65"/>
        <v>36.570285891271759</v>
      </c>
      <c r="I873" s="7">
        <v>25.249199999999998</v>
      </c>
      <c r="J873" s="7">
        <v>22.5581</v>
      </c>
      <c r="K873" s="7">
        <v>24.0044</v>
      </c>
      <c r="L873" s="7">
        <f t="shared" si="66"/>
        <v>0.36696134360792082</v>
      </c>
      <c r="M873" s="7">
        <v>24.678699999999999</v>
      </c>
      <c r="N873" s="7">
        <v>25.697399999999998</v>
      </c>
      <c r="O873" s="7">
        <v>2.0260924424310258</v>
      </c>
      <c r="Q873" s="5">
        <f t="shared" si="67"/>
        <v>6175395.0478314618</v>
      </c>
      <c r="R873" s="5">
        <f t="shared" si="68"/>
        <v>0.28646243554921524</v>
      </c>
      <c r="U873" s="5">
        <f t="shared" si="70"/>
        <v>0.7806338202622386</v>
      </c>
    </row>
    <row r="874" spans="1:21">
      <c r="A874" s="5">
        <v>2988</v>
      </c>
      <c r="B874" s="5" t="s">
        <v>1977</v>
      </c>
      <c r="C874" s="5" t="s">
        <v>98</v>
      </c>
      <c r="D874" s="5" t="s">
        <v>99</v>
      </c>
      <c r="E874" s="5" t="s">
        <v>100</v>
      </c>
      <c r="F874" s="7">
        <v>16.115400000000001</v>
      </c>
      <c r="G874" s="7">
        <v>20.174600000000002</v>
      </c>
      <c r="H874" s="7">
        <f t="shared" si="65"/>
        <v>16.670205685167939</v>
      </c>
      <c r="I874" s="7">
        <v>18.950800000000001</v>
      </c>
      <c r="J874" s="7">
        <v>17.692599999999999</v>
      </c>
      <c r="K874" s="7">
        <v>17.5014</v>
      </c>
      <c r="L874" s="7">
        <f t="shared" si="66"/>
        <v>1.1417129711818865</v>
      </c>
      <c r="M874" s="7">
        <v>22.166</v>
      </c>
      <c r="N874" s="7">
        <v>23.4879</v>
      </c>
      <c r="O874" s="7">
        <v>2.499951315744128</v>
      </c>
      <c r="Q874" s="5">
        <f t="shared" si="67"/>
        <v>211837.72380077225</v>
      </c>
      <c r="R874" s="5">
        <f t="shared" si="68"/>
        <v>9.8266669308031858E-3</v>
      </c>
      <c r="U874" s="5">
        <f t="shared" si="70"/>
        <v>8.6069504147182879E-3</v>
      </c>
    </row>
    <row r="875" spans="1:21">
      <c r="A875" s="5">
        <v>1516</v>
      </c>
      <c r="B875" s="5" t="s">
        <v>1110</v>
      </c>
      <c r="C875" s="5" t="s">
        <v>98</v>
      </c>
      <c r="D875" s="5" t="s">
        <v>99</v>
      </c>
      <c r="E875" s="5" t="s">
        <v>100</v>
      </c>
      <c r="F875" s="7">
        <v>17.205500000000001</v>
      </c>
      <c r="G875" s="7">
        <v>19.931999999999999</v>
      </c>
      <c r="H875" s="7">
        <f t="shared" si="65"/>
        <v>6.6184803406022663</v>
      </c>
      <c r="I875" s="7">
        <v>19.172599999999999</v>
      </c>
      <c r="J875" s="7">
        <v>19.0289</v>
      </c>
      <c r="K875" s="7">
        <v>19.3447</v>
      </c>
      <c r="L875" s="7">
        <f t="shared" si="66"/>
        <v>0.80340536467009482</v>
      </c>
      <c r="M875" s="7">
        <v>21.333400000000001</v>
      </c>
      <c r="N875" s="7">
        <v>22.640499999999999</v>
      </c>
      <c r="O875" s="7">
        <v>2.4744364662962361</v>
      </c>
      <c r="Q875" s="5">
        <f t="shared" si="67"/>
        <v>534896.41170909628</v>
      </c>
      <c r="R875" s="5">
        <f t="shared" si="68"/>
        <v>2.4812619707387081E-2</v>
      </c>
      <c r="U875" s="5">
        <f t="shared" si="70"/>
        <v>3.0884309214907937E-2</v>
      </c>
    </row>
    <row r="876" spans="1:21">
      <c r="A876" s="5">
        <v>177</v>
      </c>
      <c r="B876" s="5" t="s">
        <v>97</v>
      </c>
      <c r="C876" s="5" t="s">
        <v>98</v>
      </c>
      <c r="D876" s="5" t="s">
        <v>99</v>
      </c>
      <c r="E876" s="5" t="s">
        <v>100</v>
      </c>
      <c r="F876" s="7">
        <v>16.395800000000001</v>
      </c>
      <c r="G876" s="7">
        <v>17.493099999999998</v>
      </c>
      <c r="H876" s="7">
        <f t="shared" si="65"/>
        <v>2.1395390341507983</v>
      </c>
      <c r="I876" s="7">
        <v>19.481200000000001</v>
      </c>
      <c r="J876" s="7">
        <v>18.628499999999999</v>
      </c>
      <c r="K876" s="7">
        <v>19.023800000000001</v>
      </c>
      <c r="L876" s="7">
        <f t="shared" si="66"/>
        <v>0.76033125374126265</v>
      </c>
      <c r="M876" s="7">
        <v>17.818100000000001</v>
      </c>
      <c r="N876" s="7">
        <v>22.210599999999999</v>
      </c>
      <c r="O876" s="7">
        <v>21.002657778780083</v>
      </c>
      <c r="Q876" s="5">
        <f t="shared" si="67"/>
        <v>405263.29787406133</v>
      </c>
      <c r="R876" s="5">
        <f t="shared" si="68"/>
        <v>1.8799236396783648E-2</v>
      </c>
      <c r="U876" s="5">
        <f t="shared" si="70"/>
        <v>2.4725060694638951E-2</v>
      </c>
    </row>
    <row r="877" spans="1:21">
      <c r="A877" s="5">
        <v>1575</v>
      </c>
      <c r="B877" s="5" t="s">
        <v>1175</v>
      </c>
      <c r="C877" s="5" t="s">
        <v>1176</v>
      </c>
      <c r="D877" s="5" t="s">
        <v>1177</v>
      </c>
      <c r="E877" s="5" t="s">
        <v>1178</v>
      </c>
      <c r="F877" s="7">
        <v>18.767099999999999</v>
      </c>
      <c r="G877" s="7">
        <v>18.4419</v>
      </c>
      <c r="H877" s="7">
        <f t="shared" si="65"/>
        <v>0.79818772637204372</v>
      </c>
      <c r="I877" s="7">
        <v>21.1081</v>
      </c>
      <c r="J877" s="7">
        <v>21.000499999999999</v>
      </c>
      <c r="K877" s="7">
        <v>20.3917</v>
      </c>
      <c r="L877" s="7">
        <f t="shared" si="66"/>
        <v>1.524990230066211</v>
      </c>
      <c r="M877" s="7">
        <v>19.491099999999999</v>
      </c>
      <c r="N877" s="7">
        <v>21.1677</v>
      </c>
      <c r="O877" s="7">
        <v>3.1967368748672618</v>
      </c>
      <c r="Q877" s="5">
        <f t="shared" si="67"/>
        <v>2097878.9434604249</v>
      </c>
      <c r="R877" s="5">
        <f t="shared" si="68"/>
        <v>9.7315800361973737E-2</v>
      </c>
      <c r="U877" s="5">
        <f t="shared" si="70"/>
        <v>6.381404840721408E-2</v>
      </c>
    </row>
    <row r="878" spans="1:21">
      <c r="A878" s="5">
        <v>4761</v>
      </c>
      <c r="B878" s="5" t="s">
        <v>2948</v>
      </c>
      <c r="C878" s="5" t="s">
        <v>2949</v>
      </c>
      <c r="D878" s="5" t="s">
        <v>2950</v>
      </c>
      <c r="E878" s="5" t="s">
        <v>2951</v>
      </c>
      <c r="F878" s="7">
        <v>19.054600000000001</v>
      </c>
      <c r="G878" s="7">
        <v>18.593599999999999</v>
      </c>
      <c r="H878" s="7">
        <f t="shared" si="65"/>
        <v>0.72648252478568387</v>
      </c>
      <c r="I878" s="7">
        <v>22.565999999999999</v>
      </c>
      <c r="J878" s="7">
        <v>22.069199999999999</v>
      </c>
      <c r="K878" s="7">
        <v>16.665299999999998</v>
      </c>
      <c r="L878" s="7">
        <f t="shared" si="66"/>
        <v>42.338551290603462</v>
      </c>
      <c r="M878" s="7">
        <v>18.892800000000001</v>
      </c>
      <c r="N878" s="7">
        <v>17.913900000000002</v>
      </c>
      <c r="O878" s="7">
        <v>0.50736644003338183</v>
      </c>
      <c r="Q878" s="5">
        <f t="shared" si="67"/>
        <v>4400390.1139234034</v>
      </c>
      <c r="R878" s="5">
        <f t="shared" si="68"/>
        <v>0.20412402115777803</v>
      </c>
      <c r="U878" s="5">
        <f t="shared" si="70"/>
        <v>4.821233011888173E-3</v>
      </c>
    </row>
    <row r="879" spans="1:21">
      <c r="A879" s="5">
        <v>2004</v>
      </c>
      <c r="B879" s="5" t="s">
        <v>1505</v>
      </c>
      <c r="C879" s="5" t="s">
        <v>1506</v>
      </c>
      <c r="D879" s="5" t="s">
        <v>1507</v>
      </c>
      <c r="E879" s="5" t="s">
        <v>1508</v>
      </c>
      <c r="F879" s="7">
        <v>21.114100000000001</v>
      </c>
      <c r="G879" s="7">
        <v>22.761600000000001</v>
      </c>
      <c r="H879" s="7">
        <f t="shared" si="65"/>
        <v>3.1329027782601941</v>
      </c>
      <c r="I879" s="7">
        <v>18.1692</v>
      </c>
      <c r="J879" s="7">
        <v>18.833600000000001</v>
      </c>
      <c r="K879" s="7">
        <v>17.822299999999998</v>
      </c>
      <c r="L879" s="7">
        <f t="shared" si="66"/>
        <v>2.0157266358135608</v>
      </c>
      <c r="M879" s="7">
        <v>21.327500000000001</v>
      </c>
      <c r="N879" s="7">
        <v>22.1218</v>
      </c>
      <c r="O879" s="7">
        <v>1.7342357137157434</v>
      </c>
      <c r="Q879" s="5">
        <f t="shared" si="67"/>
        <v>467173.85121964285</v>
      </c>
      <c r="R879" s="5">
        <f t="shared" si="68"/>
        <v>2.1671125200691456E-2</v>
      </c>
      <c r="U879" s="5">
        <f t="shared" si="70"/>
        <v>1.0751023881740216E-2</v>
      </c>
    </row>
    <row r="880" spans="1:21">
      <c r="A880" s="5">
        <v>5261</v>
      </c>
      <c r="B880" s="5" t="s">
        <v>3148</v>
      </c>
      <c r="C880" s="5" t="s">
        <v>1506</v>
      </c>
      <c r="D880" s="5" t="s">
        <v>1507</v>
      </c>
      <c r="E880" s="5" t="s">
        <v>1508</v>
      </c>
      <c r="F880" s="7">
        <v>18.831600000000002</v>
      </c>
      <c r="G880" s="7">
        <v>22.928599999999999</v>
      </c>
      <c r="H880" s="7">
        <f t="shared" si="65"/>
        <v>17.112753406163886</v>
      </c>
      <c r="I880" s="7">
        <v>18.8292</v>
      </c>
      <c r="J880" s="7">
        <v>18.886299999999999</v>
      </c>
      <c r="K880" s="7">
        <v>18.260000000000002</v>
      </c>
      <c r="L880" s="7">
        <f t="shared" si="66"/>
        <v>1.5436011245182022</v>
      </c>
      <c r="M880" s="7">
        <v>21.741800000000001</v>
      </c>
      <c r="N880" s="7">
        <v>22.805499999999999</v>
      </c>
      <c r="O880" s="7">
        <v>2.0902854925656937</v>
      </c>
      <c r="Q880" s="5">
        <f t="shared" si="67"/>
        <v>484554.69630393706</v>
      </c>
      <c r="R880" s="5">
        <f t="shared" si="68"/>
        <v>2.2477382804648133E-2</v>
      </c>
      <c r="U880" s="5">
        <f t="shared" si="70"/>
        <v>1.4561652260822178E-2</v>
      </c>
    </row>
    <row r="881" spans="1:21">
      <c r="A881" s="5">
        <v>3417</v>
      </c>
      <c r="B881" s="5" t="s">
        <v>2149</v>
      </c>
      <c r="C881" s="5" t="s">
        <v>1506</v>
      </c>
      <c r="D881" s="5" t="s">
        <v>1507</v>
      </c>
      <c r="E881" s="5" t="s">
        <v>1508</v>
      </c>
      <c r="F881" s="7">
        <v>21.7104</v>
      </c>
      <c r="G881" s="7">
        <v>22.921199999999999</v>
      </c>
      <c r="H881" s="7">
        <f t="shared" si="65"/>
        <v>2.314659531791829</v>
      </c>
      <c r="I881" s="7">
        <v>18.511399999999998</v>
      </c>
      <c r="J881" s="7">
        <v>18.02</v>
      </c>
      <c r="K881" s="7">
        <v>19.241</v>
      </c>
      <c r="L881" s="7">
        <f t="shared" si="66"/>
        <v>0.42898526521434543</v>
      </c>
      <c r="M881" s="7">
        <v>19.214600000000001</v>
      </c>
      <c r="N881" s="7">
        <v>22.808900000000001</v>
      </c>
      <c r="O881" s="7">
        <v>12.077919019707975</v>
      </c>
      <c r="Q881" s="5">
        <f t="shared" si="67"/>
        <v>265803.39387007704</v>
      </c>
      <c r="R881" s="5">
        <f t="shared" si="68"/>
        <v>1.2330010792104341E-2</v>
      </c>
      <c r="U881" s="5">
        <f t="shared" si="70"/>
        <v>2.8742271103282688E-2</v>
      </c>
    </row>
    <row r="882" spans="1:21">
      <c r="A882" s="5">
        <v>5325</v>
      </c>
      <c r="B882" s="5" t="s">
        <v>3183</v>
      </c>
      <c r="C882" s="5" t="s">
        <v>1506</v>
      </c>
      <c r="D882" s="5" t="s">
        <v>1507</v>
      </c>
      <c r="E882" s="5" t="s">
        <v>1508</v>
      </c>
      <c r="F882" s="7">
        <v>17.661000000000001</v>
      </c>
      <c r="G882" s="7">
        <v>17.503799999999998</v>
      </c>
      <c r="H882" s="7">
        <f t="shared" ref="H882:H945" si="71">2^(G882-F882)</f>
        <v>0.89676383318003761</v>
      </c>
      <c r="I882" s="7">
        <v>19.683900000000001</v>
      </c>
      <c r="J882" s="7">
        <v>18.176300000000001</v>
      </c>
      <c r="K882" s="7">
        <v>20.079999999999998</v>
      </c>
      <c r="L882" s="7">
        <f t="shared" ref="L882:L945" si="72">(POWER(2,J882))/(POWER(2,K882))</f>
        <v>0.26725706656960518</v>
      </c>
      <c r="M882" s="7">
        <v>17.367100000000001</v>
      </c>
      <c r="N882" s="7">
        <v>23.644500000000001</v>
      </c>
      <c r="O882" s="7">
        <v>77.568553856129626</v>
      </c>
      <c r="Q882" s="5">
        <f t="shared" si="67"/>
        <v>296218.04422302119</v>
      </c>
      <c r="R882" s="5">
        <f t="shared" si="68"/>
        <v>1.374087677703298E-2</v>
      </c>
      <c r="U882" s="5">
        <f t="shared" si="70"/>
        <v>5.1414456326281152E-2</v>
      </c>
    </row>
    <row r="883" spans="1:21">
      <c r="A883" s="5">
        <v>4071</v>
      </c>
      <c r="B883" s="5" t="s">
        <v>2510</v>
      </c>
      <c r="C883" s="5" t="s">
        <v>2511</v>
      </c>
      <c r="D883" s="5" t="s">
        <v>2512</v>
      </c>
      <c r="E883" s="5" t="s">
        <v>2513</v>
      </c>
      <c r="F883" s="7">
        <v>18.459700000000002</v>
      </c>
      <c r="G883" s="7">
        <v>21.578399999999998</v>
      </c>
      <c r="H883" s="7">
        <f t="shared" si="71"/>
        <v>8.686048449771647</v>
      </c>
      <c r="I883" s="7">
        <v>22.703600000000002</v>
      </c>
      <c r="J883" s="7">
        <v>21.684899999999999</v>
      </c>
      <c r="K883" s="7">
        <v>17.756399999999999</v>
      </c>
      <c r="L883" s="7">
        <f t="shared" si="72"/>
        <v>15.226368564190308</v>
      </c>
      <c r="M883" s="7">
        <v>23.528600000000001</v>
      </c>
      <c r="N883" s="7">
        <v>23.770600000000002</v>
      </c>
      <c r="O883" s="7">
        <v>1.1826310002441434</v>
      </c>
      <c r="Q883" s="5">
        <f t="shared" si="67"/>
        <v>3371361.7327908962</v>
      </c>
      <c r="R883" s="5">
        <f t="shared" si="68"/>
        <v>0.15638975087623583</v>
      </c>
      <c r="U883" s="5">
        <f t="shared" si="70"/>
        <v>1.0270981568385027E-2</v>
      </c>
    </row>
    <row r="884" spans="1:21">
      <c r="A884" s="5">
        <v>6120</v>
      </c>
      <c r="B884" s="5" t="s">
        <v>3472</v>
      </c>
      <c r="C884" s="5" t="s">
        <v>2511</v>
      </c>
      <c r="D884" s="5" t="s">
        <v>2512</v>
      </c>
      <c r="E884" s="5" t="s">
        <v>2513</v>
      </c>
      <c r="F884" s="7">
        <v>21.482800000000001</v>
      </c>
      <c r="G884" s="7">
        <v>21.592600000000001</v>
      </c>
      <c r="H884" s="7">
        <f t="shared" si="71"/>
        <v>1.0790786340724543</v>
      </c>
      <c r="I884" s="7">
        <v>23.138500000000001</v>
      </c>
      <c r="J884" s="7">
        <v>23.136099999999999</v>
      </c>
      <c r="K884" s="7">
        <v>23.0396</v>
      </c>
      <c r="L884" s="7">
        <f t="shared" si="72"/>
        <v>1.0691764753369928</v>
      </c>
      <c r="M884" s="7">
        <v>23.486899999999999</v>
      </c>
      <c r="N884" s="7">
        <v>24.6312</v>
      </c>
      <c r="O884" s="7">
        <v>2.2103885591930084</v>
      </c>
      <c r="Q884" s="5">
        <f t="shared" si="67"/>
        <v>9218496.2357218657</v>
      </c>
      <c r="R884" s="5">
        <f t="shared" si="68"/>
        <v>0.42762493141446545</v>
      </c>
      <c r="U884" s="5">
        <f t="shared" si="70"/>
        <v>0.3999572954312175</v>
      </c>
    </row>
    <row r="885" spans="1:21">
      <c r="A885" s="5">
        <v>3531</v>
      </c>
      <c r="B885" s="5" t="s">
        <v>2216</v>
      </c>
      <c r="C885" s="5" t="s">
        <v>2217</v>
      </c>
      <c r="D885" s="5" t="s">
        <v>2218</v>
      </c>
      <c r="E885" s="5" t="s">
        <v>2219</v>
      </c>
      <c r="F885" s="7">
        <v>17.912800000000001</v>
      </c>
      <c r="G885" s="7">
        <v>17.6828</v>
      </c>
      <c r="H885" s="7">
        <f t="shared" si="71"/>
        <v>0.85263489176795637</v>
      </c>
      <c r="I885" s="7">
        <v>19.073399999999999</v>
      </c>
      <c r="J885" s="7">
        <v>20.1111</v>
      </c>
      <c r="K885" s="7">
        <v>19.641200000000001</v>
      </c>
      <c r="L885" s="7">
        <f t="shared" si="72"/>
        <v>1.3850134629659883</v>
      </c>
      <c r="M885" s="7">
        <v>17.525300000000001</v>
      </c>
      <c r="N885" s="7">
        <v>23.5837</v>
      </c>
      <c r="O885" s="7">
        <v>66.643857291193669</v>
      </c>
      <c r="Q885" s="5">
        <f t="shared" si="67"/>
        <v>1132515.9985099139</v>
      </c>
      <c r="R885" s="5">
        <f t="shared" si="68"/>
        <v>5.2534823880704629E-2</v>
      </c>
      <c r="U885" s="5">
        <f t="shared" si="70"/>
        <v>3.7930912070848748E-2</v>
      </c>
    </row>
    <row r="886" spans="1:21">
      <c r="A886" s="5">
        <v>6287</v>
      </c>
      <c r="B886" s="5" t="s">
        <v>3542</v>
      </c>
      <c r="C886" s="5" t="s">
        <v>2217</v>
      </c>
      <c r="D886" s="5" t="s">
        <v>2218</v>
      </c>
      <c r="E886" s="5" t="s">
        <v>2219</v>
      </c>
      <c r="F886" s="7">
        <v>19.664400000000001</v>
      </c>
      <c r="G886" s="7">
        <v>19.593</v>
      </c>
      <c r="H886" s="7">
        <f t="shared" si="71"/>
        <v>0.95171400076331003</v>
      </c>
      <c r="I886" s="7">
        <v>18.191800000000001</v>
      </c>
      <c r="J886" s="7">
        <v>17.5687</v>
      </c>
      <c r="K886" s="7">
        <v>18.6554</v>
      </c>
      <c r="L886" s="7">
        <f t="shared" si="72"/>
        <v>0.47083712992036053</v>
      </c>
      <c r="M886" s="7">
        <v>20.5946</v>
      </c>
      <c r="N886" s="7">
        <v>21.611799999999999</v>
      </c>
      <c r="O886" s="7">
        <v>2.0239869667780446</v>
      </c>
      <c r="Q886" s="5">
        <f t="shared" si="67"/>
        <v>194404.2185442459</v>
      </c>
      <c r="R886" s="5">
        <f t="shared" si="68"/>
        <v>9.0179665420404807E-3</v>
      </c>
      <c r="U886" s="5">
        <f t="shared" si="70"/>
        <v>1.9153048833607959E-2</v>
      </c>
    </row>
    <row r="887" spans="1:21">
      <c r="A887" s="5">
        <v>795</v>
      </c>
      <c r="B887" s="5" t="s">
        <v>613</v>
      </c>
      <c r="C887" s="5" t="s">
        <v>614</v>
      </c>
      <c r="D887" s="5" t="s">
        <v>615</v>
      </c>
      <c r="E887" s="5" t="s">
        <v>616</v>
      </c>
      <c r="F887" s="7">
        <v>16.785299999999999</v>
      </c>
      <c r="G887" s="7">
        <v>19.270900000000001</v>
      </c>
      <c r="H887" s="7">
        <f t="shared" si="71"/>
        <v>5.6006722321933458</v>
      </c>
      <c r="I887" s="7">
        <v>20.062899999999999</v>
      </c>
      <c r="J887" s="7">
        <v>19.793399999999998</v>
      </c>
      <c r="K887" s="7">
        <v>19.4437</v>
      </c>
      <c r="L887" s="7">
        <f t="shared" si="72"/>
        <v>1.2742956174422602</v>
      </c>
      <c r="M887" s="7">
        <v>18.1998</v>
      </c>
      <c r="N887" s="7">
        <v>17.8567</v>
      </c>
      <c r="O887" s="7">
        <v>0.78834552821440085</v>
      </c>
      <c r="Q887" s="5">
        <f t="shared" si="67"/>
        <v>908671.93797061383</v>
      </c>
      <c r="R887" s="5">
        <f t="shared" si="68"/>
        <v>4.2151210481294471E-2</v>
      </c>
      <c r="U887" s="5">
        <f t="shared" si="70"/>
        <v>3.3078047122142282E-2</v>
      </c>
    </row>
    <row r="888" spans="1:21">
      <c r="A888" s="5">
        <v>4666</v>
      </c>
      <c r="B888" s="5" t="s">
        <v>2900</v>
      </c>
      <c r="C888" s="5" t="s">
        <v>1972</v>
      </c>
      <c r="D888" s="5" t="s">
        <v>1973</v>
      </c>
      <c r="E888" s="5" t="s">
        <v>1974</v>
      </c>
      <c r="F888" s="7">
        <v>18.046099999999999</v>
      </c>
      <c r="G888" s="7">
        <v>21.049800000000001</v>
      </c>
      <c r="H888" s="7">
        <f t="shared" si="71"/>
        <v>8.0205434886576512</v>
      </c>
      <c r="I888" s="7">
        <v>17.259699999999999</v>
      </c>
      <c r="J888" s="7">
        <v>18.2743</v>
      </c>
      <c r="K888" s="7">
        <v>16.888400000000001</v>
      </c>
      <c r="L888" s="7">
        <f t="shared" si="72"/>
        <v>2.6133493579343159</v>
      </c>
      <c r="M888" s="7">
        <v>18.232600000000001</v>
      </c>
      <c r="N888" s="7">
        <v>21.1555</v>
      </c>
      <c r="O888" s="7">
        <v>7.5836900414736519</v>
      </c>
      <c r="Q888" s="5">
        <f t="shared" si="67"/>
        <v>317038.82500193763</v>
      </c>
      <c r="R888" s="5">
        <f t="shared" si="68"/>
        <v>1.4706705120931259E-2</v>
      </c>
      <c r="U888" s="5">
        <f t="shared" si="70"/>
        <v>5.6275312278018432E-3</v>
      </c>
    </row>
    <row r="889" spans="1:21">
      <c r="A889" s="5">
        <v>2983</v>
      </c>
      <c r="B889" s="5" t="s">
        <v>1971</v>
      </c>
      <c r="C889" s="5" t="s">
        <v>1972</v>
      </c>
      <c r="D889" s="5" t="s">
        <v>1973</v>
      </c>
      <c r="E889" s="5" t="s">
        <v>1974</v>
      </c>
      <c r="F889" s="7">
        <v>24.613399999999999</v>
      </c>
      <c r="G889" s="7">
        <v>25.45</v>
      </c>
      <c r="H889" s="7">
        <f t="shared" si="71"/>
        <v>1.7858364970451881</v>
      </c>
      <c r="I889" s="7">
        <v>24.7517</v>
      </c>
      <c r="J889" s="7">
        <v>25.1114</v>
      </c>
      <c r="K889" s="7">
        <v>25.0412</v>
      </c>
      <c r="L889" s="7">
        <f t="shared" si="72"/>
        <v>1.0498622153422497</v>
      </c>
      <c r="M889" s="7">
        <v>24.378299999999999</v>
      </c>
      <c r="N889" s="7">
        <v>25.9376</v>
      </c>
      <c r="O889" s="7">
        <v>2.947108141829557</v>
      </c>
      <c r="Q889" s="5">
        <f t="shared" si="67"/>
        <v>36248048.738509886</v>
      </c>
      <c r="R889" s="5">
        <f t="shared" si="68"/>
        <v>1.6814639784359255</v>
      </c>
      <c r="U889" s="5">
        <f t="shared" si="70"/>
        <v>1.6016044332901123</v>
      </c>
    </row>
    <row r="890" spans="1:21">
      <c r="A890" s="5">
        <v>4163</v>
      </c>
      <c r="B890" s="5" t="s">
        <v>2587</v>
      </c>
      <c r="C890" s="5" t="s">
        <v>2380</v>
      </c>
      <c r="D890" s="5" t="s">
        <v>2381</v>
      </c>
      <c r="E890" s="5" t="s">
        <v>2382</v>
      </c>
      <c r="F890" s="7">
        <v>19.310700000000001</v>
      </c>
      <c r="G890" s="7">
        <v>19.972100000000001</v>
      </c>
      <c r="H890" s="7">
        <f t="shared" si="71"/>
        <v>1.5816166896817776</v>
      </c>
      <c r="I890" s="7">
        <v>19.783999999999999</v>
      </c>
      <c r="J890" s="7">
        <v>19.163499999999999</v>
      </c>
      <c r="K890" s="7">
        <v>17.479800000000001</v>
      </c>
      <c r="L890" s="7">
        <f t="shared" si="72"/>
        <v>3.2125078953306034</v>
      </c>
      <c r="M890" s="7">
        <v>16.395199999999999</v>
      </c>
      <c r="N890" s="7">
        <v>20.9268</v>
      </c>
      <c r="O890" s="7">
        <v>23.128503240952266</v>
      </c>
      <c r="Q890" s="5">
        <f t="shared" si="67"/>
        <v>587203.07598365785</v>
      </c>
      <c r="R890" s="5">
        <f t="shared" si="68"/>
        <v>2.7239006088742187E-2</v>
      </c>
      <c r="U890" s="5">
        <f t="shared" si="70"/>
        <v>8.4790472043148029E-3</v>
      </c>
    </row>
    <row r="891" spans="1:21">
      <c r="A891" s="5">
        <v>3889</v>
      </c>
      <c r="B891" s="5" t="s">
        <v>2379</v>
      </c>
      <c r="C891" s="5" t="s">
        <v>2380</v>
      </c>
      <c r="D891" s="5" t="s">
        <v>2381</v>
      </c>
      <c r="E891" s="5" t="s">
        <v>2382</v>
      </c>
      <c r="F891" s="7">
        <v>20.079499999999999</v>
      </c>
      <c r="G891" s="7">
        <v>20.222200000000001</v>
      </c>
      <c r="H891" s="7">
        <f t="shared" si="71"/>
        <v>1.1039692593393375</v>
      </c>
      <c r="I891" s="7">
        <v>21.0015</v>
      </c>
      <c r="J891" s="7">
        <v>18.994700000000002</v>
      </c>
      <c r="K891" s="7">
        <v>19.999300000000002</v>
      </c>
      <c r="L891" s="7">
        <f t="shared" si="72"/>
        <v>0.49840830038203415</v>
      </c>
      <c r="M891" s="7">
        <v>19.819099999999999</v>
      </c>
      <c r="N891" s="7">
        <v>20.9682</v>
      </c>
      <c r="O891" s="7">
        <v>2.217755004941512</v>
      </c>
      <c r="Q891" s="5">
        <f t="shared" si="67"/>
        <v>522365.46717773331</v>
      </c>
      <c r="R891" s="5">
        <f t="shared" si="68"/>
        <v>2.4231337884542906E-2</v>
      </c>
      <c r="U891" s="5">
        <f t="shared" si="70"/>
        <v>4.8617444504775273E-2</v>
      </c>
    </row>
    <row r="892" spans="1:21">
      <c r="A892" s="5">
        <v>556</v>
      </c>
      <c r="B892" s="5" t="s">
        <v>383</v>
      </c>
      <c r="C892" s="5" t="s">
        <v>384</v>
      </c>
      <c r="D892" s="5" t="s">
        <v>385</v>
      </c>
      <c r="E892" s="5" t="s">
        <v>386</v>
      </c>
      <c r="F892" s="7">
        <v>21.6431</v>
      </c>
      <c r="G892" s="7">
        <v>22.656700000000001</v>
      </c>
      <c r="H892" s="7">
        <f t="shared" si="71"/>
        <v>2.0189427477962907</v>
      </c>
      <c r="I892" s="7">
        <v>18.235800000000001</v>
      </c>
      <c r="J892" s="7">
        <v>18.688600000000001</v>
      </c>
      <c r="K892" s="7">
        <v>17.246200000000002</v>
      </c>
      <c r="L892" s="7">
        <f t="shared" si="72"/>
        <v>2.7177259782881258</v>
      </c>
      <c r="M892" s="7">
        <v>21.597100000000001</v>
      </c>
      <c r="N892" s="7">
        <v>22.3413</v>
      </c>
      <c r="O892" s="7">
        <v>1.6750451694892945</v>
      </c>
      <c r="Q892" s="5">
        <f t="shared" si="67"/>
        <v>422502.39677883743</v>
      </c>
      <c r="R892" s="5">
        <f t="shared" si="68"/>
        <v>1.9598918720049773E-2</v>
      </c>
      <c r="U892" s="5">
        <f t="shared" si="70"/>
        <v>7.2115139188517379E-3</v>
      </c>
    </row>
    <row r="893" spans="1:21">
      <c r="A893" s="5">
        <v>585</v>
      </c>
      <c r="B893" s="5" t="s">
        <v>448</v>
      </c>
      <c r="C893" s="5" t="s">
        <v>449</v>
      </c>
      <c r="D893" s="5" t="s">
        <v>450</v>
      </c>
      <c r="E893" s="5" t="s">
        <v>451</v>
      </c>
      <c r="F893" s="7">
        <v>23.051200000000001</v>
      </c>
      <c r="G893" s="7">
        <v>23.973500000000001</v>
      </c>
      <c r="H893" s="7">
        <f t="shared" si="71"/>
        <v>1.895134182302417</v>
      </c>
      <c r="I893" s="7">
        <v>21.066800000000001</v>
      </c>
      <c r="J893" s="7">
        <v>23.040199999999999</v>
      </c>
      <c r="K893" s="7">
        <v>21.494</v>
      </c>
      <c r="L893" s="7">
        <f t="shared" si="72"/>
        <v>2.9204688561980965</v>
      </c>
      <c r="M893" s="7">
        <v>20.8049</v>
      </c>
      <c r="N893" s="7">
        <v>24.598600000000001</v>
      </c>
      <c r="O893" s="7">
        <v>13.868116922536814</v>
      </c>
      <c r="Q893" s="5">
        <f t="shared" si="67"/>
        <v>8625639.5558649618</v>
      </c>
      <c r="R893" s="5">
        <f t="shared" si="68"/>
        <v>0.40012366758794027</v>
      </c>
      <c r="U893" s="5">
        <f t="shared" si="70"/>
        <v>0.13700665450986058</v>
      </c>
    </row>
    <row r="894" spans="1:21">
      <c r="A894" s="5">
        <v>5534</v>
      </c>
      <c r="B894" s="5" t="s">
        <v>3233</v>
      </c>
      <c r="C894" s="5" t="s">
        <v>449</v>
      </c>
      <c r="D894" s="5" t="s">
        <v>450</v>
      </c>
      <c r="E894" s="5" t="s">
        <v>451</v>
      </c>
      <c r="F894" s="7">
        <v>26.028199999999998</v>
      </c>
      <c r="G894" s="7">
        <v>26.8447</v>
      </c>
      <c r="H894" s="7">
        <f t="shared" si="71"/>
        <v>1.7611282819227068</v>
      </c>
      <c r="I894" s="7">
        <v>26.932600000000001</v>
      </c>
      <c r="J894" s="7">
        <v>26.9663</v>
      </c>
      <c r="K894" s="7">
        <v>26.6996</v>
      </c>
      <c r="L894" s="7">
        <f t="shared" si="72"/>
        <v>1.2030528321836289</v>
      </c>
      <c r="M894" s="7">
        <v>24.432400000000001</v>
      </c>
      <c r="N894" s="7">
        <v>26.924700000000001</v>
      </c>
      <c r="O894" s="7">
        <v>5.6267427262654959</v>
      </c>
      <c r="Q894" s="5">
        <f t="shared" si="67"/>
        <v>131118862.24179296</v>
      </c>
      <c r="R894" s="5">
        <f t="shared" si="68"/>
        <v>6.0823037770540296</v>
      </c>
      <c r="U894" s="5">
        <f t="shared" si="70"/>
        <v>5.0557245819489101</v>
      </c>
    </row>
    <row r="895" spans="1:21">
      <c r="A895" s="5">
        <v>3142</v>
      </c>
      <c r="B895" s="5" t="s">
        <v>2038</v>
      </c>
      <c r="C895" s="5" t="s">
        <v>449</v>
      </c>
      <c r="D895" s="5" t="s">
        <v>450</v>
      </c>
      <c r="E895" s="5" t="s">
        <v>451</v>
      </c>
      <c r="F895" s="7">
        <v>24.696100000000001</v>
      </c>
      <c r="G895" s="7">
        <v>26.110399999999998</v>
      </c>
      <c r="H895" s="7">
        <f t="shared" si="71"/>
        <v>2.665303826913024</v>
      </c>
      <c r="I895" s="7">
        <v>25.587299999999999</v>
      </c>
      <c r="J895" s="7">
        <v>25.776399999999999</v>
      </c>
      <c r="K895" s="7">
        <v>25.7074</v>
      </c>
      <c r="L895" s="7">
        <f t="shared" si="72"/>
        <v>1.0489893275749476</v>
      </c>
      <c r="M895" s="7">
        <v>24.179600000000001</v>
      </c>
      <c r="N895" s="7">
        <v>25.195699999999999</v>
      </c>
      <c r="O895" s="7">
        <v>2.0224443420036202</v>
      </c>
      <c r="Q895" s="5">
        <f t="shared" si="67"/>
        <v>57473756.045934267</v>
      </c>
      <c r="R895" s="5">
        <f t="shared" si="68"/>
        <v>2.6660759367712439</v>
      </c>
      <c r="U895" s="5">
        <f t="shared" si="70"/>
        <v>2.5415663121517884</v>
      </c>
    </row>
    <row r="896" spans="1:21">
      <c r="A896" s="5">
        <v>4446</v>
      </c>
      <c r="B896" s="5" t="s">
        <v>2804</v>
      </c>
      <c r="C896" s="5" t="s">
        <v>449</v>
      </c>
      <c r="D896" s="5" t="s">
        <v>450</v>
      </c>
      <c r="E896" s="5" t="s">
        <v>451</v>
      </c>
      <c r="F896" s="7">
        <v>23.988</v>
      </c>
      <c r="G896" s="7">
        <v>25.339700000000001</v>
      </c>
      <c r="H896" s="7">
        <f t="shared" si="71"/>
        <v>2.5521267826309737</v>
      </c>
      <c r="I896" s="7">
        <v>26.066700000000001</v>
      </c>
      <c r="J896" s="7">
        <v>24.978899999999999</v>
      </c>
      <c r="K896" s="7">
        <v>25.5669</v>
      </c>
      <c r="L896" s="7">
        <f t="shared" si="72"/>
        <v>0.66526452054034424</v>
      </c>
      <c r="M896" s="7">
        <v>23.8813</v>
      </c>
      <c r="N896" s="7">
        <v>25.887699999999999</v>
      </c>
      <c r="O896" s="7">
        <v>4.0177839847981121</v>
      </c>
      <c r="Q896" s="5">
        <f t="shared" si="67"/>
        <v>33067256.082006864</v>
      </c>
      <c r="R896" s="5">
        <f t="shared" si="68"/>
        <v>1.5339142906343521</v>
      </c>
      <c r="U896" s="5">
        <f t="shared" si="70"/>
        <v>2.3057208723358178</v>
      </c>
    </row>
    <row r="897" spans="1:21">
      <c r="A897" s="5">
        <v>1963</v>
      </c>
      <c r="B897" s="5" t="s">
        <v>1469</v>
      </c>
      <c r="C897" s="5" t="s">
        <v>1470</v>
      </c>
      <c r="D897" s="5" t="s">
        <v>1471</v>
      </c>
      <c r="E897" s="5" t="s">
        <v>1472</v>
      </c>
      <c r="F897" s="7">
        <v>19.564800000000002</v>
      </c>
      <c r="G897" s="7">
        <v>20.2545</v>
      </c>
      <c r="H897" s="7">
        <f t="shared" si="71"/>
        <v>1.612948080444969</v>
      </c>
      <c r="I897" s="7">
        <v>23.252700000000001</v>
      </c>
      <c r="J897" s="7">
        <v>22.730599999999999</v>
      </c>
      <c r="K897" s="7">
        <v>22.571899999999999</v>
      </c>
      <c r="L897" s="7">
        <f t="shared" si="72"/>
        <v>1.116280813776843</v>
      </c>
      <c r="M897" s="7">
        <v>23.341000000000001</v>
      </c>
      <c r="N897" s="7">
        <v>23.7347</v>
      </c>
      <c r="O897" s="7">
        <v>1.3137584103620139</v>
      </c>
      <c r="Q897" s="5">
        <f t="shared" si="67"/>
        <v>6959730.4452919578</v>
      </c>
      <c r="R897" s="5">
        <f t="shared" si="68"/>
        <v>0.32284595862809823</v>
      </c>
      <c r="U897" s="5">
        <f t="shared" si="70"/>
        <v>0.28921571941720997</v>
      </c>
    </row>
    <row r="898" spans="1:21">
      <c r="A898" s="5">
        <v>882</v>
      </c>
      <c r="B898" s="5" t="s">
        <v>714</v>
      </c>
      <c r="C898" s="5" t="s">
        <v>715</v>
      </c>
      <c r="D898" s="5" t="s">
        <v>716</v>
      </c>
      <c r="E898" s="5" t="s">
        <v>717</v>
      </c>
      <c r="F898" s="7">
        <v>26.621600000000001</v>
      </c>
      <c r="G898" s="7">
        <v>27.4194</v>
      </c>
      <c r="H898" s="7">
        <f t="shared" si="71"/>
        <v>1.7384481033941337</v>
      </c>
      <c r="I898" s="7">
        <v>26.7288</v>
      </c>
      <c r="J898" s="7">
        <v>25.9895</v>
      </c>
      <c r="K898" s="7">
        <v>16.145099999999999</v>
      </c>
      <c r="L898" s="7">
        <f t="shared" si="72"/>
        <v>919.30514205882503</v>
      </c>
      <c r="M898" s="7">
        <v>26.138300000000001</v>
      </c>
      <c r="N898" s="7">
        <v>26.988499999999998</v>
      </c>
      <c r="O898" s="7">
        <v>1.8027508222296524</v>
      </c>
      <c r="Q898" s="5">
        <f t="shared" si="67"/>
        <v>66622215.713644549</v>
      </c>
      <c r="R898" s="5">
        <f t="shared" si="68"/>
        <v>3.0904520321687889</v>
      </c>
      <c r="U898" s="5">
        <f t="shared" si="70"/>
        <v>3.3617260371758429E-3</v>
      </c>
    </row>
    <row r="899" spans="1:21">
      <c r="A899" s="5">
        <v>5842</v>
      </c>
      <c r="B899" s="5" t="s">
        <v>3352</v>
      </c>
      <c r="C899" s="5" t="s">
        <v>3353</v>
      </c>
      <c r="D899" s="5" t="s">
        <v>3354</v>
      </c>
      <c r="E899" s="5" t="s">
        <v>3355</v>
      </c>
      <c r="F899" s="7">
        <v>17.142499999999998</v>
      </c>
      <c r="G899" s="7">
        <v>17.754300000000001</v>
      </c>
      <c r="H899" s="7">
        <f t="shared" si="71"/>
        <v>1.5281646574755121</v>
      </c>
      <c r="I899" s="7">
        <v>18.835899999999999</v>
      </c>
      <c r="J899" s="7">
        <v>18.529399999999999</v>
      </c>
      <c r="K899" s="7">
        <v>17.989599999999999</v>
      </c>
      <c r="L899" s="7">
        <f t="shared" si="72"/>
        <v>1.4537709679007766</v>
      </c>
      <c r="M899" s="7">
        <v>21.6281</v>
      </c>
      <c r="N899" s="7">
        <v>22.6557</v>
      </c>
      <c r="O899" s="7">
        <v>2.0386300593607216</v>
      </c>
      <c r="Q899" s="5">
        <f t="shared" ref="Q899:Q962" si="73">POWER(2,J899)</f>
        <v>378359.98681050044</v>
      </c>
      <c r="R899" s="5">
        <f t="shared" ref="R899:R962" si="74">Q899/21557434</f>
        <v>1.7551253401054154E-2</v>
      </c>
      <c r="U899" s="5">
        <f t="shared" si="70"/>
        <v>1.2072915052360621E-2</v>
      </c>
    </row>
    <row r="900" spans="1:21">
      <c r="A900" s="5">
        <v>3811</v>
      </c>
      <c r="B900" s="5" t="s">
        <v>2311</v>
      </c>
      <c r="C900" s="5" t="s">
        <v>2312</v>
      </c>
      <c r="D900" s="5" t="s">
        <v>2313</v>
      </c>
      <c r="E900" s="5" t="s">
        <v>2314</v>
      </c>
      <c r="F900" s="7">
        <v>20.163499999999999</v>
      </c>
      <c r="G900" s="7">
        <v>18.109400000000001</v>
      </c>
      <c r="H900" s="7">
        <f t="shared" si="71"/>
        <v>0.24079878202687699</v>
      </c>
      <c r="I900" s="7">
        <v>19.713000000000001</v>
      </c>
      <c r="J900" s="7">
        <v>16.543900000000001</v>
      </c>
      <c r="K900" s="7">
        <v>18.204899999999999</v>
      </c>
      <c r="L900" s="7">
        <f t="shared" si="72"/>
        <v>0.31621988558848446</v>
      </c>
      <c r="M900" s="7">
        <v>21.744399999999999</v>
      </c>
      <c r="N900" s="7">
        <v>22.8841</v>
      </c>
      <c r="O900" s="7">
        <v>2.2033520099425594</v>
      </c>
      <c r="Q900" s="5">
        <f t="shared" si="73"/>
        <v>95545.479712604574</v>
      </c>
      <c r="R900" s="5">
        <f t="shared" si="74"/>
        <v>4.432136019185056E-3</v>
      </c>
      <c r="U900" s="5">
        <f t="shared" si="70"/>
        <v>1.4015994000304129E-2</v>
      </c>
    </row>
    <row r="901" spans="1:21">
      <c r="A901" s="5">
        <v>1259</v>
      </c>
      <c r="B901" s="5" t="s">
        <v>1008</v>
      </c>
      <c r="C901" s="5" t="s">
        <v>525</v>
      </c>
      <c r="D901" s="5" t="s">
        <v>526</v>
      </c>
      <c r="E901" s="5" t="s">
        <v>527</v>
      </c>
      <c r="F901" s="7">
        <v>20.2028</v>
      </c>
      <c r="G901" s="7">
        <v>20.339700000000001</v>
      </c>
      <c r="H901" s="7">
        <f t="shared" si="71"/>
        <v>1.0995399323727006</v>
      </c>
      <c r="I901" s="7">
        <v>16.5991</v>
      </c>
      <c r="J901" s="7">
        <v>18.367599999999999</v>
      </c>
      <c r="K901" s="7">
        <v>14.938800000000001</v>
      </c>
      <c r="L901" s="7">
        <f t="shared" si="72"/>
        <v>10.768907563147364</v>
      </c>
      <c r="M901" s="7">
        <v>16.748699999999999</v>
      </c>
      <c r="N901" s="7">
        <v>18.825199999999999</v>
      </c>
      <c r="O901" s="7">
        <v>4.2178272274091189</v>
      </c>
      <c r="Q901" s="5">
        <f t="shared" si="73"/>
        <v>338219.4261592449</v>
      </c>
      <c r="R901" s="5">
        <f t="shared" si="74"/>
        <v>1.5689224708248899E-2</v>
      </c>
      <c r="U901" s="5">
        <f t="shared" si="70"/>
        <v>1.4569003045340936E-3</v>
      </c>
    </row>
    <row r="902" spans="1:21">
      <c r="A902" s="5">
        <v>6353</v>
      </c>
      <c r="B902" s="5" t="s">
        <v>3578</v>
      </c>
      <c r="C902" s="5" t="s">
        <v>525</v>
      </c>
      <c r="D902" s="5" t="s">
        <v>526</v>
      </c>
      <c r="E902" s="5" t="s">
        <v>527</v>
      </c>
      <c r="F902" s="7">
        <v>26.767499999999998</v>
      </c>
      <c r="G902" s="7">
        <v>27.068300000000001</v>
      </c>
      <c r="H902" s="7">
        <f t="shared" si="71"/>
        <v>1.2318272940853419</v>
      </c>
      <c r="I902" s="7">
        <v>19.584700000000002</v>
      </c>
      <c r="J902" s="7">
        <v>19.688400000000001</v>
      </c>
      <c r="K902" s="7">
        <v>16.420100000000001</v>
      </c>
      <c r="L902" s="7">
        <f t="shared" si="72"/>
        <v>9.6351024047710219</v>
      </c>
      <c r="M902" s="7">
        <v>18.727699999999999</v>
      </c>
      <c r="N902" s="7">
        <v>19.711400000000001</v>
      </c>
      <c r="O902" s="7">
        <v>1.9775305740813602</v>
      </c>
      <c r="Q902" s="5">
        <f t="shared" si="73"/>
        <v>844887.6591389589</v>
      </c>
      <c r="R902" s="5">
        <f t="shared" si="74"/>
        <v>3.9192403842635393E-2</v>
      </c>
      <c r="U902" s="5">
        <f t="shared" si="70"/>
        <v>4.0676686345573719E-3</v>
      </c>
    </row>
    <row r="903" spans="1:21">
      <c r="A903" s="5">
        <v>3529</v>
      </c>
      <c r="B903" s="5" t="s">
        <v>2211</v>
      </c>
      <c r="C903" s="5" t="s">
        <v>525</v>
      </c>
      <c r="D903" s="5" t="s">
        <v>526</v>
      </c>
      <c r="E903" s="5" t="s">
        <v>527</v>
      </c>
      <c r="F903" s="7">
        <v>20.744599999999998</v>
      </c>
      <c r="G903" s="7">
        <v>21.134</v>
      </c>
      <c r="H903" s="7">
        <f t="shared" si="71"/>
        <v>1.3098485398715141</v>
      </c>
      <c r="I903" s="7">
        <v>17.419</v>
      </c>
      <c r="J903" s="7">
        <v>18.686399999999999</v>
      </c>
      <c r="K903" s="7">
        <v>16.538</v>
      </c>
      <c r="L903" s="7">
        <f t="shared" si="72"/>
        <v>4.4333584090264653</v>
      </c>
      <c r="M903" s="7">
        <v>18.4237</v>
      </c>
      <c r="N903" s="7">
        <v>18.3902</v>
      </c>
      <c r="O903" s="7">
        <v>0.97704708900836335</v>
      </c>
      <c r="Q903" s="5">
        <f t="shared" si="73"/>
        <v>421858.60381196468</v>
      </c>
      <c r="R903" s="5">
        <f t="shared" si="74"/>
        <v>1.9569054638504967E-2</v>
      </c>
      <c r="U903" s="5">
        <f t="shared" si="70"/>
        <v>4.4140475082415443E-3</v>
      </c>
    </row>
    <row r="904" spans="1:21">
      <c r="A904" s="5">
        <v>1258</v>
      </c>
      <c r="B904" s="5" t="s">
        <v>1007</v>
      </c>
      <c r="C904" s="5" t="s">
        <v>525</v>
      </c>
      <c r="D904" s="5" t="s">
        <v>526</v>
      </c>
      <c r="E904" s="5" t="s">
        <v>527</v>
      </c>
      <c r="F904" s="7">
        <v>23.9725</v>
      </c>
      <c r="G904" s="7">
        <v>24.466000000000001</v>
      </c>
      <c r="H904" s="7">
        <f t="shared" si="71"/>
        <v>1.407856216567644</v>
      </c>
      <c r="I904" s="7">
        <v>19.6523</v>
      </c>
      <c r="J904" s="7">
        <v>17.5061</v>
      </c>
      <c r="K904" s="7">
        <v>16.997900000000001</v>
      </c>
      <c r="L904" s="7">
        <f t="shared" si="72"/>
        <v>1.422274566042268</v>
      </c>
      <c r="M904" s="7">
        <v>17.349399999999999</v>
      </c>
      <c r="N904" s="7">
        <v>17.4648</v>
      </c>
      <c r="O904" s="7">
        <v>1.083275351595032</v>
      </c>
      <c r="Q904" s="5">
        <f t="shared" si="73"/>
        <v>186149.21413212834</v>
      </c>
      <c r="R904" s="5">
        <f t="shared" si="74"/>
        <v>8.6350357900726194E-3</v>
      </c>
      <c r="U904" s="5">
        <f t="shared" si="70"/>
        <v>6.0712860907729954E-3</v>
      </c>
    </row>
    <row r="905" spans="1:21">
      <c r="A905" s="5">
        <v>685</v>
      </c>
      <c r="B905" s="5" t="s">
        <v>524</v>
      </c>
      <c r="C905" s="5" t="s">
        <v>525</v>
      </c>
      <c r="D905" s="5" t="s">
        <v>526</v>
      </c>
      <c r="E905" s="5" t="s">
        <v>527</v>
      </c>
      <c r="F905" s="7">
        <v>24.645</v>
      </c>
      <c r="G905" s="7">
        <v>25.338799999999999</v>
      </c>
      <c r="H905" s="7">
        <f t="shared" si="71"/>
        <v>1.6175384427375288</v>
      </c>
      <c r="I905" s="7">
        <v>17.954799999999999</v>
      </c>
      <c r="J905" s="7">
        <v>17.690799999999999</v>
      </c>
      <c r="K905" s="7">
        <v>17.931699999999999</v>
      </c>
      <c r="L905" s="7">
        <f t="shared" si="72"/>
        <v>0.84621724987758751</v>
      </c>
      <c r="M905" s="7">
        <v>17.294799999999999</v>
      </c>
      <c r="N905" s="7">
        <v>18.6187</v>
      </c>
      <c r="O905" s="7">
        <v>2.5034193874849566</v>
      </c>
      <c r="Q905" s="5">
        <f t="shared" si="73"/>
        <v>211573.5861149203</v>
      </c>
      <c r="R905" s="5">
        <f t="shared" si="74"/>
        <v>9.8144141883918234E-3</v>
      </c>
      <c r="U905" s="5">
        <f t="shared" si="70"/>
        <v>1.1597984075379651E-2</v>
      </c>
    </row>
    <row r="906" spans="1:21">
      <c r="A906" s="5">
        <v>1980</v>
      </c>
      <c r="B906" s="5" t="s">
        <v>1476</v>
      </c>
      <c r="C906" s="5" t="s">
        <v>525</v>
      </c>
      <c r="D906" s="5" t="s">
        <v>526</v>
      </c>
      <c r="E906" s="5" t="s">
        <v>527</v>
      </c>
      <c r="F906" s="7">
        <v>24.657900000000001</v>
      </c>
      <c r="G906" s="7">
        <v>24.3612</v>
      </c>
      <c r="H906" s="7">
        <f t="shared" si="71"/>
        <v>0.81411245739657945</v>
      </c>
      <c r="I906" s="7">
        <v>17.586500000000001</v>
      </c>
      <c r="J906" s="7">
        <v>17.771899999999999</v>
      </c>
      <c r="K906" s="7">
        <v>18.241399999999999</v>
      </c>
      <c r="L906" s="7">
        <f t="shared" si="72"/>
        <v>0.72221485498771731</v>
      </c>
      <c r="M906" s="7">
        <v>17.8628</v>
      </c>
      <c r="N906" s="7">
        <v>18.333400000000001</v>
      </c>
      <c r="O906" s="7">
        <v>1.3856856387474894</v>
      </c>
      <c r="Q906" s="5">
        <f t="shared" si="73"/>
        <v>223807.67721767531</v>
      </c>
      <c r="R906" s="5">
        <f t="shared" si="74"/>
        <v>1.0381925660432282E-2</v>
      </c>
      <c r="U906" s="5">
        <f t="shared" si="70"/>
        <v>1.4375120628900449E-2</v>
      </c>
    </row>
    <row r="907" spans="1:21">
      <c r="A907" s="5">
        <v>1074</v>
      </c>
      <c r="B907" s="5" t="s">
        <v>859</v>
      </c>
      <c r="C907" s="5" t="s">
        <v>860</v>
      </c>
      <c r="D907" s="5" t="s">
        <v>861</v>
      </c>
      <c r="E907" s="5" t="s">
        <v>862</v>
      </c>
      <c r="F907" s="7">
        <v>20.639600000000002</v>
      </c>
      <c r="G907" s="7">
        <v>17.854600000000001</v>
      </c>
      <c r="H907" s="7">
        <f t="shared" si="71"/>
        <v>0.14508798929796501</v>
      </c>
      <c r="I907" s="7">
        <v>24.9177</v>
      </c>
      <c r="J907" s="7">
        <v>24.274899999999999</v>
      </c>
      <c r="K907" s="7">
        <v>17.0063</v>
      </c>
      <c r="L907" s="7">
        <f t="shared" si="72"/>
        <v>154.1936988211196</v>
      </c>
      <c r="M907" s="7">
        <v>16.934999999999999</v>
      </c>
      <c r="N907" s="7">
        <v>18.892900000000001</v>
      </c>
      <c r="O907" s="7">
        <v>3.8849606878788792</v>
      </c>
      <c r="Q907" s="5">
        <f t="shared" si="73"/>
        <v>20298925.130518559</v>
      </c>
      <c r="R907" s="5">
        <f t="shared" si="74"/>
        <v>0.9416206553395251</v>
      </c>
      <c r="U907" s="5">
        <f t="shared" si="70"/>
        <v>6.1067388780387255E-3</v>
      </c>
    </row>
    <row r="908" spans="1:21">
      <c r="A908" s="5">
        <v>1934</v>
      </c>
      <c r="B908" s="5" t="s">
        <v>1447</v>
      </c>
      <c r="C908" s="5" t="s">
        <v>860</v>
      </c>
      <c r="D908" s="5" t="s">
        <v>861</v>
      </c>
      <c r="E908" s="5" t="s">
        <v>862</v>
      </c>
      <c r="F908" s="7">
        <v>19.466799999999999</v>
      </c>
      <c r="G908" s="7">
        <v>18.069199999999999</v>
      </c>
      <c r="H908" s="7">
        <f t="shared" si="71"/>
        <v>0.37956003504325792</v>
      </c>
      <c r="I908" s="7">
        <v>17.839700000000001</v>
      </c>
      <c r="J908" s="7">
        <v>23.038</v>
      </c>
      <c r="K908" s="7">
        <v>22.735499999999998</v>
      </c>
      <c r="L908" s="7">
        <f t="shared" si="72"/>
        <v>1.2332796735700353</v>
      </c>
      <c r="M908" s="7">
        <v>18.036899999999999</v>
      </c>
      <c r="N908" s="7">
        <v>18.041399999999999</v>
      </c>
      <c r="O908" s="7">
        <v>1.0031240319610442</v>
      </c>
      <c r="Q908" s="5">
        <f t="shared" si="73"/>
        <v>8612496.1367431395</v>
      </c>
      <c r="R908" s="5">
        <f t="shared" si="74"/>
        <v>0.39951397447131876</v>
      </c>
      <c r="U908" s="5">
        <f t="shared" ref="U908:U971" si="75">R908*(1/L908)</f>
        <v>0.32394434371469527</v>
      </c>
    </row>
    <row r="909" spans="1:21">
      <c r="A909" s="5">
        <v>4530</v>
      </c>
      <c r="B909" s="5" t="s">
        <v>2838</v>
      </c>
      <c r="C909" s="5" t="s">
        <v>860</v>
      </c>
      <c r="D909" s="5" t="s">
        <v>861</v>
      </c>
      <c r="E909" s="5" t="s">
        <v>862</v>
      </c>
      <c r="F909" s="7">
        <v>17.860800000000001</v>
      </c>
      <c r="G909" s="7">
        <v>17.475300000000001</v>
      </c>
      <c r="H909" s="7">
        <f t="shared" si="71"/>
        <v>0.76551364575509473</v>
      </c>
      <c r="I909" s="7">
        <v>16.336099999999998</v>
      </c>
      <c r="J909" s="7">
        <v>18.9358</v>
      </c>
      <c r="K909" s="7">
        <v>23.279699999999998</v>
      </c>
      <c r="L909" s="7">
        <f t="shared" si="72"/>
        <v>4.9244281113250292E-2</v>
      </c>
      <c r="M909" s="7">
        <v>18.57</v>
      </c>
      <c r="N909" s="7">
        <v>17.3264</v>
      </c>
      <c r="O909" s="7">
        <v>0.42231751876006474</v>
      </c>
      <c r="Q909" s="5">
        <f t="shared" si="73"/>
        <v>501468.65485395666</v>
      </c>
      <c r="R909" s="5">
        <f t="shared" si="74"/>
        <v>2.3261982611379288E-2</v>
      </c>
      <c r="U909" s="5">
        <f t="shared" si="75"/>
        <v>0.47237937249773604</v>
      </c>
    </row>
    <row r="910" spans="1:21">
      <c r="A910" s="5">
        <v>2942</v>
      </c>
      <c r="B910" s="5" t="s">
        <v>1953</v>
      </c>
      <c r="C910" s="5" t="s">
        <v>1954</v>
      </c>
      <c r="D910" s="5" t="s">
        <v>1955</v>
      </c>
      <c r="E910" s="5" t="s">
        <v>1956</v>
      </c>
      <c r="F910" s="7">
        <v>21.321400000000001</v>
      </c>
      <c r="G910" s="7">
        <v>21.7058</v>
      </c>
      <c r="H910" s="7">
        <f t="shared" si="71"/>
        <v>1.3053168081882554</v>
      </c>
      <c r="I910" s="7">
        <v>27.421700000000001</v>
      </c>
      <c r="J910" s="7">
        <v>27.428599999999999</v>
      </c>
      <c r="K910" s="7">
        <v>26.956600000000002</v>
      </c>
      <c r="L910" s="7">
        <f t="shared" si="72"/>
        <v>1.38703096913138</v>
      </c>
      <c r="M910" s="7">
        <v>21.646000000000001</v>
      </c>
      <c r="N910" s="7">
        <v>22.700099999999999</v>
      </c>
      <c r="O910" s="7">
        <v>2.0764224627356795</v>
      </c>
      <c r="Q910" s="5">
        <f t="shared" si="73"/>
        <v>180647243.50952336</v>
      </c>
      <c r="R910" s="5">
        <f t="shared" si="74"/>
        <v>8.3798119715696853</v>
      </c>
      <c r="U910" s="5">
        <f t="shared" si="75"/>
        <v>6.0415464096072009</v>
      </c>
    </row>
    <row r="911" spans="1:21">
      <c r="A911" s="5">
        <v>377</v>
      </c>
      <c r="B911" s="5" t="s">
        <v>260</v>
      </c>
      <c r="C911" s="5" t="s">
        <v>261</v>
      </c>
      <c r="D911" s="5" t="s">
        <v>262</v>
      </c>
      <c r="E911" s="5" t="s">
        <v>263</v>
      </c>
      <c r="F911" s="7">
        <v>20.707799999999999</v>
      </c>
      <c r="G911" s="7">
        <v>18.988900000000001</v>
      </c>
      <c r="H911" s="7">
        <f t="shared" si="71"/>
        <v>0.30378025368914602</v>
      </c>
      <c r="I911" s="7">
        <v>18.189699999999998</v>
      </c>
      <c r="J911" s="7">
        <v>18.564399999999999</v>
      </c>
      <c r="K911" s="7">
        <v>18.430199999999999</v>
      </c>
      <c r="L911" s="7">
        <f t="shared" si="72"/>
        <v>1.0974840706317934</v>
      </c>
      <c r="M911" s="7">
        <v>16.850899999999999</v>
      </c>
      <c r="N911" s="7">
        <v>18.459099999999999</v>
      </c>
      <c r="O911" s="7">
        <v>3.0487122726488569</v>
      </c>
      <c r="Q911" s="5">
        <f t="shared" si="73"/>
        <v>387651.30604929919</v>
      </c>
      <c r="R911" s="5">
        <f t="shared" si="74"/>
        <v>1.7982256424827703E-2</v>
      </c>
      <c r="U911" s="5">
        <f t="shared" si="75"/>
        <v>1.638498171046417E-2</v>
      </c>
    </row>
    <row r="912" spans="1:21">
      <c r="A912" s="5">
        <v>1773</v>
      </c>
      <c r="B912" s="5" t="s">
        <v>1320</v>
      </c>
      <c r="C912" s="5" t="s">
        <v>864</v>
      </c>
      <c r="D912" s="5" t="s">
        <v>865</v>
      </c>
      <c r="E912" s="5" t="s">
        <v>866</v>
      </c>
      <c r="F912" s="7">
        <v>24.054099999999998</v>
      </c>
      <c r="G912" s="7">
        <v>25.035799999999998</v>
      </c>
      <c r="H912" s="7">
        <f t="shared" si="71"/>
        <v>1.9747910339408303</v>
      </c>
      <c r="I912" s="7">
        <v>18.702999999999999</v>
      </c>
      <c r="J912" s="7">
        <v>17.564800000000002</v>
      </c>
      <c r="K912" s="7">
        <v>16.581800000000001</v>
      </c>
      <c r="L912" s="7">
        <f t="shared" si="72"/>
        <v>1.9765713030014675</v>
      </c>
      <c r="M912" s="7">
        <v>25.4588</v>
      </c>
      <c r="N912" s="7">
        <v>24.486499999999999</v>
      </c>
      <c r="O912" s="7">
        <v>0.50969284283148741</v>
      </c>
      <c r="Q912" s="5">
        <f t="shared" si="73"/>
        <v>193879.40035723365</v>
      </c>
      <c r="R912" s="5">
        <f t="shared" si="74"/>
        <v>8.9936214280991727E-3</v>
      </c>
      <c r="U912" s="5">
        <f t="shared" si="75"/>
        <v>4.5501123154232572E-3</v>
      </c>
    </row>
    <row r="913" spans="1:21">
      <c r="A913" s="5">
        <v>4522</v>
      </c>
      <c r="B913" s="5" t="s">
        <v>2836</v>
      </c>
      <c r="C913" s="5" t="s">
        <v>864</v>
      </c>
      <c r="D913" s="5" t="s">
        <v>865</v>
      </c>
      <c r="E913" s="5" t="s">
        <v>866</v>
      </c>
      <c r="F913" s="7">
        <v>18.517399999999999</v>
      </c>
      <c r="G913" s="7">
        <v>18.647200000000002</v>
      </c>
      <c r="H913" s="7">
        <f t="shared" si="71"/>
        <v>1.0941420104566435</v>
      </c>
      <c r="I913" s="7">
        <v>19.828600000000002</v>
      </c>
      <c r="J913" s="7">
        <v>17.2315</v>
      </c>
      <c r="K913" s="7">
        <v>16.332000000000001</v>
      </c>
      <c r="L913" s="7">
        <f t="shared" si="72"/>
        <v>1.8654193659428464</v>
      </c>
      <c r="M913" s="7">
        <v>19.6568</v>
      </c>
      <c r="N913" s="7">
        <v>19.623100000000001</v>
      </c>
      <c r="O913" s="7">
        <v>0.97691165090943022</v>
      </c>
      <c r="Q913" s="5">
        <f t="shared" si="73"/>
        <v>153885.73751544641</v>
      </c>
      <c r="R913" s="5">
        <f t="shared" si="74"/>
        <v>7.1384069883014094E-3</v>
      </c>
      <c r="U913" s="5">
        <f t="shared" si="75"/>
        <v>3.8267035920329985E-3</v>
      </c>
    </row>
    <row r="914" spans="1:21">
      <c r="A914" s="5">
        <v>1404</v>
      </c>
      <c r="B914" s="5" t="s">
        <v>1076</v>
      </c>
      <c r="C914" s="5" t="s">
        <v>864</v>
      </c>
      <c r="D914" s="5" t="s">
        <v>865</v>
      </c>
      <c r="E914" s="5" t="s">
        <v>866</v>
      </c>
      <c r="F914" s="7">
        <v>19.714700000000001</v>
      </c>
      <c r="G914" s="7">
        <v>20.834800000000001</v>
      </c>
      <c r="H914" s="7">
        <f t="shared" si="71"/>
        <v>2.1736203837146837</v>
      </c>
      <c r="I914" s="7">
        <v>16.267900000000001</v>
      </c>
      <c r="J914" s="7">
        <v>18.953299999999999</v>
      </c>
      <c r="K914" s="7">
        <v>18.2837</v>
      </c>
      <c r="L914" s="7">
        <f t="shared" si="72"/>
        <v>1.5906318895624516</v>
      </c>
      <c r="M914" s="7">
        <v>20.292100000000001</v>
      </c>
      <c r="N914" s="7">
        <v>18.060199999999998</v>
      </c>
      <c r="O914" s="7">
        <v>0.2128781820170246</v>
      </c>
      <c r="Q914" s="5">
        <f t="shared" si="73"/>
        <v>507588.5499342453</v>
      </c>
      <c r="R914" s="5">
        <f t="shared" si="74"/>
        <v>2.3545870530520714E-2</v>
      </c>
      <c r="U914" s="5">
        <f t="shared" si="75"/>
        <v>1.4802840735827112E-2</v>
      </c>
    </row>
    <row r="915" spans="1:21">
      <c r="A915" s="5">
        <v>5829</v>
      </c>
      <c r="B915" s="5" t="s">
        <v>3344</v>
      </c>
      <c r="C915" s="5" t="s">
        <v>864</v>
      </c>
      <c r="D915" s="5" t="s">
        <v>865</v>
      </c>
      <c r="E915" s="5" t="s">
        <v>866</v>
      </c>
      <c r="F915" s="7">
        <v>25.079599999999999</v>
      </c>
      <c r="G915" s="7">
        <v>26.1934</v>
      </c>
      <c r="H915" s="7">
        <f t="shared" si="71"/>
        <v>2.1641492534643598</v>
      </c>
      <c r="I915" s="7">
        <v>24.0703</v>
      </c>
      <c r="J915" s="7">
        <v>24.228000000000002</v>
      </c>
      <c r="K915" s="7">
        <v>23.982600000000001</v>
      </c>
      <c r="L915" s="7">
        <f t="shared" si="72"/>
        <v>1.1854213939814553</v>
      </c>
      <c r="M915" s="7">
        <v>25.961500000000001</v>
      </c>
      <c r="N915" s="7">
        <v>27.159500000000001</v>
      </c>
      <c r="O915" s="7">
        <v>2.2942140484523312</v>
      </c>
      <c r="Q915" s="5">
        <f t="shared" si="73"/>
        <v>19649646.191707145</v>
      </c>
      <c r="R915" s="5">
        <f t="shared" si="74"/>
        <v>0.91150209211853073</v>
      </c>
      <c r="U915" s="5">
        <f t="shared" si="75"/>
        <v>0.76892664224414209</v>
      </c>
    </row>
    <row r="916" spans="1:21">
      <c r="A916" s="5">
        <v>2326</v>
      </c>
      <c r="B916" s="5" t="s">
        <v>1682</v>
      </c>
      <c r="C916" s="5" t="s">
        <v>864</v>
      </c>
      <c r="D916" s="5" t="s">
        <v>865</v>
      </c>
      <c r="E916" s="5" t="s">
        <v>866</v>
      </c>
      <c r="F916" s="7">
        <v>26.111499999999999</v>
      </c>
      <c r="G916" s="7">
        <v>26.925699999999999</v>
      </c>
      <c r="H916" s="7">
        <f t="shared" si="71"/>
        <v>1.7583228602351411</v>
      </c>
      <c r="I916" s="7">
        <v>24.8462</v>
      </c>
      <c r="J916" s="7">
        <v>24.684100000000001</v>
      </c>
      <c r="K916" s="7">
        <v>24.446100000000001</v>
      </c>
      <c r="L916" s="7">
        <f t="shared" si="72"/>
        <v>1.1793565922612126</v>
      </c>
      <c r="M916" s="7">
        <v>27.0244</v>
      </c>
      <c r="N916" s="7">
        <v>28.159400000000002</v>
      </c>
      <c r="O916" s="7">
        <v>2.1961856275741019</v>
      </c>
      <c r="Q916" s="5">
        <f t="shared" si="73"/>
        <v>26955942.16896962</v>
      </c>
      <c r="R916" s="5">
        <f t="shared" si="74"/>
        <v>1.2504244321921441</v>
      </c>
      <c r="U916" s="5">
        <f t="shared" si="75"/>
        <v>1.0602598403207897</v>
      </c>
    </row>
    <row r="917" spans="1:21">
      <c r="A917" s="5">
        <v>1090</v>
      </c>
      <c r="B917" s="5" t="s">
        <v>863</v>
      </c>
      <c r="C917" s="5" t="s">
        <v>864</v>
      </c>
      <c r="D917" s="5" t="s">
        <v>865</v>
      </c>
      <c r="E917" s="5" t="s">
        <v>866</v>
      </c>
      <c r="F917" s="7">
        <v>24.6797</v>
      </c>
      <c r="G917" s="7">
        <v>25.613399999999999</v>
      </c>
      <c r="H917" s="7">
        <f t="shared" si="71"/>
        <v>1.9101686230647859</v>
      </c>
      <c r="I917" s="7">
        <v>23.436399999999999</v>
      </c>
      <c r="J917" s="7">
        <v>23.335699999999999</v>
      </c>
      <c r="K917" s="7">
        <v>23.13</v>
      </c>
      <c r="L917" s="7">
        <f t="shared" si="72"/>
        <v>1.1532457694086085</v>
      </c>
      <c r="M917" s="7">
        <v>25.831700000000001</v>
      </c>
      <c r="N917" s="7">
        <v>27.004300000000001</v>
      </c>
      <c r="O917" s="7">
        <v>2.2541757474152684</v>
      </c>
      <c r="Q917" s="5">
        <f t="shared" si="73"/>
        <v>10586335.899031132</v>
      </c>
      <c r="R917" s="5">
        <f t="shared" si="74"/>
        <v>0.4910758812496484</v>
      </c>
      <c r="U917" s="5">
        <f t="shared" si="75"/>
        <v>0.42582066570378585</v>
      </c>
    </row>
    <row r="918" spans="1:21">
      <c r="A918" s="5">
        <v>3414</v>
      </c>
      <c r="B918" s="5" t="s">
        <v>2144</v>
      </c>
      <c r="C918" s="5" t="s">
        <v>864</v>
      </c>
      <c r="D918" s="5" t="s">
        <v>865</v>
      </c>
      <c r="E918" s="5" t="s">
        <v>866</v>
      </c>
      <c r="F918" s="7">
        <v>25.038799999999998</v>
      </c>
      <c r="G918" s="7">
        <v>25.484200000000001</v>
      </c>
      <c r="H918" s="7">
        <f t="shared" si="71"/>
        <v>1.3616916052447929</v>
      </c>
      <c r="I918" s="7">
        <v>24.0655</v>
      </c>
      <c r="J918" s="7">
        <v>23.377199999999998</v>
      </c>
      <c r="K918" s="7">
        <v>23.803799999999999</v>
      </c>
      <c r="L918" s="7">
        <f t="shared" si="72"/>
        <v>0.74401313686607551</v>
      </c>
      <c r="M918" s="7">
        <v>25.979500000000002</v>
      </c>
      <c r="N918" s="7">
        <v>27.127300000000002</v>
      </c>
      <c r="O918" s="7">
        <v>2.2157575052240106</v>
      </c>
      <c r="Q918" s="5">
        <f t="shared" si="73"/>
        <v>10895280.473868527</v>
      </c>
      <c r="R918" s="5">
        <f t="shared" si="74"/>
        <v>0.50540711264005389</v>
      </c>
      <c r="U918" s="5">
        <f t="shared" si="75"/>
        <v>0.67929864083976332</v>
      </c>
    </row>
    <row r="919" spans="1:21">
      <c r="A919" s="5">
        <v>1442</v>
      </c>
      <c r="B919" s="5" t="s">
        <v>1083</v>
      </c>
      <c r="C919" s="5" t="s">
        <v>864</v>
      </c>
      <c r="D919" s="5" t="s">
        <v>865</v>
      </c>
      <c r="E919" s="5" t="s">
        <v>866</v>
      </c>
      <c r="F919" s="7">
        <v>17.779</v>
      </c>
      <c r="G919" s="7">
        <v>16.891400000000001</v>
      </c>
      <c r="H919" s="7">
        <f t="shared" si="71"/>
        <v>0.54051254214418343</v>
      </c>
      <c r="I919" s="7">
        <v>17.535599999999999</v>
      </c>
      <c r="J919" s="7">
        <v>17.3751</v>
      </c>
      <c r="K919" s="7">
        <v>18.219000000000001</v>
      </c>
      <c r="L919" s="7">
        <f t="shared" si="72"/>
        <v>0.55713544175737306</v>
      </c>
      <c r="M919" s="7">
        <v>23.989599999999999</v>
      </c>
      <c r="N919" s="7">
        <v>26.158300000000001</v>
      </c>
      <c r="O919" s="7">
        <v>4.496180643417695</v>
      </c>
      <c r="Q919" s="5">
        <f t="shared" si="73"/>
        <v>169991.13658656707</v>
      </c>
      <c r="R919" s="5">
        <f t="shared" si="74"/>
        <v>7.8854995722852303E-3</v>
      </c>
      <c r="U919" s="5">
        <f t="shared" si="75"/>
        <v>1.4153649151114832E-2</v>
      </c>
    </row>
    <row r="920" spans="1:21">
      <c r="A920" s="5">
        <v>501</v>
      </c>
      <c r="B920" s="5" t="s">
        <v>330</v>
      </c>
      <c r="C920" s="5" t="s">
        <v>331</v>
      </c>
      <c r="D920" s="5" t="s">
        <v>332</v>
      </c>
      <c r="E920" s="5" t="s">
        <v>333</v>
      </c>
      <c r="F920" s="7">
        <v>17.608699999999999</v>
      </c>
      <c r="G920" s="7">
        <v>17.948699999999999</v>
      </c>
      <c r="H920" s="7">
        <f t="shared" si="71"/>
        <v>1.2657565939702797</v>
      </c>
      <c r="I920" s="7">
        <v>17.249300000000002</v>
      </c>
      <c r="J920" s="7">
        <v>17.979700000000001</v>
      </c>
      <c r="K920" s="7">
        <v>18.214200000000002</v>
      </c>
      <c r="L920" s="7">
        <f t="shared" si="72"/>
        <v>0.84997952855452008</v>
      </c>
      <c r="M920" s="7">
        <v>21.135999999999999</v>
      </c>
      <c r="N920" s="7">
        <v>22.0684</v>
      </c>
      <c r="O920" s="7">
        <v>1.9084481619333984</v>
      </c>
      <c r="Q920" s="5">
        <f t="shared" si="73"/>
        <v>258481.23083694151</v>
      </c>
      <c r="R920" s="5">
        <f t="shared" si="74"/>
        <v>1.1990352415641932E-2</v>
      </c>
      <c r="U920" s="5">
        <f t="shared" si="75"/>
        <v>1.4106636704571924E-2</v>
      </c>
    </row>
    <row r="921" spans="1:21">
      <c r="A921" s="5">
        <v>2194</v>
      </c>
      <c r="B921" s="5" t="s">
        <v>1642</v>
      </c>
      <c r="C921" s="5" t="s">
        <v>331</v>
      </c>
      <c r="D921" s="5" t="s">
        <v>332</v>
      </c>
      <c r="E921" s="5" t="s">
        <v>333</v>
      </c>
      <c r="F921" s="7">
        <v>18.302</v>
      </c>
      <c r="G921" s="7">
        <v>17.754799999999999</v>
      </c>
      <c r="H921" s="7">
        <f t="shared" si="71"/>
        <v>0.68434702932690283</v>
      </c>
      <c r="I921" s="7">
        <v>19.606300000000001</v>
      </c>
      <c r="J921" s="7">
        <v>19.1784</v>
      </c>
      <c r="K921" s="7">
        <v>19.671299999999999</v>
      </c>
      <c r="L921" s="7">
        <f t="shared" si="72"/>
        <v>0.71059527459479299</v>
      </c>
      <c r="M921" s="7">
        <v>23.727499999999999</v>
      </c>
      <c r="N921" s="7">
        <v>24.331600000000002</v>
      </c>
      <c r="O921" s="7">
        <v>1.5200302132157528</v>
      </c>
      <c r="Q921" s="5">
        <f t="shared" si="73"/>
        <v>593299.07172599109</v>
      </c>
      <c r="R921" s="5">
        <f t="shared" si="74"/>
        <v>2.7521785372321729E-2</v>
      </c>
      <c r="U921" s="5">
        <f t="shared" si="75"/>
        <v>3.8730605671443062E-2</v>
      </c>
    </row>
    <row r="922" spans="1:21">
      <c r="A922" s="5">
        <v>5657</v>
      </c>
      <c r="B922" s="5" t="s">
        <v>3270</v>
      </c>
      <c r="C922" s="5" t="s">
        <v>1959</v>
      </c>
      <c r="D922" s="5" t="s">
        <v>1960</v>
      </c>
      <c r="E922" s="5" t="s">
        <v>1961</v>
      </c>
      <c r="F922" s="7">
        <v>20.019400000000001</v>
      </c>
      <c r="G922" s="7">
        <v>20.037400000000002</v>
      </c>
      <c r="H922" s="7">
        <f t="shared" si="71"/>
        <v>1.0125548073504933</v>
      </c>
      <c r="I922" s="7">
        <v>18.110600000000002</v>
      </c>
      <c r="J922" s="7">
        <v>17.9681</v>
      </c>
      <c r="K922" s="7">
        <v>17.3489</v>
      </c>
      <c r="L922" s="7">
        <f t="shared" si="72"/>
        <v>1.5360231929721364</v>
      </c>
      <c r="M922" s="7">
        <v>20.7683</v>
      </c>
      <c r="N922" s="7">
        <v>22.2484</v>
      </c>
      <c r="O922" s="7">
        <v>2.789680691930041</v>
      </c>
      <c r="Q922" s="5">
        <f t="shared" si="73"/>
        <v>256411.24364048493</v>
      </c>
      <c r="R922" s="5">
        <f t="shared" si="74"/>
        <v>1.1894330449555589E-2</v>
      </c>
      <c r="U922" s="5">
        <f t="shared" si="75"/>
        <v>7.7435877947523626E-3</v>
      </c>
    </row>
    <row r="923" spans="1:21">
      <c r="A923" s="5">
        <v>5893</v>
      </c>
      <c r="B923" s="5" t="s">
        <v>3376</v>
      </c>
      <c r="C923" s="5" t="s">
        <v>1959</v>
      </c>
      <c r="D923" s="5" t="s">
        <v>1960</v>
      </c>
      <c r="E923" s="5" t="s">
        <v>1961</v>
      </c>
      <c r="F923" s="7">
        <v>17.217700000000001</v>
      </c>
      <c r="G923" s="7">
        <v>20.619399999999999</v>
      </c>
      <c r="H923" s="7">
        <f t="shared" si="71"/>
        <v>10.568509357015961</v>
      </c>
      <c r="I923" s="7">
        <v>18.178100000000001</v>
      </c>
      <c r="J923" s="7">
        <v>17.106300000000001</v>
      </c>
      <c r="K923" s="7">
        <v>16.8507</v>
      </c>
      <c r="L923" s="7">
        <f t="shared" si="72"/>
        <v>1.1938321406309931</v>
      </c>
      <c r="M923" s="7">
        <v>20.576799999999999</v>
      </c>
      <c r="N923" s="7">
        <v>21.4297</v>
      </c>
      <c r="O923" s="7">
        <v>1.8061278247238051</v>
      </c>
      <c r="Q923" s="5">
        <f t="shared" si="73"/>
        <v>141094.2823165548</v>
      </c>
      <c r="R923" s="5">
        <f t="shared" si="74"/>
        <v>6.5450406721205686E-3</v>
      </c>
      <c r="U923" s="5">
        <f t="shared" si="75"/>
        <v>5.4823793474526707E-3</v>
      </c>
    </row>
    <row r="924" spans="1:21">
      <c r="A924" s="5">
        <v>2948</v>
      </c>
      <c r="B924" s="5" t="s">
        <v>1958</v>
      </c>
      <c r="C924" s="5" t="s">
        <v>1959</v>
      </c>
      <c r="D924" s="5" t="s">
        <v>1960</v>
      </c>
      <c r="E924" s="5" t="s">
        <v>1961</v>
      </c>
      <c r="F924" s="7">
        <v>20.3672</v>
      </c>
      <c r="G924" s="7">
        <v>20.8901</v>
      </c>
      <c r="H924" s="7">
        <f t="shared" si="71"/>
        <v>1.4368405788926941</v>
      </c>
      <c r="I924" s="7">
        <v>17.931000000000001</v>
      </c>
      <c r="J924" s="7">
        <v>17.431999999999999</v>
      </c>
      <c r="K924" s="7">
        <v>17.992699999999999</v>
      </c>
      <c r="L924" s="7">
        <f t="shared" si="72"/>
        <v>0.6779731292918949</v>
      </c>
      <c r="M924" s="7">
        <v>20.940799999999999</v>
      </c>
      <c r="N924" s="7">
        <v>22.150400000000001</v>
      </c>
      <c r="O924" s="7">
        <v>2.3127350525970836</v>
      </c>
      <c r="Q924" s="5">
        <f t="shared" si="73"/>
        <v>176829.56738097273</v>
      </c>
      <c r="R924" s="5">
        <f t="shared" si="74"/>
        <v>8.2027187178665487E-3</v>
      </c>
      <c r="U924" s="5">
        <f t="shared" si="75"/>
        <v>1.2098884695376984E-2</v>
      </c>
    </row>
    <row r="925" spans="1:21">
      <c r="A925" s="5">
        <v>2735</v>
      </c>
      <c r="B925" s="5" t="s">
        <v>1873</v>
      </c>
      <c r="C925" s="5" t="s">
        <v>1874</v>
      </c>
      <c r="D925" s="5" t="s">
        <v>1875</v>
      </c>
      <c r="E925" s="5" t="s">
        <v>1876</v>
      </c>
      <c r="F925" s="7">
        <v>17.7178</v>
      </c>
      <c r="G925" s="7">
        <v>17.321999999999999</v>
      </c>
      <c r="H925" s="7">
        <f t="shared" si="71"/>
        <v>0.76006778866650715</v>
      </c>
      <c r="I925" s="7">
        <v>18.006</v>
      </c>
      <c r="J925" s="7">
        <v>17.1495</v>
      </c>
      <c r="K925" s="7">
        <v>18.442499999999999</v>
      </c>
      <c r="L925" s="7">
        <f t="shared" si="72"/>
        <v>0.40810152307545089</v>
      </c>
      <c r="M925" s="7">
        <v>24.319400000000002</v>
      </c>
      <c r="N925" s="7">
        <v>25.9099</v>
      </c>
      <c r="O925" s="7">
        <v>3.0115370331821198</v>
      </c>
      <c r="Q925" s="5">
        <f t="shared" si="73"/>
        <v>145383.09516939061</v>
      </c>
      <c r="R925" s="5">
        <f t="shared" si="74"/>
        <v>6.7439888796315284E-3</v>
      </c>
      <c r="U925" s="5">
        <f t="shared" si="75"/>
        <v>1.6525272507705593E-2</v>
      </c>
    </row>
    <row r="926" spans="1:21">
      <c r="A926" s="5">
        <v>3804</v>
      </c>
      <c r="B926" s="5" t="s">
        <v>2298</v>
      </c>
      <c r="C926" s="5" t="s">
        <v>2253</v>
      </c>
      <c r="D926" s="5" t="s">
        <v>2254</v>
      </c>
      <c r="E926" s="5" t="s">
        <v>2255</v>
      </c>
      <c r="F926" s="7">
        <v>18.766300000000001</v>
      </c>
      <c r="G926" s="7">
        <v>16.311499999999999</v>
      </c>
      <c r="H926" s="7">
        <f t="shared" si="71"/>
        <v>0.18240282767852917</v>
      </c>
      <c r="I926" s="7">
        <v>18.522099999999998</v>
      </c>
      <c r="J926" s="7">
        <v>18.173500000000001</v>
      </c>
      <c r="K926" s="7">
        <v>16.713899999999999</v>
      </c>
      <c r="L926" s="7">
        <f t="shared" si="72"/>
        <v>2.7503209796646417</v>
      </c>
      <c r="M926" s="7">
        <v>18.258800000000001</v>
      </c>
      <c r="N926" s="7">
        <v>18.137599999999999</v>
      </c>
      <c r="O926" s="7">
        <v>0.91942257828288576</v>
      </c>
      <c r="Q926" s="5">
        <f t="shared" si="73"/>
        <v>295643.69818606105</v>
      </c>
      <c r="R926" s="5">
        <f t="shared" si="74"/>
        <v>1.3714234179543866E-2</v>
      </c>
      <c r="U926" s="5">
        <f t="shared" si="75"/>
        <v>4.9864122336790301E-3</v>
      </c>
    </row>
    <row r="927" spans="1:21">
      <c r="A927" s="5">
        <v>6119</v>
      </c>
      <c r="B927" s="5" t="s">
        <v>3471</v>
      </c>
      <c r="C927" s="5" t="s">
        <v>2253</v>
      </c>
      <c r="D927" s="5" t="s">
        <v>2254</v>
      </c>
      <c r="E927" s="5" t="s">
        <v>2255</v>
      </c>
      <c r="F927" s="7">
        <v>18.012599999999999</v>
      </c>
      <c r="G927" s="7">
        <v>17.489000000000001</v>
      </c>
      <c r="H927" s="7">
        <f t="shared" si="71"/>
        <v>0.69563382977103938</v>
      </c>
      <c r="I927" s="7">
        <v>22.261900000000001</v>
      </c>
      <c r="J927" s="7">
        <v>17.078399999999998</v>
      </c>
      <c r="K927" s="7">
        <v>17.277200000000001</v>
      </c>
      <c r="L927" s="7">
        <f t="shared" si="72"/>
        <v>0.87127496812803884</v>
      </c>
      <c r="M927" s="7">
        <v>18.011900000000001</v>
      </c>
      <c r="N927" s="7">
        <v>19.4482</v>
      </c>
      <c r="O927" s="7">
        <v>2.7062591543650498</v>
      </c>
      <c r="Q927" s="5">
        <f t="shared" si="73"/>
        <v>138391.90194212794</v>
      </c>
      <c r="R927" s="5">
        <f t="shared" si="74"/>
        <v>6.4196834345928155E-3</v>
      </c>
      <c r="U927" s="5">
        <f t="shared" si="75"/>
        <v>7.3681485976645278E-3</v>
      </c>
    </row>
    <row r="928" spans="1:21">
      <c r="A928" s="5">
        <v>3619</v>
      </c>
      <c r="B928" s="5" t="s">
        <v>2252</v>
      </c>
      <c r="C928" s="5" t="s">
        <v>2253</v>
      </c>
      <c r="D928" s="5" t="s">
        <v>2254</v>
      </c>
      <c r="E928" s="5" t="s">
        <v>2255</v>
      </c>
      <c r="F928" s="7">
        <v>18.267099999999999</v>
      </c>
      <c r="G928" s="7">
        <v>19.2346</v>
      </c>
      <c r="H928" s="7">
        <f t="shared" si="71"/>
        <v>1.9554491224204671</v>
      </c>
      <c r="I928" s="7">
        <v>22.541399999999999</v>
      </c>
      <c r="J928" s="7">
        <v>18.813700000000001</v>
      </c>
      <c r="K928" s="7">
        <v>19.037500000000001</v>
      </c>
      <c r="L928" s="7">
        <f t="shared" si="72"/>
        <v>0.85630698567309427</v>
      </c>
      <c r="M928" s="7">
        <v>19.797899999999998</v>
      </c>
      <c r="N928" s="7">
        <v>21.488399999999999</v>
      </c>
      <c r="O928" s="7">
        <v>3.227685473609879</v>
      </c>
      <c r="Q928" s="5">
        <f t="shared" si="73"/>
        <v>460774.06807466736</v>
      </c>
      <c r="R928" s="5">
        <f t="shared" si="74"/>
        <v>2.1374253915130502E-2</v>
      </c>
      <c r="U928" s="5">
        <f t="shared" si="75"/>
        <v>2.4960971091844374E-2</v>
      </c>
    </row>
    <row r="929" spans="1:21">
      <c r="A929" s="5">
        <v>101</v>
      </c>
      <c r="B929" s="5" t="s">
        <v>45</v>
      </c>
      <c r="C929" s="5" t="s">
        <v>46</v>
      </c>
      <c r="D929" s="5" t="s">
        <v>47</v>
      </c>
      <c r="E929" s="5" t="s">
        <v>48</v>
      </c>
      <c r="F929" s="7">
        <v>18.1434</v>
      </c>
      <c r="G929" s="7">
        <v>24.636600000000001</v>
      </c>
      <c r="H929" s="7">
        <f t="shared" si="71"/>
        <v>90.084063458162234</v>
      </c>
      <c r="I929" s="7">
        <v>23.4452</v>
      </c>
      <c r="J929" s="7">
        <v>23.746700000000001</v>
      </c>
      <c r="K929" s="7">
        <v>23.566299999999998</v>
      </c>
      <c r="L929" s="7">
        <f t="shared" si="72"/>
        <v>1.1331980309520184</v>
      </c>
      <c r="M929" s="7">
        <v>24.347899999999999</v>
      </c>
      <c r="N929" s="7">
        <v>25.4649</v>
      </c>
      <c r="O929" s="7">
        <v>2.168954817686128</v>
      </c>
      <c r="Q929" s="5">
        <f t="shared" si="73"/>
        <v>14075667.460951068</v>
      </c>
      <c r="R929" s="5">
        <f t="shared" si="74"/>
        <v>0.65293798236613265</v>
      </c>
      <c r="U929" s="5">
        <f t="shared" si="75"/>
        <v>0.57619053733934622</v>
      </c>
    </row>
    <row r="930" spans="1:21">
      <c r="A930" s="5">
        <v>1176</v>
      </c>
      <c r="B930" s="5" t="s">
        <v>930</v>
      </c>
      <c r="C930" s="5" t="s">
        <v>46</v>
      </c>
      <c r="D930" s="5" t="s">
        <v>47</v>
      </c>
      <c r="E930" s="5" t="s">
        <v>48</v>
      </c>
      <c r="F930" s="7">
        <v>23.516500000000001</v>
      </c>
      <c r="G930" s="7">
        <v>25.0886</v>
      </c>
      <c r="H930" s="7">
        <f t="shared" si="71"/>
        <v>2.9733720601653908</v>
      </c>
      <c r="I930" s="7">
        <v>23.864599999999999</v>
      </c>
      <c r="J930" s="7">
        <v>22.846900000000002</v>
      </c>
      <c r="K930" s="7">
        <v>22.928799999999999</v>
      </c>
      <c r="L930" s="7">
        <f t="shared" si="72"/>
        <v>0.94481252814157479</v>
      </c>
      <c r="M930" s="7">
        <v>24.583600000000001</v>
      </c>
      <c r="N930" s="7">
        <v>24.594000000000001</v>
      </c>
      <c r="O930" s="7">
        <v>1.0072347761240712</v>
      </c>
      <c r="Q930" s="5">
        <f t="shared" si="73"/>
        <v>7544009.1753170071</v>
      </c>
      <c r="R930" s="5">
        <f t="shared" si="74"/>
        <v>0.34994931100413001</v>
      </c>
      <c r="U930" s="5">
        <f t="shared" si="75"/>
        <v>0.37039021031238073</v>
      </c>
    </row>
    <row r="931" spans="1:21">
      <c r="A931" s="5">
        <v>13</v>
      </c>
      <c r="B931" s="5" t="s">
        <v>0</v>
      </c>
      <c r="C931" s="5" t="s">
        <v>1</v>
      </c>
      <c r="D931" s="5" t="s">
        <v>2</v>
      </c>
      <c r="E931" s="5" t="s">
        <v>3</v>
      </c>
      <c r="F931" s="7">
        <v>23.467099999999999</v>
      </c>
      <c r="G931" s="7">
        <v>24.4011</v>
      </c>
      <c r="H931" s="7">
        <f t="shared" si="71"/>
        <v>1.910565872764876</v>
      </c>
      <c r="I931" s="7">
        <v>18.0428</v>
      </c>
      <c r="J931" s="7">
        <v>21.887899999999998</v>
      </c>
      <c r="K931" s="7">
        <v>21.824999999999999</v>
      </c>
      <c r="L931" s="7">
        <f t="shared" si="72"/>
        <v>1.0445633567402894</v>
      </c>
      <c r="M931" s="7">
        <v>25.851299999999998</v>
      </c>
      <c r="N931" s="7">
        <v>27.093399999999999</v>
      </c>
      <c r="O931" s="7">
        <v>2.3654259536390962</v>
      </c>
      <c r="Q931" s="5">
        <f t="shared" si="73"/>
        <v>3880739.06208015</v>
      </c>
      <c r="R931" s="5">
        <f t="shared" si="74"/>
        <v>0.18001859878500151</v>
      </c>
      <c r="U931" s="5">
        <f t="shared" si="75"/>
        <v>0.17233861174948306</v>
      </c>
    </row>
    <row r="932" spans="1:21">
      <c r="A932" s="5">
        <v>824</v>
      </c>
      <c r="B932" s="5" t="s">
        <v>647</v>
      </c>
      <c r="C932" s="5" t="s">
        <v>648</v>
      </c>
      <c r="D932" s="5" t="s">
        <v>649</v>
      </c>
      <c r="E932" s="5" t="s">
        <v>650</v>
      </c>
      <c r="F932" s="7">
        <v>27.4237</v>
      </c>
      <c r="G932" s="7">
        <v>28.063700000000001</v>
      </c>
      <c r="H932" s="7">
        <f t="shared" si="71"/>
        <v>1.5583291593210002</v>
      </c>
      <c r="I932" s="7">
        <v>27.014199999999999</v>
      </c>
      <c r="J932" s="7">
        <v>27.465599999999998</v>
      </c>
      <c r="K932" s="7">
        <v>27.272600000000001</v>
      </c>
      <c r="L932" s="7">
        <f t="shared" si="72"/>
        <v>1.1431383354140348</v>
      </c>
      <c r="M932" s="7">
        <v>27.147200000000002</v>
      </c>
      <c r="N932" s="7">
        <v>28.563700000000001</v>
      </c>
      <c r="O932" s="7">
        <v>2.6693713126602376</v>
      </c>
      <c r="Q932" s="5">
        <f t="shared" si="73"/>
        <v>185340123.85616744</v>
      </c>
      <c r="R932" s="5">
        <f t="shared" si="74"/>
        <v>8.5975039448650268</v>
      </c>
      <c r="U932" s="5">
        <f t="shared" si="75"/>
        <v>7.5209654671856363</v>
      </c>
    </row>
    <row r="933" spans="1:21">
      <c r="A933" s="5">
        <v>5277</v>
      </c>
      <c r="B933" s="5" t="s">
        <v>3156</v>
      </c>
      <c r="C933" s="5" t="s">
        <v>3157</v>
      </c>
      <c r="D933" s="5" t="s">
        <v>3158</v>
      </c>
      <c r="E933" s="5" t="s">
        <v>3159</v>
      </c>
      <c r="F933" s="7">
        <v>21.336400000000001</v>
      </c>
      <c r="G933" s="7">
        <v>22.043800000000001</v>
      </c>
      <c r="H933" s="7">
        <f t="shared" si="71"/>
        <v>1.6328587541233195</v>
      </c>
      <c r="I933" s="7">
        <v>17.889700000000001</v>
      </c>
      <c r="J933" s="7">
        <v>20.578700000000001</v>
      </c>
      <c r="K933" s="7">
        <v>20.0806</v>
      </c>
      <c r="L933" s="7">
        <f t="shared" si="72"/>
        <v>1.4123522977933063</v>
      </c>
      <c r="M933" s="7">
        <v>21.0764</v>
      </c>
      <c r="N933" s="7">
        <v>21.0092</v>
      </c>
      <c r="O933" s="7">
        <v>0.95448868473941317</v>
      </c>
      <c r="Q933" s="5">
        <f t="shared" si="73"/>
        <v>1566051.2545405438</v>
      </c>
      <c r="R933" s="5">
        <f t="shared" si="74"/>
        <v>7.2645531677867775E-2</v>
      </c>
      <c r="U933" s="5">
        <f t="shared" si="75"/>
        <v>5.1435843444564734E-2</v>
      </c>
    </row>
    <row r="934" spans="1:21">
      <c r="A934" s="5">
        <v>5278</v>
      </c>
      <c r="B934" s="5" t="s">
        <v>3160</v>
      </c>
      <c r="C934" s="5" t="s">
        <v>3157</v>
      </c>
      <c r="D934" s="5" t="s">
        <v>3158</v>
      </c>
      <c r="E934" s="5" t="s">
        <v>3159</v>
      </c>
      <c r="F934" s="7">
        <v>26.648700000000002</v>
      </c>
      <c r="G934" s="7">
        <v>27.243600000000001</v>
      </c>
      <c r="H934" s="7">
        <f t="shared" si="71"/>
        <v>1.5103678912098966</v>
      </c>
      <c r="I934" s="7">
        <v>26.305</v>
      </c>
      <c r="J934" s="7">
        <v>26.0411</v>
      </c>
      <c r="K934" s="7">
        <v>25.639299999999999</v>
      </c>
      <c r="L934" s="7">
        <f t="shared" si="72"/>
        <v>1.3211552419564125</v>
      </c>
      <c r="M934" s="7">
        <v>26.3141</v>
      </c>
      <c r="N934" s="7">
        <v>27.7912</v>
      </c>
      <c r="O934" s="7">
        <v>2.7838857412299789</v>
      </c>
      <c r="Q934" s="5">
        <f t="shared" si="73"/>
        <v>69048177.508685857</v>
      </c>
      <c r="R934" s="5">
        <f t="shared" si="74"/>
        <v>3.2029868447555425</v>
      </c>
      <c r="U934" s="5">
        <f t="shared" si="75"/>
        <v>2.4243834055507727</v>
      </c>
    </row>
    <row r="935" spans="1:21">
      <c r="A935" s="5">
        <v>3610</v>
      </c>
      <c r="B935" s="5" t="s">
        <v>2248</v>
      </c>
      <c r="C935" s="5" t="s">
        <v>2249</v>
      </c>
      <c r="D935" s="5" t="s">
        <v>2250</v>
      </c>
      <c r="E935" s="5" t="s">
        <v>2251</v>
      </c>
      <c r="F935" s="7">
        <v>19.180499999999999</v>
      </c>
      <c r="G935" s="7">
        <v>24.476800000000001</v>
      </c>
      <c r="H935" s="7">
        <f t="shared" si="71"/>
        <v>39.295712349419347</v>
      </c>
      <c r="I935" s="7">
        <v>22.566400000000002</v>
      </c>
      <c r="J935" s="7">
        <v>22.4772</v>
      </c>
      <c r="K935" s="7">
        <v>22.205200000000001</v>
      </c>
      <c r="L935" s="7">
        <f t="shared" si="72"/>
        <v>1.2074805914864939</v>
      </c>
      <c r="M935" s="7">
        <v>22.602900000000002</v>
      </c>
      <c r="N935" s="7">
        <v>23.725899999999999</v>
      </c>
      <c r="O935" s="7">
        <v>2.1779940306722092</v>
      </c>
      <c r="Q935" s="5">
        <f t="shared" si="73"/>
        <v>5838636.2393910624</v>
      </c>
      <c r="R935" s="5">
        <f t="shared" si="74"/>
        <v>0.27084096555235015</v>
      </c>
      <c r="U935" s="5">
        <f t="shared" si="75"/>
        <v>0.22430254155797719</v>
      </c>
    </row>
    <row r="936" spans="1:21">
      <c r="A936" s="5">
        <v>4287</v>
      </c>
      <c r="B936" s="5" t="s">
        <v>2715</v>
      </c>
      <c r="C936" s="5" t="s">
        <v>2716</v>
      </c>
      <c r="D936" s="5" t="s">
        <v>2717</v>
      </c>
      <c r="E936" s="5" t="s">
        <v>2718</v>
      </c>
      <c r="F936" s="7">
        <v>18.3536</v>
      </c>
      <c r="G936" s="7">
        <v>21.161300000000001</v>
      </c>
      <c r="H936" s="7">
        <f t="shared" si="71"/>
        <v>7.001674528877051</v>
      </c>
      <c r="I936" s="7">
        <v>19.291899999999998</v>
      </c>
      <c r="J936" s="7">
        <v>17.157</v>
      </c>
      <c r="K936" s="7">
        <v>18.652699999999999</v>
      </c>
      <c r="L936" s="7">
        <f t="shared" si="72"/>
        <v>0.35460874006813298</v>
      </c>
      <c r="M936" s="7">
        <v>20.053100000000001</v>
      </c>
      <c r="N936" s="7">
        <v>19.929099999999998</v>
      </c>
      <c r="O936" s="7">
        <v>0.91763988231136351</v>
      </c>
      <c r="Q936" s="5">
        <f t="shared" si="73"/>
        <v>146140.85222107681</v>
      </c>
      <c r="R936" s="5">
        <f t="shared" si="74"/>
        <v>6.779139494110329E-3</v>
      </c>
      <c r="U936" s="5">
        <f t="shared" si="75"/>
        <v>1.9117237473638735E-2</v>
      </c>
    </row>
    <row r="937" spans="1:21">
      <c r="A937" s="5">
        <v>4731</v>
      </c>
      <c r="B937" s="5" t="s">
        <v>2937</v>
      </c>
      <c r="C937" s="5" t="s">
        <v>2938</v>
      </c>
      <c r="D937" s="5" t="s">
        <v>2939</v>
      </c>
      <c r="E937" s="5" t="s">
        <v>2940</v>
      </c>
      <c r="F937" s="7">
        <v>18.075700000000001</v>
      </c>
      <c r="G937" s="7">
        <v>20.4617</v>
      </c>
      <c r="H937" s="7">
        <f t="shared" si="71"/>
        <v>5.2270610155726906</v>
      </c>
      <c r="I937" s="7">
        <v>22.108899999999998</v>
      </c>
      <c r="J937" s="7">
        <v>17.474799999999998</v>
      </c>
      <c r="K937" s="7">
        <v>21.193300000000001</v>
      </c>
      <c r="L937" s="7">
        <f t="shared" si="72"/>
        <v>7.5966122784234202E-2</v>
      </c>
      <c r="M937" s="7">
        <v>18.834099999999999</v>
      </c>
      <c r="N937" s="7">
        <v>23.525400000000001</v>
      </c>
      <c r="O937" s="7">
        <v>25.835806230484977</v>
      </c>
      <c r="Q937" s="5">
        <f t="shared" si="73"/>
        <v>182154.10723959163</v>
      </c>
      <c r="R937" s="5">
        <f t="shared" si="74"/>
        <v>8.4497119295177531E-3</v>
      </c>
      <c r="U937" s="5">
        <f t="shared" si="75"/>
        <v>0.11123000121405936</v>
      </c>
    </row>
    <row r="938" spans="1:21">
      <c r="A938" s="5">
        <v>328</v>
      </c>
      <c r="B938" s="5" t="s">
        <v>179</v>
      </c>
      <c r="C938" s="5" t="s">
        <v>180</v>
      </c>
      <c r="D938" s="5" t="s">
        <v>181</v>
      </c>
      <c r="E938" s="5" t="s">
        <v>182</v>
      </c>
      <c r="F938" s="7">
        <v>21.430399999999999</v>
      </c>
      <c r="G938" s="7">
        <v>23.423300000000001</v>
      </c>
      <c r="H938" s="7">
        <f t="shared" si="71"/>
        <v>3.9803629799805118</v>
      </c>
      <c r="I938" s="7">
        <v>19.613600000000002</v>
      </c>
      <c r="J938" s="7">
        <v>21.612100000000002</v>
      </c>
      <c r="K938" s="7">
        <v>21.690899999999999</v>
      </c>
      <c r="L938" s="7">
        <f t="shared" si="72"/>
        <v>0.9468448827110213</v>
      </c>
      <c r="M938" s="7">
        <v>22.967400000000001</v>
      </c>
      <c r="N938" s="7">
        <v>23.6525</v>
      </c>
      <c r="O938" s="7">
        <v>1.6078134227580814</v>
      </c>
      <c r="Q938" s="5">
        <f t="shared" si="73"/>
        <v>3205460.0551354853</v>
      </c>
      <c r="R938" s="5">
        <f t="shared" si="74"/>
        <v>0.14869395193952514</v>
      </c>
      <c r="U938" s="5">
        <f t="shared" si="75"/>
        <v>0.15704151192514476</v>
      </c>
    </row>
    <row r="939" spans="1:21">
      <c r="A939" s="5">
        <v>6214</v>
      </c>
      <c r="B939" s="5" t="s">
        <v>3505</v>
      </c>
      <c r="C939" s="5" t="s">
        <v>180</v>
      </c>
      <c r="D939" s="5" t="s">
        <v>181</v>
      </c>
      <c r="E939" s="5" t="s">
        <v>182</v>
      </c>
      <c r="F939" s="7">
        <v>21.7605</v>
      </c>
      <c r="G939" s="7">
        <v>21.831499999999998</v>
      </c>
      <c r="H939" s="7">
        <f t="shared" si="71"/>
        <v>1.0504445440107517</v>
      </c>
      <c r="I939" s="7">
        <v>16.809200000000001</v>
      </c>
      <c r="J939" s="7">
        <v>16.614100000000001</v>
      </c>
      <c r="K939" s="7">
        <v>19.6555</v>
      </c>
      <c r="L939" s="7">
        <f t="shared" si="72"/>
        <v>0.12146394187308075</v>
      </c>
      <c r="M939" s="7">
        <v>22.208600000000001</v>
      </c>
      <c r="N939" s="7">
        <v>22.945599999999999</v>
      </c>
      <c r="O939" s="7">
        <v>1.6667064143184349</v>
      </c>
      <c r="Q939" s="5">
        <f t="shared" si="73"/>
        <v>100309.58899701336</v>
      </c>
      <c r="R939" s="5">
        <f t="shared" si="74"/>
        <v>4.6531321397998184E-3</v>
      </c>
      <c r="U939" s="5">
        <f t="shared" si="75"/>
        <v>3.8308752935599079E-2</v>
      </c>
    </row>
    <row r="940" spans="1:21">
      <c r="A940" s="5">
        <v>2296</v>
      </c>
      <c r="B940" s="5" t="s">
        <v>1676</v>
      </c>
      <c r="C940" s="5" t="s">
        <v>1677</v>
      </c>
      <c r="D940" s="5" t="s">
        <v>1678</v>
      </c>
      <c r="E940" s="5" t="s">
        <v>1679</v>
      </c>
      <c r="F940" s="7">
        <v>18.937999999999999</v>
      </c>
      <c r="G940" s="7">
        <v>20.093900000000001</v>
      </c>
      <c r="H940" s="7">
        <f t="shared" si="71"/>
        <v>2.2282328469541892</v>
      </c>
      <c r="I940" s="7">
        <v>17.946999999999999</v>
      </c>
      <c r="J940" s="7">
        <v>17.347000000000001</v>
      </c>
      <c r="K940" s="7">
        <v>18.114799999999999</v>
      </c>
      <c r="L940" s="7">
        <f t="shared" si="72"/>
        <v>0.58731239875022878</v>
      </c>
      <c r="M940" s="7">
        <v>18.8079</v>
      </c>
      <c r="N940" s="7">
        <v>18.803999999999998</v>
      </c>
      <c r="O940" s="7">
        <v>0.99730037655076165</v>
      </c>
      <c r="Q940" s="5">
        <f t="shared" si="73"/>
        <v>166712.18161989388</v>
      </c>
      <c r="R940" s="5">
        <f t="shared" si="74"/>
        <v>7.7333963596916905E-3</v>
      </c>
      <c r="U940" s="5">
        <f t="shared" si="75"/>
        <v>1.316743248763004E-2</v>
      </c>
    </row>
    <row r="941" spans="1:21">
      <c r="A941" s="5">
        <v>4069</v>
      </c>
      <c r="B941" s="5" t="s">
        <v>2506</v>
      </c>
      <c r="C941" s="5" t="s">
        <v>2507</v>
      </c>
      <c r="D941" s="5" t="s">
        <v>2508</v>
      </c>
      <c r="E941" s="5" t="s">
        <v>2509</v>
      </c>
      <c r="F941" s="7">
        <v>18.904599999999999</v>
      </c>
      <c r="G941" s="7">
        <v>17.583500000000001</v>
      </c>
      <c r="H941" s="7">
        <f t="shared" si="71"/>
        <v>0.40022966256045406</v>
      </c>
      <c r="I941" s="7">
        <v>18.534099999999999</v>
      </c>
      <c r="J941" s="7">
        <v>18.102799999999998</v>
      </c>
      <c r="K941" s="7">
        <v>16.940799999999999</v>
      </c>
      <c r="L941" s="7">
        <f t="shared" si="72"/>
        <v>2.2376742020714215</v>
      </c>
      <c r="M941" s="7">
        <v>18.7623</v>
      </c>
      <c r="N941" s="7">
        <v>20.167100000000001</v>
      </c>
      <c r="O941" s="7">
        <v>2.6478107308381009</v>
      </c>
      <c r="Q941" s="5">
        <f t="shared" si="73"/>
        <v>281504.80065148685</v>
      </c>
      <c r="R941" s="5">
        <f t="shared" si="74"/>
        <v>1.3058363098849652E-2</v>
      </c>
      <c r="U941" s="5">
        <f t="shared" si="75"/>
        <v>5.8356855912096084E-3</v>
      </c>
    </row>
    <row r="942" spans="1:21">
      <c r="A942" s="5">
        <v>4699</v>
      </c>
      <c r="B942" s="5" t="s">
        <v>2918</v>
      </c>
      <c r="C942" s="5" t="s">
        <v>2919</v>
      </c>
      <c r="D942" s="5" t="s">
        <v>2920</v>
      </c>
      <c r="E942" s="5" t="s">
        <v>2921</v>
      </c>
      <c r="F942" s="7">
        <v>18.676400000000001</v>
      </c>
      <c r="G942" s="7">
        <v>20.061399999999999</v>
      </c>
      <c r="H942" s="7">
        <f t="shared" si="71"/>
        <v>2.6117195741778318</v>
      </c>
      <c r="I942" s="7">
        <v>18.8659</v>
      </c>
      <c r="J942" s="7">
        <v>18.1053</v>
      </c>
      <c r="K942" s="7">
        <v>16.523299999999999</v>
      </c>
      <c r="L942" s="7">
        <f t="shared" si="72"/>
        <v>2.9938459735853828</v>
      </c>
      <c r="M942" s="7">
        <v>20.0654</v>
      </c>
      <c r="N942" s="7">
        <v>20.128699999999998</v>
      </c>
      <c r="O942" s="7">
        <v>1.0448530113513461</v>
      </c>
      <c r="Q942" s="5">
        <f t="shared" si="73"/>
        <v>281993.03419866087</v>
      </c>
      <c r="R942" s="5">
        <f t="shared" si="74"/>
        <v>1.3081011135122151E-2</v>
      </c>
      <c r="U942" s="5">
        <f t="shared" si="75"/>
        <v>4.3692999741922391E-3</v>
      </c>
    </row>
    <row r="943" spans="1:21">
      <c r="A943" s="5">
        <v>113</v>
      </c>
      <c r="B943" s="5" t="s">
        <v>57</v>
      </c>
      <c r="C943" s="5" t="s">
        <v>58</v>
      </c>
      <c r="D943" s="5" t="s">
        <v>59</v>
      </c>
      <c r="E943" s="5" t="s">
        <v>60</v>
      </c>
      <c r="F943" s="7">
        <v>17.306899999999999</v>
      </c>
      <c r="G943" s="7">
        <v>19.057500000000001</v>
      </c>
      <c r="H943" s="7">
        <f t="shared" si="71"/>
        <v>3.3649848278937715</v>
      </c>
      <c r="I943" s="7">
        <v>18.039200000000001</v>
      </c>
      <c r="J943" s="7">
        <v>17.529900000000001</v>
      </c>
      <c r="K943" s="7">
        <v>16.7164</v>
      </c>
      <c r="L943" s="7">
        <f t="shared" si="72"/>
        <v>1.757469923602434</v>
      </c>
      <c r="M943" s="7">
        <v>21.2118</v>
      </c>
      <c r="N943" s="7">
        <v>22.2591</v>
      </c>
      <c r="O943" s="7">
        <v>2.066658480239036</v>
      </c>
      <c r="Q943" s="5">
        <f t="shared" si="73"/>
        <v>189245.56955759897</v>
      </c>
      <c r="R943" s="5">
        <f t="shared" si="74"/>
        <v>8.7786686280750745E-3</v>
      </c>
      <c r="U943" s="5">
        <f t="shared" si="75"/>
        <v>4.9950605186350489E-3</v>
      </c>
    </row>
    <row r="944" spans="1:21">
      <c r="A944" s="5">
        <v>112</v>
      </c>
      <c r="B944" s="5" t="s">
        <v>53</v>
      </c>
      <c r="C944" s="5" t="s">
        <v>54</v>
      </c>
      <c r="D944" s="5" t="s">
        <v>55</v>
      </c>
      <c r="E944" s="5" t="s">
        <v>56</v>
      </c>
      <c r="F944" s="7">
        <v>17.855399999999999</v>
      </c>
      <c r="G944" s="7">
        <v>18.0381</v>
      </c>
      <c r="H944" s="7">
        <f t="shared" si="71"/>
        <v>1.1350060597300291</v>
      </c>
      <c r="I944" s="7">
        <v>19.292899999999999</v>
      </c>
      <c r="J944" s="7">
        <v>16.720300000000002</v>
      </c>
      <c r="K944" s="7">
        <v>16.4771</v>
      </c>
      <c r="L944" s="7">
        <f t="shared" si="72"/>
        <v>1.1836150942727617</v>
      </c>
      <c r="M944" s="7">
        <v>20.8598</v>
      </c>
      <c r="N944" s="7">
        <v>20.076699999999999</v>
      </c>
      <c r="O944" s="7">
        <v>0.58111677241779169</v>
      </c>
      <c r="Q944" s="5">
        <f t="shared" si="73"/>
        <v>107972.17166296739</v>
      </c>
      <c r="R944" s="5">
        <f t="shared" si="74"/>
        <v>5.0085818035192587E-3</v>
      </c>
      <c r="U944" s="5">
        <f t="shared" si="75"/>
        <v>4.2315967646531566E-3</v>
      </c>
    </row>
    <row r="945" spans="1:21">
      <c r="A945" s="5">
        <v>1289</v>
      </c>
      <c r="B945" s="5" t="s">
        <v>1023</v>
      </c>
      <c r="C945" s="5" t="s">
        <v>1024</v>
      </c>
      <c r="D945" s="5" t="s">
        <v>1025</v>
      </c>
      <c r="E945" s="5" t="s">
        <v>1026</v>
      </c>
      <c r="F945" s="7">
        <v>17.529299999999999</v>
      </c>
      <c r="G945" s="7">
        <v>18.392800000000001</v>
      </c>
      <c r="H945" s="7">
        <f t="shared" si="71"/>
        <v>1.8194469666117863</v>
      </c>
      <c r="I945" s="7">
        <v>18.505400000000002</v>
      </c>
      <c r="J945" s="7">
        <v>16.947600000000001</v>
      </c>
      <c r="K945" s="7">
        <v>18.256499999999999</v>
      </c>
      <c r="L945" s="7">
        <f t="shared" si="72"/>
        <v>0.40362851367940827</v>
      </c>
      <c r="M945" s="7">
        <v>21.111599999999999</v>
      </c>
      <c r="N945" s="7">
        <v>22.010999999999999</v>
      </c>
      <c r="O945" s="7">
        <v>1.8652900694065659</v>
      </c>
      <c r="Q945" s="5">
        <f t="shared" si="73"/>
        <v>126396.76376697196</v>
      </c>
      <c r="R945" s="5">
        <f t="shared" si="74"/>
        <v>5.8632564416976505E-3</v>
      </c>
      <c r="U945" s="5">
        <f t="shared" si="75"/>
        <v>1.4526368289121129E-2</v>
      </c>
    </row>
    <row r="946" spans="1:21">
      <c r="A946" s="5">
        <v>6377</v>
      </c>
      <c r="B946" s="5" t="s">
        <v>3589</v>
      </c>
      <c r="C946" s="5" t="s">
        <v>3590</v>
      </c>
      <c r="D946" s="5" t="s">
        <v>3591</v>
      </c>
      <c r="E946" s="5" t="s">
        <v>3592</v>
      </c>
      <c r="F946" s="7">
        <v>16.700199999999999</v>
      </c>
      <c r="G946" s="7">
        <v>19.9678</v>
      </c>
      <c r="H946" s="7">
        <f t="shared" ref="H946:H1009" si="76">2^(G946-F946)</f>
        <v>9.6304285578986519</v>
      </c>
      <c r="I946" s="7">
        <v>17.1568</v>
      </c>
      <c r="J946" s="7">
        <v>18.045000000000002</v>
      </c>
      <c r="K946" s="7">
        <v>16.732900000000001</v>
      </c>
      <c r="L946" s="7">
        <f t="shared" ref="L946:L1009" si="77">(POWER(2,J946))/(POWER(2,K946))</f>
        <v>2.4830270874099645</v>
      </c>
      <c r="M946" s="7">
        <v>18.894100000000002</v>
      </c>
      <c r="N946" s="7">
        <v>19.354800000000001</v>
      </c>
      <c r="O946" s="7">
        <v>1.3762093971354108</v>
      </c>
      <c r="Q946" s="5">
        <f t="shared" si="73"/>
        <v>270449.5553547758</v>
      </c>
      <c r="R946" s="5">
        <f t="shared" si="74"/>
        <v>1.2545535584373159E-2</v>
      </c>
      <c r="U946" s="5">
        <f t="shared" si="75"/>
        <v>5.0525166028129627E-3</v>
      </c>
    </row>
    <row r="947" spans="1:21">
      <c r="A947" s="5">
        <v>3673</v>
      </c>
      <c r="B947" s="5" t="s">
        <v>2263</v>
      </c>
      <c r="C947" s="5" t="s">
        <v>685</v>
      </c>
      <c r="D947" s="5" t="s">
        <v>1001</v>
      </c>
      <c r="E947" s="5" t="s">
        <v>1002</v>
      </c>
      <c r="F947" s="7">
        <v>17.723600000000001</v>
      </c>
      <c r="G947" s="7">
        <v>18.043900000000001</v>
      </c>
      <c r="H947" s="7">
        <f t="shared" si="76"/>
        <v>1.2485901589329838</v>
      </c>
      <c r="I947" s="7">
        <v>17.775300000000001</v>
      </c>
      <c r="J947" s="7">
        <v>18.3309</v>
      </c>
      <c r="K947" s="7">
        <v>16.619199999999999</v>
      </c>
      <c r="L947" s="7">
        <f t="shared" si="77"/>
        <v>3.2754656066924861</v>
      </c>
      <c r="M947" s="7">
        <v>18.681100000000001</v>
      </c>
      <c r="N947" s="7">
        <v>22.249600000000001</v>
      </c>
      <c r="O947" s="7">
        <v>11.863847062073186</v>
      </c>
      <c r="Q947" s="5">
        <f t="shared" si="73"/>
        <v>329724.14252890239</v>
      </c>
      <c r="R947" s="5">
        <f t="shared" si="74"/>
        <v>1.5295147953550612E-2</v>
      </c>
      <c r="U947" s="5">
        <f t="shared" si="75"/>
        <v>4.6696103058750825E-3</v>
      </c>
    </row>
    <row r="948" spans="1:21">
      <c r="A948" s="5">
        <v>1252</v>
      </c>
      <c r="B948" s="5" t="s">
        <v>1000</v>
      </c>
      <c r="C948" s="5" t="s">
        <v>685</v>
      </c>
      <c r="D948" s="5" t="s">
        <v>1001</v>
      </c>
      <c r="E948" s="5" t="s">
        <v>1002</v>
      </c>
      <c r="F948" s="7">
        <v>21.282599999999999</v>
      </c>
      <c r="G948" s="7">
        <v>22.287099999999999</v>
      </c>
      <c r="H948" s="7">
        <f t="shared" si="76"/>
        <v>2.0062480639220883</v>
      </c>
      <c r="I948" s="7">
        <v>19.358899999999998</v>
      </c>
      <c r="J948" s="7">
        <v>16.472899999999999</v>
      </c>
      <c r="K948" s="7">
        <v>17.2196</v>
      </c>
      <c r="L948" s="7">
        <f t="shared" si="77"/>
        <v>0.59596520188273794</v>
      </c>
      <c r="M948" s="7">
        <v>21.304099999999998</v>
      </c>
      <c r="N948" s="7">
        <v>21.801600000000001</v>
      </c>
      <c r="O948" s="7">
        <v>1.4117650391108791</v>
      </c>
      <c r="Q948" s="5">
        <f t="shared" si="73"/>
        <v>90957.185943198594</v>
      </c>
      <c r="R948" s="5">
        <f t="shared" si="74"/>
        <v>4.2192955777203625E-3</v>
      </c>
      <c r="U948" s="5">
        <f t="shared" si="75"/>
        <v>7.0797683562580736E-3</v>
      </c>
    </row>
    <row r="949" spans="1:21">
      <c r="A949" s="5">
        <v>856</v>
      </c>
      <c r="B949" s="5" t="s">
        <v>684</v>
      </c>
      <c r="C949" s="5" t="s">
        <v>685</v>
      </c>
      <c r="D949" s="5" t="s">
        <v>686</v>
      </c>
      <c r="E949" s="5" t="s">
        <v>687</v>
      </c>
      <c r="F949" s="7">
        <v>22.743200000000002</v>
      </c>
      <c r="G949" s="7">
        <v>23.777899999999999</v>
      </c>
      <c r="H949" s="7">
        <f t="shared" si="76"/>
        <v>2.0486875891612306</v>
      </c>
      <c r="I949" s="7">
        <v>22.352</v>
      </c>
      <c r="J949" s="7">
        <v>22.2178</v>
      </c>
      <c r="K949" s="7">
        <v>22.219799999999999</v>
      </c>
      <c r="L949" s="7">
        <f t="shared" si="77"/>
        <v>0.99861466610103011</v>
      </c>
      <c r="M949" s="7">
        <v>23.3215</v>
      </c>
      <c r="N949" s="7">
        <v>24.313099999999999</v>
      </c>
      <c r="O949" s="7">
        <v>1.9883889624318984</v>
      </c>
      <c r="Q949" s="5">
        <f t="shared" si="73"/>
        <v>4877802.7888209717</v>
      </c>
      <c r="R949" s="5">
        <f t="shared" si="74"/>
        <v>0.22627010194353242</v>
      </c>
      <c r="U949" s="5">
        <f t="shared" si="75"/>
        <v>0.22658399643475755</v>
      </c>
    </row>
    <row r="950" spans="1:21">
      <c r="A950" s="5">
        <v>1299</v>
      </c>
      <c r="B950" s="5" t="s">
        <v>1031</v>
      </c>
      <c r="C950" s="5" t="s">
        <v>1032</v>
      </c>
      <c r="D950" s="5" t="s">
        <v>1033</v>
      </c>
      <c r="E950" s="5" t="s">
        <v>1034</v>
      </c>
      <c r="F950" s="7">
        <v>19.470300000000002</v>
      </c>
      <c r="G950" s="7">
        <v>20.844000000000001</v>
      </c>
      <c r="H950" s="7">
        <f t="shared" si="76"/>
        <v>2.5913430202044516</v>
      </c>
      <c r="I950" s="7">
        <v>17.292200000000001</v>
      </c>
      <c r="J950" s="7">
        <v>18.744499999999999</v>
      </c>
      <c r="K950" s="7">
        <v>17.9466</v>
      </c>
      <c r="L950" s="7">
        <f t="shared" si="77"/>
        <v>1.7385686076105857</v>
      </c>
      <c r="M950" s="7">
        <v>20.4117</v>
      </c>
      <c r="N950" s="7">
        <v>18.535</v>
      </c>
      <c r="O950" s="7">
        <v>0.27230587236137993</v>
      </c>
      <c r="Q950" s="5">
        <f t="shared" si="73"/>
        <v>439194.35931527131</v>
      </c>
      <c r="R950" s="5">
        <f t="shared" si="74"/>
        <v>2.0373220640047943E-2</v>
      </c>
      <c r="U950" s="5">
        <f t="shared" si="75"/>
        <v>1.1718387500420835E-2</v>
      </c>
    </row>
    <row r="951" spans="1:21">
      <c r="A951" s="5">
        <v>5355</v>
      </c>
      <c r="B951" s="5" t="s">
        <v>3192</v>
      </c>
      <c r="C951" s="5" t="s">
        <v>1032</v>
      </c>
      <c r="D951" s="5" t="s">
        <v>1033</v>
      </c>
      <c r="E951" s="5" t="s">
        <v>1034</v>
      </c>
      <c r="F951" s="7">
        <v>18.836600000000001</v>
      </c>
      <c r="G951" s="7">
        <v>19.379200000000001</v>
      </c>
      <c r="H951" s="7">
        <f t="shared" si="76"/>
        <v>1.4565952039632544</v>
      </c>
      <c r="I951" s="7">
        <v>17.022099999999998</v>
      </c>
      <c r="J951" s="7">
        <v>17.9971</v>
      </c>
      <c r="K951" s="7">
        <v>17.374199999999998</v>
      </c>
      <c r="L951" s="7">
        <f t="shared" si="77"/>
        <v>1.5399676023524758</v>
      </c>
      <c r="M951" s="7">
        <v>17.3218</v>
      </c>
      <c r="N951" s="7">
        <v>22.534800000000001</v>
      </c>
      <c r="O951" s="7">
        <v>37.091070460942618</v>
      </c>
      <c r="Q951" s="5">
        <f t="shared" si="73"/>
        <v>261617.58657007839</v>
      </c>
      <c r="R951" s="5">
        <f t="shared" si="74"/>
        <v>1.2135840776322376E-2</v>
      </c>
      <c r="U951" s="5">
        <f t="shared" si="75"/>
        <v>7.8805818757378392E-3</v>
      </c>
    </row>
    <row r="952" spans="1:21">
      <c r="A952" s="5">
        <v>738</v>
      </c>
      <c r="B952" s="5" t="s">
        <v>564</v>
      </c>
      <c r="C952" s="5" t="s">
        <v>565</v>
      </c>
      <c r="D952" s="5" t="s">
        <v>566</v>
      </c>
      <c r="E952" s="5" t="s">
        <v>567</v>
      </c>
      <c r="F952" s="7">
        <v>18.524100000000001</v>
      </c>
      <c r="G952" s="7">
        <v>19.3354</v>
      </c>
      <c r="H952" s="7">
        <f t="shared" si="76"/>
        <v>1.7547919582584948</v>
      </c>
      <c r="I952" s="7">
        <v>17.9406</v>
      </c>
      <c r="J952" s="7">
        <v>17.670300000000001</v>
      </c>
      <c r="K952" s="7">
        <v>17.791599999999999</v>
      </c>
      <c r="L952" s="7">
        <f t="shared" si="77"/>
        <v>0.91935885097474557</v>
      </c>
      <c r="M952" s="7">
        <v>19.874700000000001</v>
      </c>
      <c r="N952" s="7">
        <v>21.380400000000002</v>
      </c>
      <c r="O952" s="7">
        <v>2.8396241724421372</v>
      </c>
      <c r="Q952" s="5">
        <f t="shared" si="73"/>
        <v>208588.48624433985</v>
      </c>
      <c r="R952" s="5">
        <f t="shared" si="74"/>
        <v>9.6759422408223463E-3</v>
      </c>
      <c r="U952" s="5">
        <f t="shared" si="75"/>
        <v>1.05246631721264E-2</v>
      </c>
    </row>
    <row r="953" spans="1:21">
      <c r="A953" s="5">
        <v>4805</v>
      </c>
      <c r="B953" s="5" t="s">
        <v>2966</v>
      </c>
      <c r="C953" s="5" t="s">
        <v>565</v>
      </c>
      <c r="D953" s="5" t="s">
        <v>566</v>
      </c>
      <c r="E953" s="5" t="s">
        <v>567</v>
      </c>
      <c r="F953" s="7">
        <v>18.458200000000001</v>
      </c>
      <c r="G953" s="7">
        <v>19.3277</v>
      </c>
      <c r="H953" s="7">
        <f t="shared" si="76"/>
        <v>1.8270295905161551</v>
      </c>
      <c r="I953" s="7">
        <v>17.4236</v>
      </c>
      <c r="J953" s="7">
        <v>17.116599999999998</v>
      </c>
      <c r="K953" s="7">
        <v>17.420000000000002</v>
      </c>
      <c r="L953" s="7">
        <f t="shared" si="77"/>
        <v>0.81034041466650097</v>
      </c>
      <c r="M953" s="7">
        <v>19.771000000000001</v>
      </c>
      <c r="N953" s="7">
        <v>20.714200000000002</v>
      </c>
      <c r="O953" s="7">
        <v>1.922788393372924</v>
      </c>
      <c r="Q953" s="5">
        <f t="shared" si="73"/>
        <v>142105.21753703101</v>
      </c>
      <c r="R953" s="5">
        <f t="shared" si="74"/>
        <v>6.5919356421098637E-3</v>
      </c>
      <c r="U953" s="5">
        <f t="shared" si="75"/>
        <v>8.1347733900484307E-3</v>
      </c>
    </row>
    <row r="954" spans="1:21">
      <c r="A954" s="5">
        <v>1751</v>
      </c>
      <c r="B954" s="5" t="s">
        <v>1294</v>
      </c>
      <c r="C954" s="5" t="s">
        <v>1295</v>
      </c>
      <c r="D954" s="5" t="s">
        <v>1296</v>
      </c>
      <c r="E954" s="5" t="s">
        <v>1297</v>
      </c>
      <c r="F954" s="7">
        <v>26.457899999999999</v>
      </c>
      <c r="G954" s="7">
        <v>26.883199999999999</v>
      </c>
      <c r="H954" s="7">
        <f t="shared" si="76"/>
        <v>1.3428517119127106</v>
      </c>
      <c r="I954" s="7">
        <v>25.9314</v>
      </c>
      <c r="J954" s="7">
        <v>26.092500000000001</v>
      </c>
      <c r="K954" s="7">
        <v>25.9878</v>
      </c>
      <c r="L954" s="7">
        <f t="shared" si="77"/>
        <v>1.0752707709370339</v>
      </c>
      <c r="M954" s="7">
        <v>26.1938</v>
      </c>
      <c r="N954" s="7">
        <v>26.1569</v>
      </c>
      <c r="O954" s="7">
        <v>0.97474719287685252</v>
      </c>
      <c r="Q954" s="5">
        <f t="shared" si="73"/>
        <v>71552557.5856947</v>
      </c>
      <c r="R954" s="5">
        <f t="shared" si="74"/>
        <v>3.3191593018767773</v>
      </c>
      <c r="U954" s="5">
        <f t="shared" si="75"/>
        <v>3.0868125420951684</v>
      </c>
    </row>
    <row r="955" spans="1:21">
      <c r="A955" s="5">
        <v>1752</v>
      </c>
      <c r="B955" s="5" t="s">
        <v>1298</v>
      </c>
      <c r="C955" s="5" t="s">
        <v>1295</v>
      </c>
      <c r="D955" s="5" t="s">
        <v>1296</v>
      </c>
      <c r="E955" s="5" t="s">
        <v>1297</v>
      </c>
      <c r="F955" s="7">
        <v>26.3489</v>
      </c>
      <c r="G955" s="7">
        <v>24.9939</v>
      </c>
      <c r="H955" s="7">
        <f t="shared" si="76"/>
        <v>0.39093482156429665</v>
      </c>
      <c r="I955" s="7">
        <v>26.872399999999999</v>
      </c>
      <c r="J955" s="7">
        <v>26.2408</v>
      </c>
      <c r="K955" s="7">
        <v>26.704899999999999</v>
      </c>
      <c r="L955" s="7">
        <f t="shared" si="77"/>
        <v>0.7249231668530085</v>
      </c>
      <c r="M955" s="7">
        <v>26.4102</v>
      </c>
      <c r="N955" s="7">
        <v>27.8188</v>
      </c>
      <c r="O955" s="7">
        <v>2.6547941494832634</v>
      </c>
      <c r="Q955" s="5">
        <f t="shared" si="73"/>
        <v>79299036.434118509</v>
      </c>
      <c r="R955" s="5">
        <f t="shared" si="74"/>
        <v>3.6785007173914348</v>
      </c>
      <c r="U955" s="5">
        <f t="shared" si="75"/>
        <v>5.0743318541747175</v>
      </c>
    </row>
    <row r="956" spans="1:21">
      <c r="A956" s="5">
        <v>3826</v>
      </c>
      <c r="B956" s="5" t="s">
        <v>2319</v>
      </c>
      <c r="C956" s="5" t="s">
        <v>1295</v>
      </c>
      <c r="D956" s="5" t="s">
        <v>1296</v>
      </c>
      <c r="E956" s="5" t="s">
        <v>1297</v>
      </c>
      <c r="F956" s="7">
        <v>23.4086</v>
      </c>
      <c r="G956" s="7">
        <v>17.758900000000001</v>
      </c>
      <c r="H956" s="7">
        <f t="shared" si="76"/>
        <v>1.9919151442332018E-2</v>
      </c>
      <c r="I956" s="7">
        <v>24.538900000000002</v>
      </c>
      <c r="J956" s="7">
        <v>17.426300000000001</v>
      </c>
      <c r="K956" s="7">
        <v>22.2346</v>
      </c>
      <c r="L956" s="7">
        <f t="shared" si="77"/>
        <v>3.5690897728772902E-2</v>
      </c>
      <c r="M956" s="7">
        <v>25.811699999999998</v>
      </c>
      <c r="N956" s="7">
        <v>25.903500000000001</v>
      </c>
      <c r="O956" s="7">
        <v>1.0656989885772539</v>
      </c>
      <c r="Q956" s="5">
        <f t="shared" si="73"/>
        <v>176132.30289110381</v>
      </c>
      <c r="R956" s="5">
        <f t="shared" si="74"/>
        <v>8.1703742148116435E-3</v>
      </c>
      <c r="U956" s="5">
        <f t="shared" si="75"/>
        <v>0.22892038964391023</v>
      </c>
    </row>
    <row r="957" spans="1:21">
      <c r="A957" s="5">
        <v>2433</v>
      </c>
      <c r="B957" s="5" t="s">
        <v>1715</v>
      </c>
      <c r="C957" s="5" t="s">
        <v>1716</v>
      </c>
      <c r="D957" s="5" t="s">
        <v>1717</v>
      </c>
      <c r="E957" s="5" t="s">
        <v>1718</v>
      </c>
      <c r="F957" s="7">
        <v>17.743600000000001</v>
      </c>
      <c r="G957" s="7">
        <v>16.7075</v>
      </c>
      <c r="H957" s="7">
        <f t="shared" si="76"/>
        <v>0.4876439286909145</v>
      </c>
      <c r="I957" s="7">
        <v>21.459099999999999</v>
      </c>
      <c r="J957" s="7">
        <v>17.456600000000002</v>
      </c>
      <c r="K957" s="7">
        <v>17.399699999999999</v>
      </c>
      <c r="L957" s="7">
        <f t="shared" si="77"/>
        <v>1.0402281609013395</v>
      </c>
      <c r="M957" s="7">
        <v>17.8843</v>
      </c>
      <c r="N957" s="7">
        <v>19.738199999999999</v>
      </c>
      <c r="O957" s="7">
        <v>3.6147603422265675</v>
      </c>
      <c r="Q957" s="5">
        <f t="shared" si="73"/>
        <v>179870.61613507874</v>
      </c>
      <c r="R957" s="5">
        <f t="shared" si="74"/>
        <v>8.3437860060283035E-3</v>
      </c>
      <c r="U957" s="5">
        <f t="shared" si="75"/>
        <v>8.0211114442417693E-3</v>
      </c>
    </row>
    <row r="958" spans="1:21">
      <c r="A958" s="5">
        <v>4954</v>
      </c>
      <c r="B958" s="5" t="s">
        <v>3038</v>
      </c>
      <c r="C958" s="5" t="s">
        <v>3039</v>
      </c>
      <c r="D958" s="5" t="s">
        <v>3040</v>
      </c>
      <c r="E958" s="5" t="s">
        <v>3041</v>
      </c>
      <c r="F958" s="7">
        <v>17.5168</v>
      </c>
      <c r="G958" s="7">
        <v>17.653600000000001</v>
      </c>
      <c r="H958" s="7">
        <f t="shared" si="76"/>
        <v>1.0994637207136224</v>
      </c>
      <c r="I958" s="7">
        <v>22.156400000000001</v>
      </c>
      <c r="J958" s="7">
        <v>21.739899999999999</v>
      </c>
      <c r="K958" s="7">
        <v>21.776399999999999</v>
      </c>
      <c r="L958" s="7">
        <f t="shared" si="77"/>
        <v>0.97501748765333385</v>
      </c>
      <c r="M958" s="7">
        <v>18.077100000000002</v>
      </c>
      <c r="N958" s="7">
        <v>18.0151</v>
      </c>
      <c r="O958" s="7">
        <v>0.95793521822269578</v>
      </c>
      <c r="Q958" s="5">
        <f t="shared" si="73"/>
        <v>3502369.8266192074</v>
      </c>
      <c r="R958" s="5">
        <f t="shared" si="74"/>
        <v>0.16246691636023133</v>
      </c>
      <c r="U958" s="5">
        <f t="shared" si="75"/>
        <v>0.16662974604820241</v>
      </c>
    </row>
    <row r="959" spans="1:21">
      <c r="A959" s="5">
        <v>635</v>
      </c>
      <c r="B959" s="5" t="s">
        <v>486</v>
      </c>
      <c r="C959" s="5" t="s">
        <v>487</v>
      </c>
      <c r="D959" s="5" t="s">
        <v>488</v>
      </c>
      <c r="E959" s="5" t="s">
        <v>489</v>
      </c>
      <c r="F959" s="7">
        <v>21.060099999999998</v>
      </c>
      <c r="G959" s="7">
        <v>18.5122</v>
      </c>
      <c r="H959" s="7">
        <f t="shared" si="76"/>
        <v>0.17100376565482758</v>
      </c>
      <c r="I959" s="7">
        <v>21.553799999999999</v>
      </c>
      <c r="J959" s="7">
        <v>17.783300000000001</v>
      </c>
      <c r="K959" s="7">
        <v>18.926300000000001</v>
      </c>
      <c r="L959" s="7">
        <f t="shared" si="77"/>
        <v>0.45281699150891136</v>
      </c>
      <c r="M959" s="7">
        <v>16.521999999999998</v>
      </c>
      <c r="N959" s="7">
        <v>22.9133</v>
      </c>
      <c r="O959" s="7">
        <v>83.940782090027056</v>
      </c>
      <c r="Q959" s="5">
        <f t="shared" si="73"/>
        <v>225583.1838265034</v>
      </c>
      <c r="R959" s="5">
        <f t="shared" si="74"/>
        <v>1.0464287346374499E-2</v>
      </c>
      <c r="U959" s="5">
        <f t="shared" si="75"/>
        <v>2.310930804850013E-2</v>
      </c>
    </row>
    <row r="960" spans="1:21">
      <c r="A960" s="5">
        <v>1769</v>
      </c>
      <c r="B960" s="5" t="s">
        <v>1316</v>
      </c>
      <c r="C960" s="5" t="s">
        <v>1317</v>
      </c>
      <c r="D960" s="5" t="s">
        <v>1318</v>
      </c>
      <c r="E960" s="5" t="s">
        <v>1319</v>
      </c>
      <c r="F960" s="7">
        <v>17.149899999999999</v>
      </c>
      <c r="G960" s="7">
        <v>17.835999999999999</v>
      </c>
      <c r="H960" s="7">
        <f t="shared" si="76"/>
        <v>1.6089282604275921</v>
      </c>
      <c r="I960" s="7">
        <v>19.163399999999999</v>
      </c>
      <c r="J960" s="7">
        <v>17.608499999999999</v>
      </c>
      <c r="K960" s="7">
        <v>17.8002</v>
      </c>
      <c r="L960" s="7">
        <f t="shared" si="77"/>
        <v>0.87557338113149374</v>
      </c>
      <c r="M960" s="7">
        <v>20.3522</v>
      </c>
      <c r="N960" s="7">
        <v>21.094100000000001</v>
      </c>
      <c r="O960" s="7">
        <v>1.6723768754789343</v>
      </c>
      <c r="Q960" s="5">
        <f t="shared" si="73"/>
        <v>199841.9591471169</v>
      </c>
      <c r="R960" s="5">
        <f t="shared" si="74"/>
        <v>9.2702108770049765E-3</v>
      </c>
      <c r="U960" s="5">
        <f t="shared" si="75"/>
        <v>1.0587588746730955E-2</v>
      </c>
    </row>
    <row r="961" spans="1:21">
      <c r="A961" s="5">
        <v>2184</v>
      </c>
      <c r="B961" s="5" t="s">
        <v>1637</v>
      </c>
      <c r="C961" s="5" t="s">
        <v>950</v>
      </c>
      <c r="D961" s="5" t="s">
        <v>951</v>
      </c>
      <c r="E961" s="5" t="s">
        <v>952</v>
      </c>
      <c r="F961" s="7">
        <v>18.614000000000001</v>
      </c>
      <c r="G961" s="7">
        <v>19.855499999999999</v>
      </c>
      <c r="H961" s="7">
        <f t="shared" si="76"/>
        <v>2.3644424051780693</v>
      </c>
      <c r="I961" s="7">
        <v>15.0969</v>
      </c>
      <c r="J961" s="7">
        <v>18.257100000000001</v>
      </c>
      <c r="K961" s="7">
        <v>13.817299999999999</v>
      </c>
      <c r="L961" s="7">
        <f t="shared" si="77"/>
        <v>21.702660403037132</v>
      </c>
      <c r="M961" s="7">
        <v>17.8994</v>
      </c>
      <c r="N961" s="7">
        <v>15.322100000000001</v>
      </c>
      <c r="O961" s="7">
        <v>0.16755422840240147</v>
      </c>
      <c r="Q961" s="5">
        <f t="shared" si="73"/>
        <v>313281.48867146781</v>
      </c>
      <c r="R961" s="5">
        <f t="shared" si="74"/>
        <v>1.4532410892292088E-2</v>
      </c>
      <c r="U961" s="5">
        <f t="shared" si="75"/>
        <v>6.6961426029863054E-4</v>
      </c>
    </row>
    <row r="962" spans="1:21">
      <c r="A962" s="5">
        <v>1208</v>
      </c>
      <c r="B962" s="5" t="s">
        <v>949</v>
      </c>
      <c r="C962" s="5" t="s">
        <v>950</v>
      </c>
      <c r="D962" s="5" t="s">
        <v>951</v>
      </c>
      <c r="E962" s="5" t="s">
        <v>952</v>
      </c>
      <c r="F962" s="7">
        <v>24.132999999999999</v>
      </c>
      <c r="G962" s="7">
        <v>25.025600000000001</v>
      </c>
      <c r="H962" s="7">
        <f t="shared" si="76"/>
        <v>1.8565188969136361</v>
      </c>
      <c r="I962" s="7">
        <v>22.306699999999999</v>
      </c>
      <c r="J962" s="7">
        <v>21.7971</v>
      </c>
      <c r="K962" s="7">
        <v>21.849299999999999</v>
      </c>
      <c r="L962" s="7">
        <f t="shared" si="77"/>
        <v>0.96446447215018938</v>
      </c>
      <c r="M962" s="7">
        <v>22.721299999999999</v>
      </c>
      <c r="N962" s="7">
        <v>22.931899999999999</v>
      </c>
      <c r="O962" s="7">
        <v>1.1571693370434109</v>
      </c>
      <c r="Q962" s="5">
        <f t="shared" si="73"/>
        <v>3644021.3977080695</v>
      </c>
      <c r="R962" s="5">
        <f t="shared" si="74"/>
        <v>0.16903780838239232</v>
      </c>
      <c r="U962" s="5">
        <f t="shared" si="75"/>
        <v>0.17526597740354011</v>
      </c>
    </row>
    <row r="963" spans="1:21">
      <c r="A963" s="5">
        <v>5469</v>
      </c>
      <c r="B963" s="5" t="s">
        <v>3215</v>
      </c>
      <c r="C963" s="5" t="s">
        <v>3216</v>
      </c>
      <c r="D963" s="5" t="s">
        <v>3217</v>
      </c>
      <c r="E963" s="5" t="s">
        <v>3218</v>
      </c>
      <c r="F963" s="7">
        <v>23.820799999999998</v>
      </c>
      <c r="G963" s="7">
        <v>24.007400000000001</v>
      </c>
      <c r="H963" s="7">
        <f t="shared" si="76"/>
        <v>1.1380784429817754</v>
      </c>
      <c r="I963" s="7">
        <v>24.506499999999999</v>
      </c>
      <c r="J963" s="7">
        <v>24.0547</v>
      </c>
      <c r="K963" s="7">
        <v>24.058800000000002</v>
      </c>
      <c r="L963" s="7">
        <f t="shared" si="77"/>
        <v>0.99716213094460449</v>
      </c>
      <c r="M963" s="7">
        <v>24.6189</v>
      </c>
      <c r="N963" s="7">
        <v>25.926500000000001</v>
      </c>
      <c r="O963" s="7">
        <v>2.4752941892497606</v>
      </c>
      <c r="Q963" s="5">
        <f t="shared" ref="Q963:Q1026" si="78">POWER(2,J963)</f>
        <v>17425539.653714009</v>
      </c>
      <c r="R963" s="5">
        <f t="shared" ref="R963:R1026" si="79">Q963/21557434</f>
        <v>0.8083308826882647</v>
      </c>
      <c r="U963" s="5">
        <f t="shared" si="75"/>
        <v>0.8106313483069586</v>
      </c>
    </row>
    <row r="964" spans="1:21">
      <c r="A964" s="5">
        <v>4291</v>
      </c>
      <c r="B964" s="5" t="s">
        <v>2720</v>
      </c>
      <c r="C964" s="5" t="s">
        <v>2721</v>
      </c>
      <c r="D964" s="5" t="s">
        <v>2722</v>
      </c>
      <c r="E964" s="5" t="s">
        <v>2723</v>
      </c>
      <c r="F964" s="7">
        <v>24.166499999999999</v>
      </c>
      <c r="G964" s="7">
        <v>24.518999999999998</v>
      </c>
      <c r="H964" s="7">
        <f t="shared" si="76"/>
        <v>1.2767711873335992</v>
      </c>
      <c r="I964" s="7">
        <v>24.1907</v>
      </c>
      <c r="J964" s="7">
        <v>24.094200000000001</v>
      </c>
      <c r="K964" s="7">
        <v>23.614999999999998</v>
      </c>
      <c r="L964" s="7">
        <f t="shared" si="77"/>
        <v>1.3939704706336464</v>
      </c>
      <c r="M964" s="7">
        <v>24.8569</v>
      </c>
      <c r="N964" s="7">
        <v>25.006499999999999</v>
      </c>
      <c r="O964" s="7">
        <v>1.1092618767311035</v>
      </c>
      <c r="Q964" s="5">
        <f t="shared" si="78"/>
        <v>17909230.312985983</v>
      </c>
      <c r="R964" s="5">
        <f t="shared" si="79"/>
        <v>0.830768184793514</v>
      </c>
      <c r="U964" s="5">
        <f t="shared" si="75"/>
        <v>0.59597258499735506</v>
      </c>
    </row>
    <row r="965" spans="1:21">
      <c r="A965" s="5">
        <v>5460</v>
      </c>
      <c r="B965" s="5" t="s">
        <v>3214</v>
      </c>
      <c r="C965" s="5" t="s">
        <v>2721</v>
      </c>
      <c r="D965" s="5" t="s">
        <v>2722</v>
      </c>
      <c r="E965" s="5" t="s">
        <v>2723</v>
      </c>
      <c r="F965" s="7">
        <v>21.5518</v>
      </c>
      <c r="G965" s="7">
        <v>24.2867</v>
      </c>
      <c r="H965" s="7">
        <f t="shared" si="76"/>
        <v>6.657128424719815</v>
      </c>
      <c r="I965" s="7">
        <v>23.476400000000002</v>
      </c>
      <c r="J965" s="7">
        <v>23.155799999999999</v>
      </c>
      <c r="K965" s="7">
        <v>23.021100000000001</v>
      </c>
      <c r="L965" s="7">
        <f t="shared" si="77"/>
        <v>1.097864495545233</v>
      </c>
      <c r="M965" s="7">
        <v>24.4025</v>
      </c>
      <c r="N965" s="7">
        <v>25.346599999999999</v>
      </c>
      <c r="O965" s="7">
        <v>1.9239882654118849</v>
      </c>
      <c r="Q965" s="5">
        <f t="shared" si="78"/>
        <v>9345238.1579129864</v>
      </c>
      <c r="R965" s="5">
        <f t="shared" si="79"/>
        <v>0.43350419896509884</v>
      </c>
      <c r="U965" s="5">
        <f t="shared" si="75"/>
        <v>0.39486129729498848</v>
      </c>
    </row>
    <row r="966" spans="1:21">
      <c r="A966" s="5">
        <v>4628</v>
      </c>
      <c r="B966" s="5" t="s">
        <v>2882</v>
      </c>
      <c r="C966" s="5" t="s">
        <v>2769</v>
      </c>
      <c r="D966" s="5" t="s">
        <v>2770</v>
      </c>
      <c r="E966" s="5" t="s">
        <v>2771</v>
      </c>
      <c r="F966" s="7">
        <v>22.445699999999999</v>
      </c>
      <c r="G966" s="7">
        <v>23.188500000000001</v>
      </c>
      <c r="H966" s="7">
        <f t="shared" si="76"/>
        <v>1.6734204839479765</v>
      </c>
      <c r="I966" s="7">
        <v>18.871099999999998</v>
      </c>
      <c r="J966" s="7">
        <v>21.748899999999999</v>
      </c>
      <c r="K966" s="7">
        <v>17.2423</v>
      </c>
      <c r="L966" s="7">
        <f t="shared" si="77"/>
        <v>22.731169398728454</v>
      </c>
      <c r="M966" s="7">
        <v>23.380099999999999</v>
      </c>
      <c r="N966" s="7">
        <v>24.8414</v>
      </c>
      <c r="O966" s="7">
        <v>2.7535637311334318</v>
      </c>
      <c r="Q966" s="5">
        <f t="shared" si="78"/>
        <v>3524287.038818147</v>
      </c>
      <c r="R966" s="5">
        <f t="shared" si="79"/>
        <v>0.16348360564704253</v>
      </c>
      <c r="U966" s="5">
        <f t="shared" si="75"/>
        <v>7.1920455467718945E-3</v>
      </c>
    </row>
    <row r="967" spans="1:21">
      <c r="A967" s="5">
        <v>5618</v>
      </c>
      <c r="B967" s="5" t="s">
        <v>3264</v>
      </c>
      <c r="C967" s="5" t="s">
        <v>2769</v>
      </c>
      <c r="D967" s="5" t="s">
        <v>2770</v>
      </c>
      <c r="E967" s="5" t="s">
        <v>2771</v>
      </c>
      <c r="F967" s="7">
        <v>23.781199999999998</v>
      </c>
      <c r="G967" s="7">
        <v>24.098500000000001</v>
      </c>
      <c r="H967" s="7">
        <f t="shared" si="76"/>
        <v>1.2459964863178628</v>
      </c>
      <c r="I967" s="7">
        <v>23.3185</v>
      </c>
      <c r="J967" s="7">
        <v>23.2989</v>
      </c>
      <c r="K967" s="7">
        <v>22.909800000000001</v>
      </c>
      <c r="L967" s="7">
        <f t="shared" si="77"/>
        <v>1.3095761928422653</v>
      </c>
      <c r="M967" s="7">
        <v>25.282</v>
      </c>
      <c r="N967" s="7">
        <v>26.045000000000002</v>
      </c>
      <c r="O967" s="7">
        <v>1.6970158034117944</v>
      </c>
      <c r="Q967" s="5">
        <f t="shared" si="78"/>
        <v>10319716.483880425</v>
      </c>
      <c r="R967" s="5">
        <f t="shared" si="79"/>
        <v>0.47870801709890076</v>
      </c>
      <c r="U967" s="5">
        <f t="shared" si="75"/>
        <v>0.36554422699142619</v>
      </c>
    </row>
    <row r="968" spans="1:21">
      <c r="A968" s="5">
        <v>4341</v>
      </c>
      <c r="B968" s="5" t="s">
        <v>2768</v>
      </c>
      <c r="C968" s="5" t="s">
        <v>2769</v>
      </c>
      <c r="D968" s="5" t="s">
        <v>2770</v>
      </c>
      <c r="E968" s="5" t="s">
        <v>2771</v>
      </c>
      <c r="F968" s="7">
        <v>18.944700000000001</v>
      </c>
      <c r="G968" s="7">
        <v>17.4145</v>
      </c>
      <c r="H968" s="7">
        <f t="shared" si="76"/>
        <v>0.34622936611884797</v>
      </c>
      <c r="I968" s="7">
        <v>21.223500000000001</v>
      </c>
      <c r="J968" s="7">
        <v>20.501200000000001</v>
      </c>
      <c r="K968" s="7">
        <v>20.694400000000002</v>
      </c>
      <c r="L968" s="7">
        <f t="shared" si="77"/>
        <v>0.87466350239261426</v>
      </c>
      <c r="M968" s="7">
        <v>22.896699999999999</v>
      </c>
      <c r="N968" s="7">
        <v>19.161100000000001</v>
      </c>
      <c r="O968" s="7">
        <v>7.5071025440494585E-2</v>
      </c>
      <c r="Q968" s="5">
        <f t="shared" si="78"/>
        <v>1484144.3636943582</v>
      </c>
      <c r="R968" s="5">
        <f t="shared" si="79"/>
        <v>6.8846058565892307E-2</v>
      </c>
      <c r="U968" s="5">
        <f t="shared" si="75"/>
        <v>7.8711479760577741E-2</v>
      </c>
    </row>
    <row r="969" spans="1:21">
      <c r="A969" s="5">
        <v>1230</v>
      </c>
      <c r="B969" s="5" t="s">
        <v>978</v>
      </c>
      <c r="C969" s="5" t="s">
        <v>979</v>
      </c>
      <c r="D969" s="5" t="s">
        <v>980</v>
      </c>
      <c r="E969" s="5" t="s">
        <v>981</v>
      </c>
      <c r="F969" s="7">
        <v>17.133099999999999</v>
      </c>
      <c r="G969" s="7">
        <v>17.803000000000001</v>
      </c>
      <c r="H969" s="7">
        <f t="shared" si="76"/>
        <v>1.5909626865577806</v>
      </c>
      <c r="I969" s="7">
        <v>25.207999999999998</v>
      </c>
      <c r="J969" s="7">
        <v>25.3094</v>
      </c>
      <c r="K969" s="7">
        <v>25.1312</v>
      </c>
      <c r="L969" s="7">
        <f t="shared" si="77"/>
        <v>1.1314713072033218</v>
      </c>
      <c r="M969" s="7">
        <v>19.420100000000001</v>
      </c>
      <c r="N969" s="7">
        <v>20.4558</v>
      </c>
      <c r="O969" s="7">
        <v>2.0501081234503009</v>
      </c>
      <c r="Q969" s="5">
        <f t="shared" si="78"/>
        <v>41580391.322437204</v>
      </c>
      <c r="R969" s="5">
        <f t="shared" si="79"/>
        <v>1.9288191406471291</v>
      </c>
      <c r="U969" s="5">
        <f t="shared" si="75"/>
        <v>1.7047000028791066</v>
      </c>
    </row>
    <row r="970" spans="1:21">
      <c r="A970" s="5">
        <v>1923</v>
      </c>
      <c r="B970" s="5" t="s">
        <v>1422</v>
      </c>
      <c r="C970" s="5" t="s">
        <v>1423</v>
      </c>
      <c r="D970" s="5" t="s">
        <v>1424</v>
      </c>
      <c r="E970" s="5" t="s">
        <v>1425</v>
      </c>
      <c r="F970" s="7">
        <v>17.124600000000001</v>
      </c>
      <c r="G970" s="7">
        <v>17.488800000000001</v>
      </c>
      <c r="H970" s="7">
        <f t="shared" si="76"/>
        <v>1.2871676742622353</v>
      </c>
      <c r="I970" s="7">
        <v>24.9331</v>
      </c>
      <c r="J970" s="7">
        <v>24.8581</v>
      </c>
      <c r="K970" s="7">
        <v>24.4343</v>
      </c>
      <c r="L970" s="7">
        <f t="shared" si="77"/>
        <v>1.3414562466684872</v>
      </c>
      <c r="M970" s="7">
        <v>17.876899999999999</v>
      </c>
      <c r="N970" s="7">
        <v>18.461500000000001</v>
      </c>
      <c r="O970" s="7">
        <v>1.4996231478178907</v>
      </c>
      <c r="Q970" s="5">
        <f t="shared" si="78"/>
        <v>30411212.453342348</v>
      </c>
      <c r="R970" s="5">
        <f t="shared" si="79"/>
        <v>1.4107065086383819</v>
      </c>
      <c r="U970" s="5">
        <f t="shared" si="75"/>
        <v>1.0516231984023914</v>
      </c>
    </row>
    <row r="971" spans="1:21">
      <c r="A971" s="5">
        <v>2728</v>
      </c>
      <c r="B971" s="5" t="s">
        <v>1865</v>
      </c>
      <c r="C971" s="5" t="s">
        <v>1866</v>
      </c>
      <c r="D971" s="5" t="s">
        <v>1867</v>
      </c>
      <c r="E971" s="5" t="s">
        <v>1868</v>
      </c>
      <c r="F971" s="7">
        <v>20.8752</v>
      </c>
      <c r="G971" s="7">
        <v>21.036899999999999</v>
      </c>
      <c r="H971" s="7">
        <f t="shared" si="76"/>
        <v>1.1186044695890973</v>
      </c>
      <c r="I971" s="7">
        <v>21.2636</v>
      </c>
      <c r="J971" s="7">
        <v>21.209299999999999</v>
      </c>
      <c r="K971" s="7">
        <v>21.387</v>
      </c>
      <c r="L971" s="7">
        <f t="shared" si="77"/>
        <v>0.88411135773864213</v>
      </c>
      <c r="M971" s="7">
        <v>22.1435</v>
      </c>
      <c r="N971" s="7">
        <v>23.214300000000001</v>
      </c>
      <c r="O971" s="7">
        <v>2.1005978631385402</v>
      </c>
      <c r="Q971" s="5">
        <f t="shared" si="78"/>
        <v>2424574.2420481881</v>
      </c>
      <c r="R971" s="5">
        <f t="shared" si="79"/>
        <v>0.11247044718068895</v>
      </c>
      <c r="U971" s="5">
        <f t="shared" si="75"/>
        <v>0.12721298759057123</v>
      </c>
    </row>
    <row r="972" spans="1:21">
      <c r="A972" s="5">
        <v>4145</v>
      </c>
      <c r="B972" s="5" t="s">
        <v>2578</v>
      </c>
      <c r="C972" s="5" t="s">
        <v>1644</v>
      </c>
      <c r="D972" s="5" t="s">
        <v>1645</v>
      </c>
      <c r="E972" s="5" t="s">
        <v>1646</v>
      </c>
      <c r="F972" s="7">
        <v>20.877400000000002</v>
      </c>
      <c r="G972" s="7">
        <v>21.248999999999999</v>
      </c>
      <c r="H972" s="7">
        <f t="shared" si="76"/>
        <v>1.2937868908556931</v>
      </c>
      <c r="I972" s="7">
        <v>19.6661</v>
      </c>
      <c r="J972" s="7">
        <v>21.6906</v>
      </c>
      <c r="K972" s="7">
        <v>19.596900000000002</v>
      </c>
      <c r="L972" s="7">
        <f t="shared" si="77"/>
        <v>4.2684136681988187</v>
      </c>
      <c r="M972" s="7">
        <v>22.751300000000001</v>
      </c>
      <c r="N972" s="7">
        <v>23.602399999999999</v>
      </c>
      <c r="O972" s="7">
        <v>1.8038757875728337</v>
      </c>
      <c r="Q972" s="5">
        <f t="shared" si="78"/>
        <v>3384708.1251345677</v>
      </c>
      <c r="R972" s="5">
        <f t="shared" si="79"/>
        <v>0.15700885945584098</v>
      </c>
      <c r="U972" s="5">
        <f t="shared" ref="U972:U1035" si="80">R972*(1/L972)</f>
        <v>3.6783890142984998E-2</v>
      </c>
    </row>
    <row r="973" spans="1:21">
      <c r="A973" s="5">
        <v>2195</v>
      </c>
      <c r="B973" s="5" t="s">
        <v>1643</v>
      </c>
      <c r="C973" s="5" t="s">
        <v>1644</v>
      </c>
      <c r="D973" s="5" t="s">
        <v>1645</v>
      </c>
      <c r="E973" s="5" t="s">
        <v>1646</v>
      </c>
      <c r="F973" s="7">
        <v>24.226900000000001</v>
      </c>
      <c r="G973" s="7">
        <v>24.857800000000001</v>
      </c>
      <c r="H973" s="7">
        <f t="shared" si="76"/>
        <v>1.5485307160163924</v>
      </c>
      <c r="I973" s="7">
        <v>24.269300000000001</v>
      </c>
      <c r="J973" s="7">
        <v>23.6159</v>
      </c>
      <c r="K973" s="7">
        <v>23.8415</v>
      </c>
      <c r="L973" s="7">
        <f t="shared" si="77"/>
        <v>0.85523926769767067</v>
      </c>
      <c r="M973" s="7">
        <v>24.846299999999999</v>
      </c>
      <c r="N973" s="7">
        <v>25.929200000000002</v>
      </c>
      <c r="O973" s="7">
        <v>2.1182898356162281</v>
      </c>
      <c r="Q973" s="5">
        <f t="shared" si="78"/>
        <v>12855656.942038894</v>
      </c>
      <c r="R973" s="5">
        <f t="shared" si="79"/>
        <v>0.59634448803317197</v>
      </c>
      <c r="U973" s="5">
        <f t="shared" si="80"/>
        <v>0.6972838018050187</v>
      </c>
    </row>
    <row r="974" spans="1:21">
      <c r="A974" s="5">
        <v>1165</v>
      </c>
      <c r="B974" s="5" t="s">
        <v>906</v>
      </c>
      <c r="C974" s="5" t="s">
        <v>907</v>
      </c>
      <c r="D974" s="5" t="s">
        <v>908</v>
      </c>
      <c r="E974" s="5" t="s">
        <v>909</v>
      </c>
      <c r="F974" s="7">
        <v>23.667300000000001</v>
      </c>
      <c r="G974" s="7">
        <v>20.771899999999999</v>
      </c>
      <c r="H974" s="7">
        <f t="shared" si="76"/>
        <v>0.13439953017871706</v>
      </c>
      <c r="I974" s="7">
        <v>23.8078</v>
      </c>
      <c r="J974" s="7">
        <v>23.640699999999999</v>
      </c>
      <c r="K974" s="7">
        <v>23.691600000000001</v>
      </c>
      <c r="L974" s="7">
        <f t="shared" si="77"/>
        <v>0.96533393440231219</v>
      </c>
      <c r="M974" s="7">
        <v>19.522099999999998</v>
      </c>
      <c r="N974" s="7">
        <v>24.279800000000002</v>
      </c>
      <c r="O974" s="7">
        <v>27.052687163000432</v>
      </c>
      <c r="Q974" s="5">
        <f t="shared" si="78"/>
        <v>13078556.668548923</v>
      </c>
      <c r="R974" s="5">
        <f t="shared" si="79"/>
        <v>0.60668429593934614</v>
      </c>
      <c r="U974" s="5">
        <f t="shared" si="80"/>
        <v>0.62847090972200781</v>
      </c>
    </row>
    <row r="975" spans="1:21">
      <c r="A975" s="5">
        <v>1519</v>
      </c>
      <c r="B975" s="5" t="s">
        <v>1111</v>
      </c>
      <c r="C975" s="5" t="s">
        <v>993</v>
      </c>
      <c r="D975" s="5" t="s">
        <v>994</v>
      </c>
      <c r="E975" s="5" t="s">
        <v>995</v>
      </c>
      <c r="F975" s="7">
        <v>19.109000000000002</v>
      </c>
      <c r="G975" s="7">
        <v>17.9146</v>
      </c>
      <c r="H975" s="7">
        <f t="shared" si="76"/>
        <v>0.43696814011449503</v>
      </c>
      <c r="I975" s="7">
        <v>21.389099999999999</v>
      </c>
      <c r="J975" s="7">
        <v>18.9956</v>
      </c>
      <c r="K975" s="7">
        <v>17.782800000000002</v>
      </c>
      <c r="L975" s="7">
        <f t="shared" si="77"/>
        <v>2.3178705564470987</v>
      </c>
      <c r="M975" s="7">
        <v>18.334099999999999</v>
      </c>
      <c r="N975" s="7">
        <v>17.952000000000002</v>
      </c>
      <c r="O975" s="7">
        <v>0.76731985959736948</v>
      </c>
      <c r="Q975" s="5">
        <f t="shared" si="78"/>
        <v>522691.43737827364</v>
      </c>
      <c r="R975" s="5">
        <f t="shared" si="79"/>
        <v>2.4246458895723567E-2</v>
      </c>
      <c r="U975" s="5">
        <f t="shared" si="80"/>
        <v>1.0460661329116352E-2</v>
      </c>
    </row>
    <row r="976" spans="1:21">
      <c r="A976" s="5">
        <v>4521</v>
      </c>
      <c r="B976" s="5" t="s">
        <v>2835</v>
      </c>
      <c r="C976" s="5" t="s">
        <v>993</v>
      </c>
      <c r="D976" s="5" t="s">
        <v>994</v>
      </c>
      <c r="E976" s="5" t="s">
        <v>995</v>
      </c>
      <c r="F976" s="7">
        <v>16.541499999999999</v>
      </c>
      <c r="G976" s="7">
        <v>18.808700000000002</v>
      </c>
      <c r="H976" s="7">
        <f t="shared" si="76"/>
        <v>4.813879403130465</v>
      </c>
      <c r="I976" s="7">
        <v>18.608599999999999</v>
      </c>
      <c r="J976" s="7">
        <v>23.9771</v>
      </c>
      <c r="K976" s="7">
        <v>23.866</v>
      </c>
      <c r="L976" s="7">
        <f t="shared" si="77"/>
        <v>1.0800514206980836</v>
      </c>
      <c r="M976" s="7">
        <v>23.825299999999999</v>
      </c>
      <c r="N976" s="7">
        <v>23.8614</v>
      </c>
      <c r="O976" s="7">
        <v>1.0253383064611414</v>
      </c>
      <c r="Q976" s="5">
        <f t="shared" si="78"/>
        <v>16513012.47654617</v>
      </c>
      <c r="R976" s="5">
        <f t="shared" si="79"/>
        <v>0.76600083648852502</v>
      </c>
      <c r="U976" s="5">
        <f t="shared" si="80"/>
        <v>0.70922626627667951</v>
      </c>
    </row>
    <row r="977" spans="1:21">
      <c r="A977" s="5">
        <v>1245</v>
      </c>
      <c r="B977" s="5" t="s">
        <v>992</v>
      </c>
      <c r="C977" s="5" t="s">
        <v>993</v>
      </c>
      <c r="D977" s="5" t="s">
        <v>994</v>
      </c>
      <c r="E977" s="5" t="s">
        <v>995</v>
      </c>
      <c r="F977" s="7">
        <v>20.775400000000001</v>
      </c>
      <c r="G977" s="7">
        <v>21.068100000000001</v>
      </c>
      <c r="H977" s="7">
        <f t="shared" si="76"/>
        <v>1.2249305882642774</v>
      </c>
      <c r="I977" s="7">
        <v>24.100100000000001</v>
      </c>
      <c r="J977" s="7">
        <v>24.0519</v>
      </c>
      <c r="K977" s="7">
        <v>24.1478</v>
      </c>
      <c r="L977" s="7">
        <f t="shared" si="77"/>
        <v>0.93568835255802496</v>
      </c>
      <c r="M977" s="7">
        <v>20.803000000000001</v>
      </c>
      <c r="N977" s="7">
        <v>23.057400000000001</v>
      </c>
      <c r="O977" s="7">
        <v>4.7713582073419456</v>
      </c>
      <c r="Q977" s="5">
        <f t="shared" si="78"/>
        <v>17391752.753026497</v>
      </c>
      <c r="R977" s="5">
        <f t="shared" si="79"/>
        <v>0.80676358573225815</v>
      </c>
      <c r="U977" s="5">
        <f t="shared" si="80"/>
        <v>0.86221398773073665</v>
      </c>
    </row>
    <row r="978" spans="1:21">
      <c r="A978" s="5">
        <v>4518</v>
      </c>
      <c r="B978" s="5" t="s">
        <v>2834</v>
      </c>
      <c r="C978" s="5" t="s">
        <v>808</v>
      </c>
      <c r="D978" s="5" t="s">
        <v>809</v>
      </c>
      <c r="E978" s="5" t="s">
        <v>810</v>
      </c>
      <c r="F978" s="7">
        <v>17.2012</v>
      </c>
      <c r="G978" s="7">
        <v>16.785399999999999</v>
      </c>
      <c r="H978" s="7">
        <f t="shared" si="76"/>
        <v>0.74960371081485655</v>
      </c>
      <c r="I978" s="7">
        <v>23.117599999999999</v>
      </c>
      <c r="J978" s="7">
        <v>23.555399999999999</v>
      </c>
      <c r="K978" s="7">
        <v>23.063800000000001</v>
      </c>
      <c r="L978" s="7">
        <f t="shared" si="77"/>
        <v>1.4060033189720813</v>
      </c>
      <c r="M978" s="7">
        <v>22.3248</v>
      </c>
      <c r="N978" s="7">
        <v>24.612400000000001</v>
      </c>
      <c r="O978" s="7">
        <v>4.8824321653609779</v>
      </c>
      <c r="Q978" s="5">
        <f t="shared" si="78"/>
        <v>12327697.240114849</v>
      </c>
      <c r="R978" s="5">
        <f t="shared" si="79"/>
        <v>0.57185364640869818</v>
      </c>
      <c r="U978" s="5">
        <f t="shared" si="80"/>
        <v>0.40672282824109984</v>
      </c>
    </row>
    <row r="979" spans="1:21">
      <c r="A979" s="5">
        <v>995</v>
      </c>
      <c r="B979" s="5" t="s">
        <v>807</v>
      </c>
      <c r="C979" s="5" t="s">
        <v>808</v>
      </c>
      <c r="D979" s="5" t="s">
        <v>809</v>
      </c>
      <c r="E979" s="5" t="s">
        <v>810</v>
      </c>
      <c r="F979" s="7">
        <v>22.579499999999999</v>
      </c>
      <c r="G979" s="7">
        <v>22.9971</v>
      </c>
      <c r="H979" s="7">
        <f t="shared" si="76"/>
        <v>1.335703691346837</v>
      </c>
      <c r="I979" s="7">
        <v>22.431999999999999</v>
      </c>
      <c r="J979" s="7">
        <v>22.3489</v>
      </c>
      <c r="K979" s="7">
        <v>22.063500000000001</v>
      </c>
      <c r="L979" s="7">
        <f t="shared" si="77"/>
        <v>1.218748125566244</v>
      </c>
      <c r="M979" s="7">
        <v>22.421099999999999</v>
      </c>
      <c r="N979" s="7">
        <v>23.031400000000001</v>
      </c>
      <c r="O979" s="7">
        <v>1.52657661864141</v>
      </c>
      <c r="Q979" s="5">
        <f t="shared" si="78"/>
        <v>5341820.249874549</v>
      </c>
      <c r="R979" s="5">
        <f t="shared" si="79"/>
        <v>0.24779480943207569</v>
      </c>
      <c r="U979" s="5">
        <f t="shared" si="80"/>
        <v>0.20331913069974769</v>
      </c>
    </row>
    <row r="980" spans="1:21">
      <c r="A980" s="5">
        <v>6191</v>
      </c>
      <c r="B980" s="5" t="s">
        <v>3502</v>
      </c>
      <c r="C980" s="5" t="s">
        <v>808</v>
      </c>
      <c r="D980" s="5" t="s">
        <v>809</v>
      </c>
      <c r="E980" s="5" t="s">
        <v>810</v>
      </c>
      <c r="F980" s="7">
        <v>23.230899999999998</v>
      </c>
      <c r="G980" s="7">
        <v>23.5366</v>
      </c>
      <c r="H980" s="7">
        <f t="shared" si="76"/>
        <v>1.2360182114343972</v>
      </c>
      <c r="I980" s="7">
        <v>23.851400000000002</v>
      </c>
      <c r="J980" s="7">
        <v>23.641400000000001</v>
      </c>
      <c r="K980" s="7">
        <v>23.4663</v>
      </c>
      <c r="L980" s="7">
        <f t="shared" si="77"/>
        <v>1.1290426613676807</v>
      </c>
      <c r="M980" s="7">
        <v>23.378499999999999</v>
      </c>
      <c r="N980" s="7">
        <v>24.7774</v>
      </c>
      <c r="O980" s="7">
        <v>2.6370044394305734</v>
      </c>
      <c r="Q980" s="5">
        <f t="shared" si="78"/>
        <v>13084903.963564212</v>
      </c>
      <c r="R980" s="5">
        <f t="shared" si="79"/>
        <v>0.60697873242076084</v>
      </c>
      <c r="U980" s="5">
        <f t="shared" si="80"/>
        <v>0.53760478074893037</v>
      </c>
    </row>
    <row r="981" spans="1:21">
      <c r="A981" s="5">
        <v>4611</v>
      </c>
      <c r="B981" s="5" t="s">
        <v>2873</v>
      </c>
      <c r="C981" s="5" t="s">
        <v>2874</v>
      </c>
      <c r="D981" s="5" t="s">
        <v>2875</v>
      </c>
      <c r="E981" s="5" t="s">
        <v>2876</v>
      </c>
      <c r="F981" s="7">
        <v>24.798999999999999</v>
      </c>
      <c r="G981" s="7">
        <v>25.076499999999999</v>
      </c>
      <c r="H981" s="7">
        <f t="shared" si="76"/>
        <v>1.2120926669517924</v>
      </c>
      <c r="I981" s="7">
        <v>26.130700000000001</v>
      </c>
      <c r="J981" s="7">
        <v>26.1463</v>
      </c>
      <c r="K981" s="7">
        <v>25.880800000000001</v>
      </c>
      <c r="L981" s="7">
        <f t="shared" si="77"/>
        <v>1.2020525770212906</v>
      </c>
      <c r="M981" s="7">
        <v>23.648599999999998</v>
      </c>
      <c r="N981" s="7">
        <v>24.453600000000002</v>
      </c>
      <c r="O981" s="7">
        <v>1.7471457918333924</v>
      </c>
      <c r="Q981" s="5">
        <f t="shared" si="78"/>
        <v>74271223.046023324</v>
      </c>
      <c r="R981" s="5">
        <f t="shared" si="79"/>
        <v>3.4452719672491319</v>
      </c>
      <c r="U981" s="5">
        <f t="shared" si="80"/>
        <v>2.8661574652471371</v>
      </c>
    </row>
    <row r="982" spans="1:21">
      <c r="A982" s="5">
        <v>4716</v>
      </c>
      <c r="B982" s="5" t="s">
        <v>2928</v>
      </c>
      <c r="C982" s="5" t="s">
        <v>1832</v>
      </c>
      <c r="D982" s="5" t="s">
        <v>1833</v>
      </c>
      <c r="E982" s="5" t="s">
        <v>1834</v>
      </c>
      <c r="F982" s="7">
        <v>22.031400000000001</v>
      </c>
      <c r="G982" s="7">
        <v>25.8644</v>
      </c>
      <c r="H982" s="7">
        <f t="shared" si="76"/>
        <v>14.251086409706879</v>
      </c>
      <c r="I982" s="7">
        <v>19.245999999999999</v>
      </c>
      <c r="J982" s="7">
        <v>17.910299999999999</v>
      </c>
      <c r="K982" s="7">
        <v>18.357800000000001</v>
      </c>
      <c r="L982" s="7">
        <f t="shared" si="77"/>
        <v>0.73331248129885862</v>
      </c>
      <c r="M982" s="7">
        <v>20.777999999999999</v>
      </c>
      <c r="N982" s="7">
        <v>18.676200000000001</v>
      </c>
      <c r="O982" s="7">
        <v>0.23296740122716397</v>
      </c>
      <c r="Q982" s="5">
        <f t="shared" si="78"/>
        <v>246341.47151325975</v>
      </c>
      <c r="R982" s="5">
        <f t="shared" si="79"/>
        <v>1.1427216778827191E-2</v>
      </c>
      <c r="U982" s="5">
        <f t="shared" si="80"/>
        <v>1.5583011431343786E-2</v>
      </c>
    </row>
    <row r="983" spans="1:21">
      <c r="A983" s="5">
        <v>2657</v>
      </c>
      <c r="B983" s="5" t="s">
        <v>1831</v>
      </c>
      <c r="C983" s="5" t="s">
        <v>1832</v>
      </c>
      <c r="D983" s="5" t="s">
        <v>1833</v>
      </c>
      <c r="E983" s="5" t="s">
        <v>1834</v>
      </c>
      <c r="F983" s="7">
        <v>23.404800000000002</v>
      </c>
      <c r="G983" s="7">
        <v>23.887699999999999</v>
      </c>
      <c r="H983" s="7">
        <f t="shared" si="76"/>
        <v>1.3975500977027087</v>
      </c>
      <c r="I983" s="7">
        <v>18.422699999999999</v>
      </c>
      <c r="J983" s="7">
        <v>17.5486</v>
      </c>
      <c r="K983" s="7">
        <v>18.814</v>
      </c>
      <c r="L983" s="7">
        <f t="shared" si="77"/>
        <v>0.41598401610625363</v>
      </c>
      <c r="M983" s="7">
        <v>18.943100000000001</v>
      </c>
      <c r="N983" s="7">
        <v>18.861599999999999</v>
      </c>
      <c r="O983" s="7">
        <v>0.9450745221159853</v>
      </c>
      <c r="Q983" s="5">
        <f t="shared" si="78"/>
        <v>191714.50912210319</v>
      </c>
      <c r="R983" s="5">
        <f t="shared" si="79"/>
        <v>8.8931970809746283E-3</v>
      </c>
      <c r="U983" s="5">
        <f t="shared" si="80"/>
        <v>2.1378699028433496E-2</v>
      </c>
    </row>
    <row r="984" spans="1:21">
      <c r="A984" s="5">
        <v>6328</v>
      </c>
      <c r="B984" s="5" t="s">
        <v>3569</v>
      </c>
      <c r="C984" s="5" t="s">
        <v>2200</v>
      </c>
      <c r="D984" s="5" t="s">
        <v>2201</v>
      </c>
      <c r="E984" s="5" t="s">
        <v>2202</v>
      </c>
      <c r="F984" s="7">
        <v>22.5869</v>
      </c>
      <c r="G984" s="7">
        <v>23.359000000000002</v>
      </c>
      <c r="H984" s="7">
        <f t="shared" si="76"/>
        <v>1.7077537971530681</v>
      </c>
      <c r="I984" s="7">
        <v>24.321899999999999</v>
      </c>
      <c r="J984" s="7">
        <v>24.3947</v>
      </c>
      <c r="K984" s="7">
        <v>24.176100000000002</v>
      </c>
      <c r="L984" s="7">
        <f t="shared" si="77"/>
        <v>1.1636038701766807</v>
      </c>
      <c r="M984" s="7">
        <v>22.561499999999999</v>
      </c>
      <c r="N984" s="7">
        <v>23.8581</v>
      </c>
      <c r="O984" s="7">
        <v>2.4564927820458502</v>
      </c>
      <c r="Q984" s="5">
        <f t="shared" si="78"/>
        <v>22056491.7201791</v>
      </c>
      <c r="R984" s="5">
        <f t="shared" si="79"/>
        <v>1.023150144872488</v>
      </c>
      <c r="U984" s="5">
        <f t="shared" si="80"/>
        <v>0.87929420922013068</v>
      </c>
    </row>
    <row r="985" spans="1:21">
      <c r="A985" s="5">
        <v>3506</v>
      </c>
      <c r="B985" s="5" t="s">
        <v>2199</v>
      </c>
      <c r="C985" s="5" t="s">
        <v>2200</v>
      </c>
      <c r="D985" s="5" t="s">
        <v>2201</v>
      </c>
      <c r="E985" s="5" t="s">
        <v>2202</v>
      </c>
      <c r="F985" s="7">
        <v>22.150200000000002</v>
      </c>
      <c r="G985" s="7">
        <v>22.655000000000001</v>
      </c>
      <c r="H985" s="7">
        <f t="shared" si="76"/>
        <v>1.4189266375655503</v>
      </c>
      <c r="I985" s="7">
        <v>24.476199999999999</v>
      </c>
      <c r="J985" s="7">
        <v>24.221</v>
      </c>
      <c r="K985" s="7">
        <v>24.010400000000001</v>
      </c>
      <c r="L985" s="7">
        <f t="shared" si="77"/>
        <v>1.15716933704341</v>
      </c>
      <c r="M985" s="7">
        <v>22.526900000000001</v>
      </c>
      <c r="N985" s="7">
        <v>23.449100000000001</v>
      </c>
      <c r="O985" s="7">
        <v>1.8950028261634022</v>
      </c>
      <c r="Q985" s="5">
        <f t="shared" si="78"/>
        <v>19554536.438002273</v>
      </c>
      <c r="R985" s="5">
        <f t="shared" si="79"/>
        <v>0.9070901684310978</v>
      </c>
      <c r="U985" s="5">
        <f t="shared" si="80"/>
        <v>0.78388714546198635</v>
      </c>
    </row>
    <row r="986" spans="1:21">
      <c r="A986" s="5">
        <v>5858</v>
      </c>
      <c r="B986" s="5" t="s">
        <v>3360</v>
      </c>
      <c r="C986" s="5" t="s">
        <v>2200</v>
      </c>
      <c r="D986" s="5" t="s">
        <v>2201</v>
      </c>
      <c r="E986" s="5" t="s">
        <v>2202</v>
      </c>
      <c r="F986" s="7">
        <v>18.3062</v>
      </c>
      <c r="G986" s="7">
        <v>21.9055</v>
      </c>
      <c r="H986" s="7">
        <f t="shared" si="76"/>
        <v>12.119850517062533</v>
      </c>
      <c r="I986" s="7">
        <v>22.968299999999999</v>
      </c>
      <c r="J986" s="7">
        <v>17.014900000000001</v>
      </c>
      <c r="K986" s="7">
        <v>17.450399999999998</v>
      </c>
      <c r="L986" s="7">
        <f t="shared" si="77"/>
        <v>0.73943744072255224</v>
      </c>
      <c r="M986" s="7">
        <v>21.838999999999999</v>
      </c>
      <c r="N986" s="7">
        <v>18.982600000000001</v>
      </c>
      <c r="O986" s="7">
        <v>0.1380822707574709</v>
      </c>
      <c r="Q986" s="5">
        <f t="shared" si="78"/>
        <v>132432.7121396639</v>
      </c>
      <c r="R986" s="5">
        <f t="shared" si="79"/>
        <v>6.1432502652989168E-3</v>
      </c>
      <c r="U986" s="5">
        <f t="shared" si="80"/>
        <v>8.3080054200338413E-3</v>
      </c>
    </row>
    <row r="987" spans="1:21">
      <c r="A987" s="5">
        <v>3556</v>
      </c>
      <c r="B987" s="5" t="s">
        <v>2224</v>
      </c>
      <c r="C987" s="5" t="s">
        <v>2225</v>
      </c>
      <c r="D987" s="5" t="s">
        <v>2226</v>
      </c>
      <c r="E987" s="5" t="s">
        <v>2227</v>
      </c>
      <c r="F987" s="7">
        <v>16.597799999999999</v>
      </c>
      <c r="G987" s="7">
        <v>16.599799999999998</v>
      </c>
      <c r="H987" s="7">
        <f t="shared" si="76"/>
        <v>1.0013872557113337</v>
      </c>
      <c r="I987" s="7">
        <v>20.056999999999999</v>
      </c>
      <c r="J987" s="7">
        <v>19.288699999999999</v>
      </c>
      <c r="K987" s="7">
        <v>19.303699999999999</v>
      </c>
      <c r="L987" s="7">
        <f t="shared" si="77"/>
        <v>0.98965665641520695</v>
      </c>
      <c r="M987" s="7">
        <v>17.334700000000002</v>
      </c>
      <c r="N987" s="7">
        <v>18.1816</v>
      </c>
      <c r="O987" s="7">
        <v>1.7986319483082274</v>
      </c>
      <c r="Q987" s="5">
        <f t="shared" si="78"/>
        <v>640438.27244785218</v>
      </c>
      <c r="R987" s="5">
        <f t="shared" si="79"/>
        <v>2.9708464952176227E-2</v>
      </c>
      <c r="U987" s="5">
        <f t="shared" si="80"/>
        <v>3.0018961383827793E-2</v>
      </c>
    </row>
    <row r="988" spans="1:21">
      <c r="A988" s="5">
        <v>338</v>
      </c>
      <c r="B988" s="5" t="s">
        <v>199</v>
      </c>
      <c r="C988" s="5" t="s">
        <v>200</v>
      </c>
      <c r="D988" s="5" t="s">
        <v>201</v>
      </c>
      <c r="E988" s="5" t="s">
        <v>202</v>
      </c>
      <c r="F988" s="7">
        <v>21.915400000000002</v>
      </c>
      <c r="G988" s="7">
        <v>23.142900000000001</v>
      </c>
      <c r="H988" s="7">
        <f t="shared" si="76"/>
        <v>2.3416086820642783</v>
      </c>
      <c r="I988" s="7">
        <v>20.059899999999999</v>
      </c>
      <c r="J988" s="7">
        <v>20.072900000000001</v>
      </c>
      <c r="K988" s="7">
        <v>20.011399999999998</v>
      </c>
      <c r="L988" s="7">
        <f t="shared" si="77"/>
        <v>1.0435501978036841</v>
      </c>
      <c r="M988" s="7">
        <v>20.243099999999998</v>
      </c>
      <c r="N988" s="7">
        <v>22.8306</v>
      </c>
      <c r="O988" s="7">
        <v>6.0105624490388836</v>
      </c>
      <c r="Q988" s="5">
        <f t="shared" si="78"/>
        <v>1102922.508618183</v>
      </c>
      <c r="R988" s="5">
        <f t="shared" si="79"/>
        <v>5.1162049649238539E-2</v>
      </c>
      <c r="U988" s="5">
        <f t="shared" si="80"/>
        <v>4.902691768629544E-2</v>
      </c>
    </row>
    <row r="989" spans="1:21">
      <c r="A989" s="5">
        <v>2886</v>
      </c>
      <c r="B989" s="5" t="s">
        <v>1912</v>
      </c>
      <c r="C989" s="5" t="s">
        <v>200</v>
      </c>
      <c r="D989" s="5" t="s">
        <v>201</v>
      </c>
      <c r="E989" s="5" t="s">
        <v>202</v>
      </c>
      <c r="F989" s="7">
        <v>21.724399999999999</v>
      </c>
      <c r="G989" s="7">
        <v>21.9101</v>
      </c>
      <c r="H989" s="7">
        <f t="shared" si="76"/>
        <v>1.1373686941093772</v>
      </c>
      <c r="I989" s="7">
        <v>20.990300000000001</v>
      </c>
      <c r="J989" s="7">
        <v>18.032599999999999</v>
      </c>
      <c r="K989" s="7">
        <v>20.651299999999999</v>
      </c>
      <c r="L989" s="7">
        <f t="shared" si="77"/>
        <v>0.16281437647406496</v>
      </c>
      <c r="M989" s="7">
        <v>20.6295</v>
      </c>
      <c r="N989" s="7">
        <v>21.656300000000002</v>
      </c>
      <c r="O989" s="7">
        <v>2.0374999161896237</v>
      </c>
      <c r="Q989" s="5">
        <f t="shared" si="78"/>
        <v>268134.99575248244</v>
      </c>
      <c r="R989" s="5">
        <f t="shared" si="79"/>
        <v>1.2438168464413828E-2</v>
      </c>
      <c r="U989" s="5">
        <f t="shared" si="80"/>
        <v>7.6394779956026351E-2</v>
      </c>
    </row>
    <row r="990" spans="1:21">
      <c r="A990" s="5">
        <v>6378</v>
      </c>
      <c r="B990" s="5" t="s">
        <v>3593</v>
      </c>
      <c r="C990" s="5" t="s">
        <v>3594</v>
      </c>
      <c r="D990" s="5" t="s">
        <v>3595</v>
      </c>
      <c r="E990" s="5" t="s">
        <v>3596</v>
      </c>
      <c r="F990" s="7">
        <v>22.0932</v>
      </c>
      <c r="G990" s="7">
        <v>22.526499999999999</v>
      </c>
      <c r="H990" s="7">
        <f t="shared" si="76"/>
        <v>1.3503187468200211</v>
      </c>
      <c r="I990" s="7">
        <v>17.496200000000002</v>
      </c>
      <c r="J990" s="7">
        <v>18.931899999999999</v>
      </c>
      <c r="K990" s="7">
        <v>17.273599999999998</v>
      </c>
      <c r="L990" s="7">
        <f t="shared" si="77"/>
        <v>3.1564436591779517</v>
      </c>
      <c r="M990" s="7">
        <v>22.447700000000001</v>
      </c>
      <c r="N990" s="7">
        <v>23.430700000000002</v>
      </c>
      <c r="O990" s="7">
        <v>1.9765713030014658</v>
      </c>
      <c r="Q990" s="5">
        <f t="shared" si="78"/>
        <v>500114.87831425574</v>
      </c>
      <c r="R990" s="5">
        <f t="shared" si="79"/>
        <v>2.3199184017645872E-2</v>
      </c>
      <c r="U990" s="5">
        <f t="shared" si="80"/>
        <v>7.3497855569795763E-3</v>
      </c>
    </row>
    <row r="991" spans="1:21">
      <c r="A991" s="5">
        <v>299</v>
      </c>
      <c r="B991" s="5" t="s">
        <v>151</v>
      </c>
      <c r="C991" s="5" t="s">
        <v>152</v>
      </c>
      <c r="D991" s="5" t="s">
        <v>153</v>
      </c>
      <c r="E991" s="5" t="s">
        <v>154</v>
      </c>
      <c r="F991" s="7">
        <v>22.807400000000001</v>
      </c>
      <c r="G991" s="7">
        <v>23.320699999999999</v>
      </c>
      <c r="H991" s="7">
        <f t="shared" si="76"/>
        <v>1.4273112758969957</v>
      </c>
      <c r="I991" s="7">
        <v>23.735700000000001</v>
      </c>
      <c r="J991" s="7">
        <v>23.604900000000001</v>
      </c>
      <c r="K991" s="7">
        <v>17.542200000000001</v>
      </c>
      <c r="L991" s="7">
        <f t="shared" si="77"/>
        <v>66.842787811070224</v>
      </c>
      <c r="M991" s="7">
        <v>24.4404</v>
      </c>
      <c r="N991" s="7">
        <v>25.548200000000001</v>
      </c>
      <c r="O991" s="7">
        <v>2.1551674997220385</v>
      </c>
      <c r="Q991" s="5">
        <f t="shared" si="78"/>
        <v>12758010.188739549</v>
      </c>
      <c r="R991" s="5">
        <f t="shared" si="79"/>
        <v>0.59181487874389638</v>
      </c>
      <c r="U991" s="5">
        <f t="shared" si="80"/>
        <v>8.8538329732244132E-3</v>
      </c>
    </row>
    <row r="992" spans="1:21">
      <c r="A992" s="5">
        <v>3509</v>
      </c>
      <c r="B992" s="5" t="s">
        <v>2203</v>
      </c>
      <c r="C992" s="5" t="s">
        <v>152</v>
      </c>
      <c r="D992" s="5" t="s">
        <v>153</v>
      </c>
      <c r="E992" s="5" t="s">
        <v>154</v>
      </c>
      <c r="F992" s="7">
        <v>17.140899999999998</v>
      </c>
      <c r="G992" s="7">
        <v>24.603899999999999</v>
      </c>
      <c r="H992" s="7">
        <f t="shared" si="76"/>
        <v>176.43585958088082</v>
      </c>
      <c r="I992" s="7">
        <v>25.494499999999999</v>
      </c>
      <c r="J992" s="7">
        <v>24.947700000000001</v>
      </c>
      <c r="K992" s="7">
        <v>22.725899999999999</v>
      </c>
      <c r="L992" s="7">
        <f t="shared" si="77"/>
        <v>4.664750762560125</v>
      </c>
      <c r="M992" s="7">
        <v>25.954499999999999</v>
      </c>
      <c r="N992" s="7">
        <v>27.064900000000002</v>
      </c>
      <c r="O992" s="7">
        <v>2.1590550071869297</v>
      </c>
      <c r="Q992" s="5">
        <f t="shared" si="78"/>
        <v>32359814.458025288</v>
      </c>
      <c r="R992" s="5">
        <f t="shared" si="79"/>
        <v>1.501097693632057</v>
      </c>
      <c r="U992" s="5">
        <f t="shared" si="80"/>
        <v>0.32179590508458789</v>
      </c>
    </row>
    <row r="993" spans="1:21">
      <c r="A993" s="5">
        <v>579</v>
      </c>
      <c r="B993" s="5" t="s">
        <v>439</v>
      </c>
      <c r="C993" s="5" t="s">
        <v>152</v>
      </c>
      <c r="D993" s="5" t="s">
        <v>153</v>
      </c>
      <c r="E993" s="5" t="s">
        <v>154</v>
      </c>
      <c r="F993" s="7">
        <v>21.046700000000001</v>
      </c>
      <c r="G993" s="7">
        <v>22.9908</v>
      </c>
      <c r="H993" s="7">
        <f t="shared" si="76"/>
        <v>3.8479765308237699</v>
      </c>
      <c r="I993" s="7">
        <v>22.884399999999999</v>
      </c>
      <c r="J993" s="7">
        <v>22.987200000000001</v>
      </c>
      <c r="K993" s="7">
        <v>21.552199999999999</v>
      </c>
      <c r="L993" s="7">
        <f t="shared" si="77"/>
        <v>2.7038216660562582</v>
      </c>
      <c r="M993" s="7">
        <v>24.029299999999999</v>
      </c>
      <c r="N993" s="7">
        <v>25.164100000000001</v>
      </c>
      <c r="O993" s="7">
        <v>2.1958811927012598</v>
      </c>
      <c r="Q993" s="5">
        <f t="shared" si="78"/>
        <v>8314511.0787250111</v>
      </c>
      <c r="R993" s="5">
        <f t="shared" si="79"/>
        <v>0.38569112997052485</v>
      </c>
      <c r="U993" s="5">
        <f t="shared" si="80"/>
        <v>0.14264666002661575</v>
      </c>
    </row>
    <row r="994" spans="1:21">
      <c r="A994" s="5">
        <v>4767</v>
      </c>
      <c r="B994" s="5" t="s">
        <v>2952</v>
      </c>
      <c r="C994" s="5" t="s">
        <v>152</v>
      </c>
      <c r="D994" s="5" t="s">
        <v>153</v>
      </c>
      <c r="E994" s="5" t="s">
        <v>154</v>
      </c>
      <c r="F994" s="7">
        <v>23.210599999999999</v>
      </c>
      <c r="G994" s="7">
        <v>23.801100000000002</v>
      </c>
      <c r="H994" s="7">
        <f t="shared" si="76"/>
        <v>1.5057685165910635</v>
      </c>
      <c r="I994" s="7">
        <v>25.058299999999999</v>
      </c>
      <c r="J994" s="7">
        <v>25.1172</v>
      </c>
      <c r="K994" s="7">
        <v>24.699100000000001</v>
      </c>
      <c r="L994" s="7">
        <f t="shared" si="77"/>
        <v>1.3361666911978207</v>
      </c>
      <c r="M994" s="7">
        <v>25.3064</v>
      </c>
      <c r="N994" s="7">
        <v>26.464600000000001</v>
      </c>
      <c r="O994" s="7">
        <v>2.231788014719537</v>
      </c>
      <c r="Q994" s="5">
        <f t="shared" si="78"/>
        <v>36394068.410045572</v>
      </c>
      <c r="R994" s="5">
        <f t="shared" si="79"/>
        <v>1.6882374966355258</v>
      </c>
      <c r="U994" s="5">
        <f t="shared" si="80"/>
        <v>1.2634931762309443</v>
      </c>
    </row>
    <row r="995" spans="1:21">
      <c r="A995" s="5">
        <v>988</v>
      </c>
      <c r="B995" s="5" t="s">
        <v>794</v>
      </c>
      <c r="C995" s="5" t="s">
        <v>152</v>
      </c>
      <c r="D995" s="5" t="s">
        <v>153</v>
      </c>
      <c r="E995" s="5" t="s">
        <v>154</v>
      </c>
      <c r="F995" s="7">
        <v>22.835599999999999</v>
      </c>
      <c r="G995" s="7">
        <v>24.651800000000001</v>
      </c>
      <c r="H995" s="7">
        <f t="shared" si="76"/>
        <v>3.5215242073307507</v>
      </c>
      <c r="I995" s="7">
        <v>24.770700000000001</v>
      </c>
      <c r="J995" s="7">
        <v>24.009499999999999</v>
      </c>
      <c r="K995" s="7">
        <v>23.732399999999998</v>
      </c>
      <c r="L995" s="7">
        <f t="shared" si="77"/>
        <v>1.2117566500899037</v>
      </c>
      <c r="M995" s="7">
        <v>25.827999999999999</v>
      </c>
      <c r="N995" s="7">
        <v>27.5868</v>
      </c>
      <c r="O995" s="7">
        <v>3.3841652089663814</v>
      </c>
      <c r="Q995" s="5">
        <f t="shared" si="78"/>
        <v>16888056.79686651</v>
      </c>
      <c r="R995" s="5">
        <f t="shared" si="79"/>
        <v>0.78339828371347486</v>
      </c>
      <c r="U995" s="5">
        <f t="shared" si="80"/>
        <v>0.64649802718668992</v>
      </c>
    </row>
    <row r="996" spans="1:21">
      <c r="A996" s="5">
        <v>5091</v>
      </c>
      <c r="B996" s="5" t="s">
        <v>3111</v>
      </c>
      <c r="C996" s="5" t="s">
        <v>152</v>
      </c>
      <c r="D996" s="5" t="s">
        <v>153</v>
      </c>
      <c r="E996" s="5" t="s">
        <v>154</v>
      </c>
      <c r="F996" s="7">
        <v>17.601099999999999</v>
      </c>
      <c r="G996" s="7">
        <v>24.846800000000002</v>
      </c>
      <c r="H996" s="7">
        <f t="shared" si="76"/>
        <v>151.76549389588561</v>
      </c>
      <c r="I996" s="7">
        <v>26.068000000000001</v>
      </c>
      <c r="J996" s="7">
        <v>25.7318</v>
      </c>
      <c r="K996" s="7">
        <v>25.608499999999999</v>
      </c>
      <c r="L996" s="7">
        <f t="shared" si="77"/>
        <v>1.0892234894455188</v>
      </c>
      <c r="M996" s="7">
        <v>26.496099999999998</v>
      </c>
      <c r="N996" s="7">
        <v>27.569099999999999</v>
      </c>
      <c r="O996" s="7">
        <v>2.1038035584077455</v>
      </c>
      <c r="Q996" s="5">
        <f t="shared" si="78"/>
        <v>55724174.356441915</v>
      </c>
      <c r="R996" s="5">
        <f t="shared" si="79"/>
        <v>2.5849168484728708</v>
      </c>
      <c r="U996" s="5">
        <f t="shared" si="80"/>
        <v>2.3731739845132709</v>
      </c>
    </row>
    <row r="997" spans="1:21">
      <c r="A997" s="5">
        <v>1799</v>
      </c>
      <c r="B997" s="5" t="s">
        <v>1347</v>
      </c>
      <c r="C997" s="5" t="s">
        <v>152</v>
      </c>
      <c r="D997" s="5" t="s">
        <v>153</v>
      </c>
      <c r="E997" s="5" t="s">
        <v>154</v>
      </c>
      <c r="F997" s="7">
        <v>24.2102</v>
      </c>
      <c r="G997" s="7">
        <v>24.703499999999998</v>
      </c>
      <c r="H997" s="7">
        <f t="shared" si="76"/>
        <v>1.4076610597817616</v>
      </c>
      <c r="I997" s="7">
        <v>24.944199999999999</v>
      </c>
      <c r="J997" s="7">
        <v>24.568999999999999</v>
      </c>
      <c r="K997" s="7">
        <v>24.478300000000001</v>
      </c>
      <c r="L997" s="7">
        <f t="shared" si="77"/>
        <v>1.064886743395417</v>
      </c>
      <c r="M997" s="7">
        <v>25.674600000000002</v>
      </c>
      <c r="N997" s="7">
        <v>26.838000000000001</v>
      </c>
      <c r="O997" s="7">
        <v>2.239846708597526</v>
      </c>
      <c r="Q997" s="5">
        <f t="shared" si="78"/>
        <v>24888914.939958148</v>
      </c>
      <c r="R997" s="5">
        <f t="shared" si="79"/>
        <v>1.1545397722177022</v>
      </c>
      <c r="U997" s="5">
        <f t="shared" si="80"/>
        <v>1.0841902008625108</v>
      </c>
    </row>
    <row r="998" spans="1:21">
      <c r="A998" s="5">
        <v>4635</v>
      </c>
      <c r="B998" s="5" t="s">
        <v>2888</v>
      </c>
      <c r="C998" s="5" t="s">
        <v>152</v>
      </c>
      <c r="D998" s="5" t="s">
        <v>153</v>
      </c>
      <c r="E998" s="5" t="s">
        <v>154</v>
      </c>
      <c r="F998" s="7">
        <v>18.764800000000001</v>
      </c>
      <c r="G998" s="7">
        <v>19.034300000000002</v>
      </c>
      <c r="H998" s="7">
        <f t="shared" si="76"/>
        <v>1.2053899989511159</v>
      </c>
      <c r="I998" s="7">
        <v>18.819900000000001</v>
      </c>
      <c r="J998" s="7">
        <v>18.674700000000001</v>
      </c>
      <c r="K998" s="7">
        <v>18.8368</v>
      </c>
      <c r="L998" s="7">
        <f t="shared" si="77"/>
        <v>0.89372321203731531</v>
      </c>
      <c r="M998" s="7">
        <v>22.4739</v>
      </c>
      <c r="N998" s="7">
        <v>20.828299999999999</v>
      </c>
      <c r="O998" s="7">
        <v>0.31961344418023935</v>
      </c>
      <c r="Q998" s="5">
        <f t="shared" si="78"/>
        <v>418451.24084911193</v>
      </c>
      <c r="R998" s="5">
        <f t="shared" si="79"/>
        <v>1.9410994873003528E-2</v>
      </c>
      <c r="U998" s="5">
        <f t="shared" si="80"/>
        <v>2.1719246643213591E-2</v>
      </c>
    </row>
    <row r="999" spans="1:21">
      <c r="A999" s="5">
        <v>3133</v>
      </c>
      <c r="B999" s="5" t="s">
        <v>2037</v>
      </c>
      <c r="C999" s="5" t="s">
        <v>152</v>
      </c>
      <c r="D999" s="5" t="s">
        <v>153</v>
      </c>
      <c r="E999" s="5" t="s">
        <v>154</v>
      </c>
      <c r="F999" s="7">
        <v>21.3736</v>
      </c>
      <c r="G999" s="7">
        <v>21.964099999999998</v>
      </c>
      <c r="H999" s="7">
        <f t="shared" si="76"/>
        <v>1.5057685165910597</v>
      </c>
      <c r="I999" s="7">
        <v>23.927199999999999</v>
      </c>
      <c r="J999" s="7">
        <v>23.153099999999998</v>
      </c>
      <c r="K999" s="7">
        <v>23.774699999999999</v>
      </c>
      <c r="L999" s="7">
        <f t="shared" si="77"/>
        <v>0.64994971057216055</v>
      </c>
      <c r="M999" s="7">
        <v>24.088000000000001</v>
      </c>
      <c r="N999" s="7">
        <v>25.473800000000001</v>
      </c>
      <c r="O999" s="7">
        <v>2.6131682206382019</v>
      </c>
      <c r="Q999" s="5">
        <f t="shared" si="78"/>
        <v>9327764.9247698672</v>
      </c>
      <c r="R999" s="5">
        <f t="shared" si="79"/>
        <v>0.43269365569064794</v>
      </c>
      <c r="U999" s="5">
        <f t="shared" si="80"/>
        <v>0.66573405396202301</v>
      </c>
    </row>
    <row r="1000" spans="1:21">
      <c r="A1000" s="5">
        <v>5995</v>
      </c>
      <c r="B1000" s="5" t="s">
        <v>3400</v>
      </c>
      <c r="C1000" s="5" t="s">
        <v>152</v>
      </c>
      <c r="D1000" s="5" t="s">
        <v>153</v>
      </c>
      <c r="E1000" s="5" t="s">
        <v>154</v>
      </c>
      <c r="F1000" s="7">
        <v>22.265999999999998</v>
      </c>
      <c r="G1000" s="7">
        <v>23.603000000000002</v>
      </c>
      <c r="H1000" s="7">
        <f t="shared" si="76"/>
        <v>2.5262545236916041</v>
      </c>
      <c r="I1000" s="7">
        <v>17.364599999999999</v>
      </c>
      <c r="J1000" s="7">
        <v>16.8536</v>
      </c>
      <c r="K1000" s="7">
        <v>17.7822</v>
      </c>
      <c r="L1000" s="7">
        <f t="shared" si="77"/>
        <v>0.52536791472961553</v>
      </c>
      <c r="M1000" s="7">
        <v>24.889299999999999</v>
      </c>
      <c r="N1000" s="7">
        <v>25.516500000000001</v>
      </c>
      <c r="O1000" s="7">
        <v>1.544564373430573</v>
      </c>
      <c r="Q1000" s="5">
        <f t="shared" si="78"/>
        <v>118423.83878854342</v>
      </c>
      <c r="R1000" s="5">
        <f t="shared" si="79"/>
        <v>5.4934107087394272E-3</v>
      </c>
      <c r="U1000" s="5">
        <f t="shared" si="80"/>
        <v>1.0456311766900823E-2</v>
      </c>
    </row>
    <row r="1001" spans="1:21">
      <c r="A1001" s="5">
        <v>1608</v>
      </c>
      <c r="B1001" s="5" t="s">
        <v>1198</v>
      </c>
      <c r="C1001" s="5" t="s">
        <v>1199</v>
      </c>
      <c r="D1001" s="5" t="s">
        <v>1200</v>
      </c>
      <c r="E1001" s="5" t="s">
        <v>1201</v>
      </c>
      <c r="F1001" s="7">
        <v>16.858000000000001</v>
      </c>
      <c r="G1001" s="7">
        <v>17.181100000000001</v>
      </c>
      <c r="H1001" s="7">
        <f t="shared" si="76"/>
        <v>1.2510157909148951</v>
      </c>
      <c r="I1001" s="7">
        <v>17.872699999999998</v>
      </c>
      <c r="J1001" s="7">
        <v>16.380199999999999</v>
      </c>
      <c r="K1001" s="7">
        <v>16.537299999999998</v>
      </c>
      <c r="L1001" s="7">
        <f t="shared" si="77"/>
        <v>0.89682599426661436</v>
      </c>
      <c r="M1001" s="7">
        <v>17.492599999999999</v>
      </c>
      <c r="N1001" s="7">
        <v>22.667300000000001</v>
      </c>
      <c r="O1001" s="7">
        <v>36.119349365274978</v>
      </c>
      <c r="Q1001" s="5">
        <f t="shared" si="78"/>
        <v>85296.563633179278</v>
      </c>
      <c r="R1001" s="5">
        <f t="shared" si="79"/>
        <v>3.9567122707266219E-3</v>
      </c>
      <c r="U1001" s="5">
        <f t="shared" si="80"/>
        <v>4.411906318529773E-3</v>
      </c>
    </row>
    <row r="1002" spans="1:21">
      <c r="A1002" s="5">
        <v>5774</v>
      </c>
      <c r="B1002" s="5" t="s">
        <v>3318</v>
      </c>
      <c r="C1002" s="5" t="s">
        <v>188</v>
      </c>
      <c r="D1002" s="5" t="s">
        <v>189</v>
      </c>
      <c r="E1002" s="5" t="s">
        <v>190</v>
      </c>
      <c r="F1002" s="7">
        <v>25.049700000000001</v>
      </c>
      <c r="G1002" s="7">
        <v>25.9923</v>
      </c>
      <c r="H1002" s="7">
        <f t="shared" si="76"/>
        <v>1.9219888944233698</v>
      </c>
      <c r="I1002" s="7">
        <v>18.964300000000001</v>
      </c>
      <c r="J1002" s="7">
        <v>18.655999999999999</v>
      </c>
      <c r="K1002" s="7">
        <v>18.131799999999998</v>
      </c>
      <c r="L1002" s="7">
        <f t="shared" si="77"/>
        <v>1.4381358869955292</v>
      </c>
      <c r="M1002" s="7">
        <v>22.582699999999999</v>
      </c>
      <c r="N1002" s="7">
        <v>25.426100000000002</v>
      </c>
      <c r="O1002" s="7">
        <v>7.1770949147029688</v>
      </c>
      <c r="Q1002" s="5">
        <f t="shared" si="78"/>
        <v>413062.33820903901</v>
      </c>
      <c r="R1002" s="5">
        <f t="shared" si="79"/>
        <v>1.9161016019301695E-2</v>
      </c>
      <c r="U1002" s="5">
        <f t="shared" si="80"/>
        <v>1.3323508711914412E-2</v>
      </c>
    </row>
    <row r="1003" spans="1:21">
      <c r="A1003" s="5">
        <v>3716</v>
      </c>
      <c r="B1003" s="5" t="s">
        <v>2275</v>
      </c>
      <c r="C1003" s="5" t="s">
        <v>188</v>
      </c>
      <c r="D1003" s="5" t="s">
        <v>189</v>
      </c>
      <c r="E1003" s="5" t="s">
        <v>190</v>
      </c>
      <c r="F1003" s="7">
        <v>16.297899999999998</v>
      </c>
      <c r="G1003" s="7">
        <v>22.775600000000001</v>
      </c>
      <c r="H1003" s="7">
        <f t="shared" si="76"/>
        <v>89.121400561587706</v>
      </c>
      <c r="I1003" s="7">
        <v>17.470600000000001</v>
      </c>
      <c r="J1003" s="7">
        <v>18.7498</v>
      </c>
      <c r="K1003" s="7">
        <v>18.254000000000001</v>
      </c>
      <c r="L1003" s="7">
        <f t="shared" si="77"/>
        <v>1.4101024652243894</v>
      </c>
      <c r="M1003" s="7">
        <v>18.6221</v>
      </c>
      <c r="N1003" s="7">
        <v>19.300899999999999</v>
      </c>
      <c r="O1003" s="7">
        <v>1.6008076868626826</v>
      </c>
      <c r="Q1003" s="5">
        <f t="shared" si="78"/>
        <v>440810.78617384675</v>
      </c>
      <c r="R1003" s="5">
        <f t="shared" si="79"/>
        <v>2.0448202980644484E-2</v>
      </c>
      <c r="U1003" s="5">
        <f t="shared" si="80"/>
        <v>1.4501217808587097E-2</v>
      </c>
    </row>
    <row r="1004" spans="1:21">
      <c r="A1004" s="5">
        <v>333</v>
      </c>
      <c r="B1004" s="5" t="s">
        <v>187</v>
      </c>
      <c r="C1004" s="5" t="s">
        <v>188</v>
      </c>
      <c r="D1004" s="5" t="s">
        <v>189</v>
      </c>
      <c r="E1004" s="5" t="s">
        <v>190</v>
      </c>
      <c r="F1004" s="7">
        <v>22.187100000000001</v>
      </c>
      <c r="G1004" s="7">
        <v>22.584700000000002</v>
      </c>
      <c r="H1004" s="7">
        <f t="shared" si="76"/>
        <v>1.3173146639187545</v>
      </c>
      <c r="I1004" s="7">
        <v>17.671099999999999</v>
      </c>
      <c r="J1004" s="7">
        <v>19.214300000000001</v>
      </c>
      <c r="K1004" s="7">
        <v>19.826499999999999</v>
      </c>
      <c r="L1004" s="7">
        <f t="shared" si="77"/>
        <v>0.65419833829424134</v>
      </c>
      <c r="M1004" s="7">
        <v>20.637499999999999</v>
      </c>
      <c r="N1004" s="7">
        <v>22.438300000000002</v>
      </c>
      <c r="O1004" s="7">
        <v>3.4841337315936829</v>
      </c>
      <c r="Q1004" s="5">
        <f t="shared" si="78"/>
        <v>608247.93851480074</v>
      </c>
      <c r="R1004" s="5">
        <f t="shared" si="79"/>
        <v>2.8215229072012966E-2</v>
      </c>
      <c r="U1004" s="5">
        <f t="shared" si="80"/>
        <v>4.3129472241677402E-2</v>
      </c>
    </row>
    <row r="1005" spans="1:21">
      <c r="A1005" s="5">
        <v>6383</v>
      </c>
      <c r="B1005" s="5" t="s">
        <v>3598</v>
      </c>
      <c r="C1005" s="5" t="s">
        <v>188</v>
      </c>
      <c r="D1005" s="5" t="s">
        <v>189</v>
      </c>
      <c r="E1005" s="5" t="s">
        <v>190</v>
      </c>
      <c r="F1005" s="7">
        <v>17.5411</v>
      </c>
      <c r="G1005" s="7">
        <v>24.8688</v>
      </c>
      <c r="H1005" s="7">
        <f t="shared" si="76"/>
        <v>160.64140696931184</v>
      </c>
      <c r="I1005" s="7">
        <v>20.1873</v>
      </c>
      <c r="J1005" s="7">
        <v>19.5136</v>
      </c>
      <c r="K1005" s="7">
        <v>20.1312</v>
      </c>
      <c r="L1005" s="7">
        <f t="shared" si="77"/>
        <v>0.65175425428248768</v>
      </c>
      <c r="M1005" s="7">
        <v>18.444500000000001</v>
      </c>
      <c r="N1005" s="7">
        <v>23.231999999999999</v>
      </c>
      <c r="O1005" s="7">
        <v>27.617292791271584</v>
      </c>
      <c r="Q1005" s="5">
        <f t="shared" si="78"/>
        <v>748477.79961918353</v>
      </c>
      <c r="R1005" s="5">
        <f t="shared" si="79"/>
        <v>3.4720171223494571E-2</v>
      </c>
      <c r="U1005" s="5">
        <f t="shared" si="80"/>
        <v>5.3271875089972061E-2</v>
      </c>
    </row>
    <row r="1006" spans="1:21">
      <c r="A1006" s="5">
        <v>1466</v>
      </c>
      <c r="B1006" s="5" t="s">
        <v>1101</v>
      </c>
      <c r="C1006" s="5" t="s">
        <v>188</v>
      </c>
      <c r="D1006" s="5" t="s">
        <v>189</v>
      </c>
      <c r="E1006" s="5" t="s">
        <v>190</v>
      </c>
      <c r="F1006" s="7">
        <v>16.424499999999998</v>
      </c>
      <c r="G1006" s="7">
        <v>20.121500000000001</v>
      </c>
      <c r="H1006" s="7">
        <f t="shared" si="76"/>
        <v>12.969041918164967</v>
      </c>
      <c r="I1006" s="7">
        <v>18.848600000000001</v>
      </c>
      <c r="J1006" s="7">
        <v>17.142499999999998</v>
      </c>
      <c r="K1006" s="7">
        <v>17.779</v>
      </c>
      <c r="L1006" s="7">
        <f t="shared" si="77"/>
        <v>0.64327164405024218</v>
      </c>
      <c r="M1006" s="7">
        <v>17.9621</v>
      </c>
      <c r="N1006" s="7">
        <v>18.8</v>
      </c>
      <c r="O1006" s="7">
        <v>1.7874464240746311</v>
      </c>
      <c r="Q1006" s="5">
        <f t="shared" si="78"/>
        <v>144679.40054611323</v>
      </c>
      <c r="R1006" s="5">
        <f t="shared" si="79"/>
        <v>6.7113460974118364E-3</v>
      </c>
      <c r="U1006" s="5">
        <f t="shared" si="80"/>
        <v>1.0433144627913449E-2</v>
      </c>
    </row>
    <row r="1007" spans="1:21">
      <c r="A1007" s="5">
        <v>4412</v>
      </c>
      <c r="B1007" s="5" t="s">
        <v>2788</v>
      </c>
      <c r="C1007" s="5" t="s">
        <v>294</v>
      </c>
      <c r="D1007" s="5" t="s">
        <v>295</v>
      </c>
      <c r="E1007" s="5" t="s">
        <v>296</v>
      </c>
      <c r="F1007" s="7">
        <v>22.196999999999999</v>
      </c>
      <c r="G1007" s="7">
        <v>23.6266</v>
      </c>
      <c r="H1007" s="7">
        <f t="shared" si="76"/>
        <v>2.6937201923627119</v>
      </c>
      <c r="I1007" s="7">
        <v>27.5749</v>
      </c>
      <c r="J1007" s="7">
        <v>27.192799999999998</v>
      </c>
      <c r="K1007" s="7">
        <v>27.0624</v>
      </c>
      <c r="L1007" s="7">
        <f t="shared" si="77"/>
        <v>1.0945971459626576</v>
      </c>
      <c r="M1007" s="7">
        <v>22.529399999999999</v>
      </c>
      <c r="N1007" s="7">
        <v>23.764500000000002</v>
      </c>
      <c r="O1007" s="7">
        <v>2.3539766340094905</v>
      </c>
      <c r="Q1007" s="5">
        <f t="shared" si="78"/>
        <v>153408161.80783102</v>
      </c>
      <c r="R1007" s="5">
        <f t="shared" si="79"/>
        <v>7.116253344801196</v>
      </c>
      <c r="U1007" s="5">
        <f t="shared" si="80"/>
        <v>6.5012533342051748</v>
      </c>
    </row>
    <row r="1008" spans="1:21">
      <c r="A1008" s="5">
        <v>445</v>
      </c>
      <c r="B1008" s="5" t="s">
        <v>293</v>
      </c>
      <c r="C1008" s="5" t="s">
        <v>294</v>
      </c>
      <c r="D1008" s="5" t="s">
        <v>295</v>
      </c>
      <c r="E1008" s="5" t="s">
        <v>296</v>
      </c>
      <c r="F1008" s="7">
        <v>18.354900000000001</v>
      </c>
      <c r="G1008" s="7">
        <v>20.261800000000001</v>
      </c>
      <c r="H1008" s="7">
        <f t="shared" si="76"/>
        <v>3.750024444932575</v>
      </c>
      <c r="I1008" s="7">
        <v>22.6966</v>
      </c>
      <c r="J1008" s="7">
        <v>16.886600000000001</v>
      </c>
      <c r="K1008" s="7">
        <v>17.264700000000001</v>
      </c>
      <c r="L1008" s="7">
        <f t="shared" si="77"/>
        <v>0.76945027400316379</v>
      </c>
      <c r="M1008" s="7">
        <v>17.825099999999999</v>
      </c>
      <c r="N1008" s="7">
        <v>19.963699999999999</v>
      </c>
      <c r="O1008" s="7">
        <v>4.4033453565605951</v>
      </c>
      <c r="Q1008" s="5">
        <f t="shared" si="78"/>
        <v>121163.8667743486</v>
      </c>
      <c r="R1008" s="5">
        <f t="shared" si="79"/>
        <v>5.62051433275169E-3</v>
      </c>
      <c r="U1008" s="5">
        <f t="shared" si="80"/>
        <v>7.3045842241503704E-3</v>
      </c>
    </row>
    <row r="1009" spans="1:21">
      <c r="A1009" s="5">
        <v>4801</v>
      </c>
      <c r="B1009" s="5" t="s">
        <v>2962</v>
      </c>
      <c r="C1009" s="5" t="s">
        <v>2963</v>
      </c>
      <c r="D1009" s="5" t="s">
        <v>2964</v>
      </c>
      <c r="E1009" s="5" t="s">
        <v>2965</v>
      </c>
      <c r="F1009" s="7">
        <v>21.602599999999999</v>
      </c>
      <c r="G1009" s="7">
        <v>23.685199999999998</v>
      </c>
      <c r="H1009" s="7">
        <f t="shared" si="76"/>
        <v>4.2356987908462855</v>
      </c>
      <c r="I1009" s="7">
        <v>18.546099999999999</v>
      </c>
      <c r="J1009" s="7">
        <v>16.826799999999999</v>
      </c>
      <c r="K1009" s="7">
        <v>19.018000000000001</v>
      </c>
      <c r="L1009" s="7">
        <f t="shared" si="77"/>
        <v>0.21896922108295072</v>
      </c>
      <c r="M1009" s="7">
        <v>18.129200000000001</v>
      </c>
      <c r="N1009" s="7">
        <v>20.5824</v>
      </c>
      <c r="O1009" s="7">
        <v>5.4762943753489761</v>
      </c>
      <c r="Q1009" s="5">
        <f t="shared" si="78"/>
        <v>116244.26371512252</v>
      </c>
      <c r="R1009" s="5">
        <f t="shared" si="79"/>
        <v>5.3923052119803552E-3</v>
      </c>
      <c r="U1009" s="5">
        <f t="shared" si="80"/>
        <v>2.4625859220358745E-2</v>
      </c>
    </row>
    <row r="1010" spans="1:21">
      <c r="A1010" s="5">
        <v>1886</v>
      </c>
      <c r="B1010" s="5" t="s">
        <v>1385</v>
      </c>
      <c r="C1010" s="5" t="s">
        <v>1386</v>
      </c>
      <c r="D1010" s="5" t="s">
        <v>1387</v>
      </c>
      <c r="E1010" s="5" t="s">
        <v>1388</v>
      </c>
      <c r="F1010" s="7">
        <v>17.760100000000001</v>
      </c>
      <c r="G1010" s="7">
        <v>18.195399999999999</v>
      </c>
      <c r="H1010" s="7">
        <f t="shared" ref="H1010:H1073" si="81">2^(G1010-F1010)</f>
        <v>1.3521919842136683</v>
      </c>
      <c r="I1010" s="7">
        <v>17.034600000000001</v>
      </c>
      <c r="J1010" s="7">
        <v>19.705100000000002</v>
      </c>
      <c r="K1010" s="7">
        <v>20.602</v>
      </c>
      <c r="L1010" s="7">
        <f t="shared" ref="L1010:L1073" si="82">(POWER(2,J1010))/(POWER(2,K1010))</f>
        <v>0.53703945925868468</v>
      </c>
      <c r="M1010" s="7">
        <v>21.167100000000001</v>
      </c>
      <c r="N1010" s="7">
        <v>18.990600000000001</v>
      </c>
      <c r="O1010" s="7">
        <v>0.22121176170365331</v>
      </c>
      <c r="Q1010" s="5">
        <f t="shared" si="78"/>
        <v>854724.52895792923</v>
      </c>
      <c r="R1010" s="5">
        <f t="shared" si="79"/>
        <v>3.9648713708594872E-2</v>
      </c>
      <c r="U1010" s="5">
        <f t="shared" si="80"/>
        <v>7.3828306328411933E-2</v>
      </c>
    </row>
    <row r="1011" spans="1:21">
      <c r="A1011" s="5">
        <v>1541</v>
      </c>
      <c r="B1011" s="5" t="s">
        <v>1131</v>
      </c>
      <c r="C1011" s="5" t="s">
        <v>1132</v>
      </c>
      <c r="D1011" s="5" t="s">
        <v>1133</v>
      </c>
      <c r="E1011" s="5" t="s">
        <v>1134</v>
      </c>
      <c r="F1011" s="7">
        <v>21.231000000000002</v>
      </c>
      <c r="G1011" s="7">
        <v>21.939699999999998</v>
      </c>
      <c r="H1011" s="7">
        <f t="shared" si="81"/>
        <v>1.6343307721092148</v>
      </c>
      <c r="I1011" s="7">
        <v>22.026599999999998</v>
      </c>
      <c r="J1011" s="7">
        <v>22.064599999999999</v>
      </c>
      <c r="K1011" s="7">
        <v>21.549700000000001</v>
      </c>
      <c r="L1011" s="7">
        <f t="shared" si="82"/>
        <v>1.4288950928479354</v>
      </c>
      <c r="M1011" s="7">
        <v>22.312000000000001</v>
      </c>
      <c r="N1011" s="7">
        <v>23.873100000000001</v>
      </c>
      <c r="O1011" s="7">
        <v>2.9507874400767204</v>
      </c>
      <c r="Q1011" s="5">
        <f t="shared" si="78"/>
        <v>4386381.9153969381</v>
      </c>
      <c r="R1011" s="5">
        <f t="shared" si="79"/>
        <v>0.20347421290478904</v>
      </c>
      <c r="U1011" s="5">
        <f t="shared" si="80"/>
        <v>0.14239968624935506</v>
      </c>
    </row>
    <row r="1012" spans="1:21">
      <c r="A1012" s="5">
        <v>3671</v>
      </c>
      <c r="B1012" s="5" t="s">
        <v>2262</v>
      </c>
      <c r="C1012" s="5" t="s">
        <v>2128</v>
      </c>
      <c r="D1012" s="5" t="s">
        <v>2129</v>
      </c>
      <c r="E1012" s="5" t="s">
        <v>2130</v>
      </c>
      <c r="F1012" s="7">
        <v>17.650200000000002</v>
      </c>
      <c r="G1012" s="7">
        <v>19.016100000000002</v>
      </c>
      <c r="H1012" s="7">
        <f t="shared" si="81"/>
        <v>2.5773706050615446</v>
      </c>
      <c r="I1012" s="7">
        <v>19.029599999999999</v>
      </c>
      <c r="J1012" s="7">
        <v>18.641300000000001</v>
      </c>
      <c r="K1012" s="7">
        <v>18.940100000000001</v>
      </c>
      <c r="L1012" s="7">
        <f t="shared" si="82"/>
        <v>0.8129282899636413</v>
      </c>
      <c r="M1012" s="7">
        <v>21.373000000000001</v>
      </c>
      <c r="N1012" s="7">
        <v>18.375499999999999</v>
      </c>
      <c r="O1012" s="7">
        <v>0.12521679627933682</v>
      </c>
      <c r="Q1012" s="5">
        <f t="shared" si="78"/>
        <v>408874.90683024644</v>
      </c>
      <c r="R1012" s="5">
        <f t="shared" si="79"/>
        <v>1.8966770666223376E-2</v>
      </c>
      <c r="U1012" s="5">
        <f t="shared" si="80"/>
        <v>2.3331419142851671E-2</v>
      </c>
    </row>
    <row r="1013" spans="1:21">
      <c r="A1013" s="5">
        <v>3395</v>
      </c>
      <c r="B1013" s="5" t="s">
        <v>2127</v>
      </c>
      <c r="C1013" s="5" t="s">
        <v>2128</v>
      </c>
      <c r="D1013" s="5" t="s">
        <v>2129</v>
      </c>
      <c r="E1013" s="5" t="s">
        <v>2130</v>
      </c>
      <c r="F1013" s="7">
        <v>17.6435</v>
      </c>
      <c r="G1013" s="7">
        <v>21.2163</v>
      </c>
      <c r="H1013" s="7">
        <f t="shared" si="81"/>
        <v>11.899260397371016</v>
      </c>
      <c r="I1013" s="7">
        <v>17.458100000000002</v>
      </c>
      <c r="J1013" s="7">
        <v>16.346</v>
      </c>
      <c r="K1013" s="7">
        <v>17.706</v>
      </c>
      <c r="L1013" s="7">
        <f t="shared" si="82"/>
        <v>0.38958228983025028</v>
      </c>
      <c r="M1013" s="7">
        <v>23.112500000000001</v>
      </c>
      <c r="N1013" s="7">
        <v>23.638200000000001</v>
      </c>
      <c r="O1013" s="7">
        <v>1.4396319243443103</v>
      </c>
      <c r="Q1013" s="5">
        <f t="shared" si="78"/>
        <v>83298.33279033615</v>
      </c>
      <c r="R1013" s="5">
        <f t="shared" si="79"/>
        <v>3.8640189175732208E-3</v>
      </c>
      <c r="U1013" s="5">
        <f t="shared" si="80"/>
        <v>9.9183638949728956E-3</v>
      </c>
    </row>
    <row r="1014" spans="1:21">
      <c r="A1014" s="5">
        <v>1661</v>
      </c>
      <c r="B1014" s="5" t="s">
        <v>1230</v>
      </c>
      <c r="C1014" s="5" t="s">
        <v>1231</v>
      </c>
      <c r="D1014" s="5" t="s">
        <v>1232</v>
      </c>
      <c r="E1014" s="5" t="s">
        <v>1233</v>
      </c>
      <c r="F1014" s="7">
        <v>19.688500000000001</v>
      </c>
      <c r="G1014" s="7">
        <v>20.215</v>
      </c>
      <c r="H1014" s="7">
        <f t="shared" si="81"/>
        <v>1.4404304471689076</v>
      </c>
      <c r="I1014" s="7">
        <v>21.5794</v>
      </c>
      <c r="J1014" s="7">
        <v>21.207899999999999</v>
      </c>
      <c r="K1014" s="7">
        <v>17.7348</v>
      </c>
      <c r="L1014" s="7">
        <f t="shared" si="82"/>
        <v>11.104711445391816</v>
      </c>
      <c r="M1014" s="7">
        <v>22.168800000000001</v>
      </c>
      <c r="N1014" s="7">
        <v>23.112500000000001</v>
      </c>
      <c r="O1014" s="7">
        <v>1.9234548965392888</v>
      </c>
      <c r="Q1014" s="5">
        <f t="shared" si="78"/>
        <v>2422222.5617552237</v>
      </c>
      <c r="R1014" s="5">
        <f t="shared" si="79"/>
        <v>0.11236135811689014</v>
      </c>
      <c r="U1014" s="5">
        <f t="shared" si="80"/>
        <v>1.0118350095762044E-2</v>
      </c>
    </row>
    <row r="1015" spans="1:21">
      <c r="A1015" s="5">
        <v>1615</v>
      </c>
      <c r="B1015" s="5" t="s">
        <v>1202</v>
      </c>
      <c r="C1015" s="5" t="s">
        <v>1203</v>
      </c>
      <c r="D1015" s="5" t="s">
        <v>1204</v>
      </c>
      <c r="E1015" s="5" t="s">
        <v>1205</v>
      </c>
      <c r="F1015" s="7">
        <v>21.638999999999999</v>
      </c>
      <c r="G1015" s="7">
        <v>22.3535</v>
      </c>
      <c r="H1015" s="7">
        <f t="shared" si="81"/>
        <v>1.64091442145944</v>
      </c>
      <c r="I1015" s="7">
        <v>20.720400000000001</v>
      </c>
      <c r="J1015" s="7">
        <v>20.6706</v>
      </c>
      <c r="K1015" s="7">
        <v>20.4024</v>
      </c>
      <c r="L1015" s="7">
        <f t="shared" si="82"/>
        <v>1.204304321688739</v>
      </c>
      <c r="M1015" s="7">
        <v>21.294599999999999</v>
      </c>
      <c r="N1015" s="7">
        <v>22.345300000000002</v>
      </c>
      <c r="O1015" s="7">
        <v>2.0715347187946276</v>
      </c>
      <c r="Q1015" s="5">
        <f t="shared" si="78"/>
        <v>1669054.924086055</v>
      </c>
      <c r="R1015" s="5">
        <f t="shared" si="79"/>
        <v>7.7423636045275843E-2</v>
      </c>
      <c r="U1015" s="5">
        <f t="shared" si="80"/>
        <v>6.4289095912824043E-2</v>
      </c>
    </row>
    <row r="1016" spans="1:21">
      <c r="A1016" s="5">
        <v>2238</v>
      </c>
      <c r="B1016" s="5" t="s">
        <v>1654</v>
      </c>
      <c r="C1016" s="5" t="s">
        <v>1203</v>
      </c>
      <c r="D1016" s="5" t="s">
        <v>1204</v>
      </c>
      <c r="E1016" s="5" t="s">
        <v>1205</v>
      </c>
      <c r="F1016" s="7">
        <v>17.495699999999999</v>
      </c>
      <c r="G1016" s="7">
        <v>16.3371</v>
      </c>
      <c r="H1016" s="7">
        <f t="shared" si="81"/>
        <v>0.44794701511384288</v>
      </c>
      <c r="I1016" s="7">
        <v>21.178100000000001</v>
      </c>
      <c r="J1016" s="7">
        <v>17.726800000000001</v>
      </c>
      <c r="K1016" s="7">
        <v>20.8567</v>
      </c>
      <c r="L1016" s="7">
        <f t="shared" si="82"/>
        <v>0.11423684929925507</v>
      </c>
      <c r="M1016" s="7">
        <v>21.888400000000001</v>
      </c>
      <c r="N1016" s="7">
        <v>22.540700000000001</v>
      </c>
      <c r="O1016" s="7">
        <v>1.5716718193244643</v>
      </c>
      <c r="Q1016" s="5">
        <f t="shared" si="78"/>
        <v>216919.46624622925</v>
      </c>
      <c r="R1016" s="5">
        <f t="shared" si="79"/>
        <v>1.0062397326427127E-2</v>
      </c>
      <c r="U1016" s="5">
        <f t="shared" si="80"/>
        <v>8.8083638406970172E-2</v>
      </c>
    </row>
    <row r="1017" spans="1:21">
      <c r="A1017" s="5">
        <v>2540</v>
      </c>
      <c r="B1017" s="5" t="s">
        <v>1755</v>
      </c>
      <c r="C1017" s="5" t="s">
        <v>1756</v>
      </c>
      <c r="D1017" s="5" t="s">
        <v>1757</v>
      </c>
      <c r="E1017" s="5" t="s">
        <v>1758</v>
      </c>
      <c r="F1017" s="7">
        <v>18.0807</v>
      </c>
      <c r="G1017" s="7">
        <v>22.380500000000001</v>
      </c>
      <c r="H1017" s="7">
        <f t="shared" si="81"/>
        <v>19.695580037099468</v>
      </c>
      <c r="I1017" s="7">
        <v>21.838999999999999</v>
      </c>
      <c r="J1017" s="7">
        <v>21.483799999999999</v>
      </c>
      <c r="K1017" s="7">
        <v>21.3081</v>
      </c>
      <c r="L1017" s="7">
        <f t="shared" si="82"/>
        <v>1.1295123146650421</v>
      </c>
      <c r="M1017" s="7">
        <v>19.5626</v>
      </c>
      <c r="N1017" s="7">
        <v>21.391999999999999</v>
      </c>
      <c r="O1017" s="7">
        <v>3.5538923949814154</v>
      </c>
      <c r="Q1017" s="5">
        <f t="shared" si="78"/>
        <v>2932703.927873489</v>
      </c>
      <c r="R1017" s="5">
        <f t="shared" si="79"/>
        <v>0.13604141976607648</v>
      </c>
      <c r="U1017" s="5">
        <f t="shared" si="80"/>
        <v>0.1204426175790918</v>
      </c>
    </row>
    <row r="1018" spans="1:21">
      <c r="A1018" s="5">
        <v>5825</v>
      </c>
      <c r="B1018" s="5" t="s">
        <v>3338</v>
      </c>
      <c r="C1018" s="5" t="s">
        <v>3339</v>
      </c>
      <c r="D1018" s="5" t="s">
        <v>3340</v>
      </c>
      <c r="E1018" s="5" t="s">
        <v>3341</v>
      </c>
      <c r="F1018" s="7">
        <v>25.1617</v>
      </c>
      <c r="G1018" s="7">
        <v>25.4542</v>
      </c>
      <c r="H1018" s="7">
        <f t="shared" si="81"/>
        <v>1.2247607885974383</v>
      </c>
      <c r="I1018" s="7">
        <v>24.3322</v>
      </c>
      <c r="J1018" s="7">
        <v>23.589600000000001</v>
      </c>
      <c r="K1018" s="7">
        <v>23.613</v>
      </c>
      <c r="L1018" s="7">
        <f t="shared" si="82"/>
        <v>0.98391118610663197</v>
      </c>
      <c r="M1018" s="7">
        <v>25.23</v>
      </c>
      <c r="N1018" s="7">
        <v>26.162600000000001</v>
      </c>
      <c r="O1018" s="7">
        <v>1.9087127473651766</v>
      </c>
      <c r="Q1018" s="5">
        <f t="shared" si="78"/>
        <v>12623424.465633696</v>
      </c>
      <c r="R1018" s="5">
        <f t="shared" si="79"/>
        <v>0.58557175522994509</v>
      </c>
      <c r="U1018" s="5">
        <f t="shared" si="80"/>
        <v>0.59514696397250177</v>
      </c>
    </row>
    <row r="1019" spans="1:21">
      <c r="A1019" s="5">
        <v>898</v>
      </c>
      <c r="B1019" s="5" t="s">
        <v>740</v>
      </c>
      <c r="C1019" s="5" t="s">
        <v>741</v>
      </c>
      <c r="D1019" s="5" t="s">
        <v>742</v>
      </c>
      <c r="E1019" s="5" t="s">
        <v>743</v>
      </c>
      <c r="F1019" s="7">
        <v>22.636099999999999</v>
      </c>
      <c r="G1019" s="7">
        <v>22.839600000000001</v>
      </c>
      <c r="H1019" s="7">
        <f t="shared" si="81"/>
        <v>1.151488497684046</v>
      </c>
      <c r="I1019" s="7">
        <v>22.925899999999999</v>
      </c>
      <c r="J1019" s="7">
        <v>23.064699999999998</v>
      </c>
      <c r="K1019" s="7">
        <v>22.6233</v>
      </c>
      <c r="L1019" s="7">
        <f t="shared" si="82"/>
        <v>1.3579214234538686</v>
      </c>
      <c r="M1019" s="7">
        <v>22.470500000000001</v>
      </c>
      <c r="N1019" s="7">
        <v>23.247499999999999</v>
      </c>
      <c r="O1019" s="7">
        <v>1.7135639095371364</v>
      </c>
      <c r="Q1019" s="5">
        <f t="shared" si="78"/>
        <v>8773371.9335203711</v>
      </c>
      <c r="R1019" s="5">
        <f t="shared" si="79"/>
        <v>0.40697663430259701</v>
      </c>
      <c r="U1019" s="5">
        <f t="shared" si="80"/>
        <v>0.29970558478078452</v>
      </c>
    </row>
    <row r="1020" spans="1:21">
      <c r="A1020" s="5">
        <v>4295</v>
      </c>
      <c r="B1020" s="5" t="s">
        <v>2724</v>
      </c>
      <c r="C1020" s="5" t="s">
        <v>2725</v>
      </c>
      <c r="D1020" s="5" t="s">
        <v>2726</v>
      </c>
      <c r="E1020" s="5" t="s">
        <v>2727</v>
      </c>
      <c r="F1020" s="7">
        <v>20.1858</v>
      </c>
      <c r="G1020" s="7">
        <v>20.617599999999999</v>
      </c>
      <c r="H1020" s="7">
        <f t="shared" si="81"/>
        <v>1.3489155219791138</v>
      </c>
      <c r="I1020" s="7">
        <v>18.928799999999999</v>
      </c>
      <c r="J1020" s="7">
        <v>17.1098</v>
      </c>
      <c r="K1020" s="7">
        <v>16.7014</v>
      </c>
      <c r="L1020" s="7">
        <f t="shared" si="82"/>
        <v>1.3272130711881134</v>
      </c>
      <c r="M1020" s="7">
        <v>20.099699999999999</v>
      </c>
      <c r="N1020" s="7">
        <v>18.967199999999998</v>
      </c>
      <c r="O1020" s="7">
        <v>0.45612463612249782</v>
      </c>
      <c r="Q1020" s="5">
        <f t="shared" si="78"/>
        <v>141436.99472514476</v>
      </c>
      <c r="R1020" s="5">
        <f t="shared" si="79"/>
        <v>6.5609383159955289E-3</v>
      </c>
      <c r="U1020" s="5">
        <f t="shared" si="80"/>
        <v>4.9433948914639715E-3</v>
      </c>
    </row>
    <row r="1021" spans="1:21">
      <c r="A1021" s="5">
        <v>5664</v>
      </c>
      <c r="B1021" s="5" t="s">
        <v>3271</v>
      </c>
      <c r="C1021" s="5" t="s">
        <v>2725</v>
      </c>
      <c r="D1021" s="5" t="s">
        <v>2726</v>
      </c>
      <c r="E1021" s="5" t="s">
        <v>2727</v>
      </c>
      <c r="F1021" s="7">
        <v>25.278300000000002</v>
      </c>
      <c r="G1021" s="7">
        <v>26.578700000000001</v>
      </c>
      <c r="H1021" s="7">
        <f t="shared" si="81"/>
        <v>2.462971612762884</v>
      </c>
      <c r="I1021" s="7">
        <v>22.392099999999999</v>
      </c>
      <c r="J1021" s="7">
        <v>19.4998</v>
      </c>
      <c r="K1021" s="7">
        <v>19.904399999999999</v>
      </c>
      <c r="L1021" s="7">
        <f t="shared" si="82"/>
        <v>0.75544571777533986</v>
      </c>
      <c r="M1021" s="7">
        <v>25.670400000000001</v>
      </c>
      <c r="N1021" s="7">
        <v>27.874300000000002</v>
      </c>
      <c r="O1021" s="7">
        <v>4.6072312093970886</v>
      </c>
      <c r="Q1021" s="5">
        <f t="shared" si="78"/>
        <v>741352.41979751852</v>
      </c>
      <c r="R1021" s="5">
        <f t="shared" si="79"/>
        <v>3.438964116960852E-2</v>
      </c>
      <c r="U1021" s="5">
        <f t="shared" si="80"/>
        <v>4.5522319288380124E-2</v>
      </c>
    </row>
    <row r="1022" spans="1:21">
      <c r="A1022" s="5">
        <v>1529</v>
      </c>
      <c r="B1022" s="5" t="s">
        <v>1120</v>
      </c>
      <c r="C1022" s="5" t="s">
        <v>825</v>
      </c>
      <c r="D1022" s="5" t="s">
        <v>826</v>
      </c>
      <c r="E1022" s="5" t="s">
        <v>827</v>
      </c>
      <c r="F1022" s="7">
        <v>21.882899999999999</v>
      </c>
      <c r="G1022" s="7">
        <v>18.428599999999999</v>
      </c>
      <c r="H1022" s="7">
        <f t="shared" si="81"/>
        <v>9.1233027318579699E-2</v>
      </c>
      <c r="I1022" s="7">
        <v>19.160499999999999</v>
      </c>
      <c r="J1022" s="7">
        <v>24.0764</v>
      </c>
      <c r="K1022" s="7">
        <v>17.853200000000001</v>
      </c>
      <c r="L1022" s="7">
        <f t="shared" si="82"/>
        <v>74.708474592242297</v>
      </c>
      <c r="M1022" s="7">
        <v>26.015699999999999</v>
      </c>
      <c r="N1022" s="7">
        <v>26.912500000000001</v>
      </c>
      <c r="O1022" s="7">
        <v>1.861931503253847</v>
      </c>
      <c r="Q1022" s="5">
        <f t="shared" si="78"/>
        <v>17689623.417475127</v>
      </c>
      <c r="R1022" s="5">
        <f t="shared" si="79"/>
        <v>0.82058112377730696</v>
      </c>
      <c r="U1022" s="5">
        <f t="shared" si="80"/>
        <v>1.0983775646016413E-2</v>
      </c>
    </row>
    <row r="1023" spans="1:21">
      <c r="A1023" s="5">
        <v>3968</v>
      </c>
      <c r="B1023" s="5" t="s">
        <v>2451</v>
      </c>
      <c r="C1023" s="5" t="s">
        <v>825</v>
      </c>
      <c r="D1023" s="5" t="s">
        <v>826</v>
      </c>
      <c r="E1023" s="5" t="s">
        <v>827</v>
      </c>
      <c r="F1023" s="7">
        <v>24.423500000000001</v>
      </c>
      <c r="G1023" s="7">
        <v>24.863299999999999</v>
      </c>
      <c r="H1023" s="7">
        <f t="shared" si="81"/>
        <v>1.3564162751898194</v>
      </c>
      <c r="I1023" s="7">
        <v>25.351900000000001</v>
      </c>
      <c r="J1023" s="7">
        <v>25.074100000000001</v>
      </c>
      <c r="K1023" s="7">
        <v>24.927199999999999</v>
      </c>
      <c r="L1023" s="7">
        <f t="shared" si="82"/>
        <v>1.1071878374116833</v>
      </c>
      <c r="M1023" s="7">
        <v>26.9727</v>
      </c>
      <c r="N1023" s="7">
        <v>28.124099999999999</v>
      </c>
      <c r="O1023" s="7">
        <v>2.2212934552052643</v>
      </c>
      <c r="Q1023" s="5">
        <f t="shared" si="78"/>
        <v>35322888.81300538</v>
      </c>
      <c r="R1023" s="5">
        <f t="shared" si="79"/>
        <v>1.6385479279679289</v>
      </c>
      <c r="U1023" s="5">
        <f t="shared" si="80"/>
        <v>1.4799186484909617</v>
      </c>
    </row>
    <row r="1024" spans="1:21">
      <c r="A1024" s="5">
        <v>1026</v>
      </c>
      <c r="B1024" s="5" t="s">
        <v>824</v>
      </c>
      <c r="C1024" s="5" t="s">
        <v>825</v>
      </c>
      <c r="D1024" s="5" t="s">
        <v>826</v>
      </c>
      <c r="E1024" s="5" t="s">
        <v>827</v>
      </c>
      <c r="F1024" s="7">
        <v>17.450500000000002</v>
      </c>
      <c r="G1024" s="7">
        <v>17.129200000000001</v>
      </c>
      <c r="H1024" s="7">
        <f t="shared" si="81"/>
        <v>0.8003483655873409</v>
      </c>
      <c r="I1024" s="7">
        <v>20.784800000000001</v>
      </c>
      <c r="J1024" s="7">
        <v>18.962399999999999</v>
      </c>
      <c r="K1024" s="7">
        <v>20.110399999999998</v>
      </c>
      <c r="L1024" s="7">
        <f t="shared" si="82"/>
        <v>0.45125036373121541</v>
      </c>
      <c r="M1024" s="7">
        <v>18.767800000000001</v>
      </c>
      <c r="N1024" s="7">
        <v>25.636199999999999</v>
      </c>
      <c r="O1024" s="7">
        <v>116.84077318405929</v>
      </c>
      <c r="Q1024" s="5">
        <f t="shared" si="78"/>
        <v>510800.35424471658</v>
      </c>
      <c r="R1024" s="5">
        <f t="shared" si="79"/>
        <v>2.3694858777937883E-2</v>
      </c>
      <c r="U1024" s="5">
        <f t="shared" si="80"/>
        <v>5.2509340008092681E-2</v>
      </c>
    </row>
    <row r="1025" spans="1:21">
      <c r="A1025" s="5">
        <v>4262</v>
      </c>
      <c r="B1025" s="5" t="s">
        <v>2687</v>
      </c>
      <c r="C1025" s="5" t="s">
        <v>2474</v>
      </c>
      <c r="D1025" s="5" t="s">
        <v>2475</v>
      </c>
      <c r="E1025" s="5" t="s">
        <v>2476</v>
      </c>
      <c r="F1025" s="7">
        <v>21.488700000000001</v>
      </c>
      <c r="G1025" s="7">
        <v>22.046900000000001</v>
      </c>
      <c r="H1025" s="7">
        <f t="shared" si="81"/>
        <v>1.4724309702952794</v>
      </c>
      <c r="I1025" s="7">
        <v>23.145900000000001</v>
      </c>
      <c r="J1025" s="7">
        <v>22.937899999999999</v>
      </c>
      <c r="K1025" s="7">
        <v>22.667300000000001</v>
      </c>
      <c r="L1025" s="7">
        <f t="shared" si="82"/>
        <v>1.2063094133629744</v>
      </c>
      <c r="M1025" s="7">
        <v>24.331600000000002</v>
      </c>
      <c r="N1025" s="7">
        <v>25.183599999999998</v>
      </c>
      <c r="O1025" s="7">
        <v>1.8050014549248561</v>
      </c>
      <c r="Q1025" s="5">
        <f t="shared" si="78"/>
        <v>8035186.0591053348</v>
      </c>
      <c r="R1025" s="5">
        <f t="shared" si="79"/>
        <v>0.37273388192237233</v>
      </c>
      <c r="U1025" s="5">
        <f t="shared" si="80"/>
        <v>0.30898696287485405</v>
      </c>
    </row>
    <row r="1026" spans="1:21">
      <c r="A1026" s="5">
        <v>4003</v>
      </c>
      <c r="B1026" s="5" t="s">
        <v>2473</v>
      </c>
      <c r="C1026" s="5" t="s">
        <v>2474</v>
      </c>
      <c r="D1026" s="5" t="s">
        <v>2475</v>
      </c>
      <c r="E1026" s="5" t="s">
        <v>2476</v>
      </c>
      <c r="F1026" s="7">
        <v>17.506599999999999</v>
      </c>
      <c r="G1026" s="7">
        <v>19.661000000000001</v>
      </c>
      <c r="H1026" s="7">
        <f t="shared" si="81"/>
        <v>4.4518346218899607</v>
      </c>
      <c r="I1026" s="7">
        <v>23.020199999999999</v>
      </c>
      <c r="J1026" s="7">
        <v>20.3386</v>
      </c>
      <c r="K1026" s="7">
        <v>22.587399999999999</v>
      </c>
      <c r="L1026" s="7">
        <f t="shared" si="82"/>
        <v>0.21039903604942764</v>
      </c>
      <c r="M1026" s="7">
        <v>25.555399999999999</v>
      </c>
      <c r="N1026" s="7">
        <v>25.852599999999999</v>
      </c>
      <c r="O1026" s="7">
        <v>1.2287573105720757</v>
      </c>
      <c r="Q1026" s="5">
        <f t="shared" si="78"/>
        <v>1325954.6473437552</v>
      </c>
      <c r="R1026" s="5">
        <f t="shared" si="79"/>
        <v>6.150799985488789E-2</v>
      </c>
      <c r="U1026" s="5">
        <f t="shared" si="80"/>
        <v>0.29233974171078531</v>
      </c>
    </row>
    <row r="1027" spans="1:21">
      <c r="A1027" s="5">
        <v>698</v>
      </c>
      <c r="B1027" s="5" t="s">
        <v>532</v>
      </c>
      <c r="C1027" s="5" t="s">
        <v>533</v>
      </c>
      <c r="D1027" s="5" t="s">
        <v>534</v>
      </c>
      <c r="E1027" s="5" t="s">
        <v>535</v>
      </c>
      <c r="F1027" s="7">
        <v>17.772200000000002</v>
      </c>
      <c r="G1027" s="7">
        <v>18.6692</v>
      </c>
      <c r="H1027" s="7">
        <f t="shared" si="81"/>
        <v>1.862189639660456</v>
      </c>
      <c r="I1027" s="7">
        <v>18.596499999999999</v>
      </c>
      <c r="J1027" s="7">
        <v>24.190899999999999</v>
      </c>
      <c r="K1027" s="7">
        <v>24.653199999999998</v>
      </c>
      <c r="L1027" s="7">
        <f t="shared" si="82"/>
        <v>0.72582819252860975</v>
      </c>
      <c r="M1027" s="7">
        <v>24.713899999999999</v>
      </c>
      <c r="N1027" s="7">
        <v>26.502600000000001</v>
      </c>
      <c r="O1027" s="7">
        <v>3.4550342207281131</v>
      </c>
      <c r="Q1027" s="5">
        <f t="shared" ref="Q1027:Q1090" si="83">POWER(2,J1027)</f>
        <v>19150782.420192305</v>
      </c>
      <c r="R1027" s="5">
        <f t="shared" ref="R1027:R1090" si="84">Q1027/21557434</f>
        <v>0.88836094408046451</v>
      </c>
      <c r="U1027" s="5">
        <f t="shared" si="80"/>
        <v>1.2239273056969997</v>
      </c>
    </row>
    <row r="1028" spans="1:21">
      <c r="A1028" s="5">
        <v>234</v>
      </c>
      <c r="B1028" s="5" t="s">
        <v>114</v>
      </c>
      <c r="C1028" s="5" t="s">
        <v>115</v>
      </c>
      <c r="D1028" s="5" t="s">
        <v>116</v>
      </c>
      <c r="E1028" s="5" t="s">
        <v>117</v>
      </c>
      <c r="F1028" s="7">
        <v>18.353999999999999</v>
      </c>
      <c r="G1028" s="7">
        <v>17.871200000000002</v>
      </c>
      <c r="H1028" s="7">
        <f t="shared" si="81"/>
        <v>0.71558745462097506</v>
      </c>
      <c r="I1028" s="7">
        <v>17.324300000000001</v>
      </c>
      <c r="J1028" s="7">
        <v>17.496200000000002</v>
      </c>
      <c r="K1028" s="7">
        <v>17.024000000000001</v>
      </c>
      <c r="L1028" s="7">
        <f t="shared" si="82"/>
        <v>1.387223265781188</v>
      </c>
      <c r="M1028" s="7">
        <v>19.558700000000002</v>
      </c>
      <c r="N1028" s="7">
        <v>20.714600000000001</v>
      </c>
      <c r="O1028" s="7">
        <v>2.2282328469541839</v>
      </c>
      <c r="Q1028" s="5">
        <f t="shared" si="83"/>
        <v>184876.20178380946</v>
      </c>
      <c r="R1028" s="5">
        <f t="shared" si="84"/>
        <v>8.5759836622396456E-3</v>
      </c>
      <c r="U1028" s="5">
        <f t="shared" si="80"/>
        <v>6.1821221383641118E-3</v>
      </c>
    </row>
    <row r="1029" spans="1:21">
      <c r="A1029" s="5">
        <v>4284</v>
      </c>
      <c r="B1029" s="5" t="s">
        <v>2714</v>
      </c>
      <c r="C1029" s="5" t="s">
        <v>115</v>
      </c>
      <c r="D1029" s="5" t="s">
        <v>116</v>
      </c>
      <c r="E1029" s="5" t="s">
        <v>117</v>
      </c>
      <c r="F1029" s="7">
        <v>20.483000000000001</v>
      </c>
      <c r="G1029" s="7">
        <v>21.15</v>
      </c>
      <c r="H1029" s="7">
        <f t="shared" si="81"/>
        <v>1.5877678618633029</v>
      </c>
      <c r="I1029" s="7">
        <v>17.299700000000001</v>
      </c>
      <c r="J1029" s="7">
        <v>17.518599999999999</v>
      </c>
      <c r="K1029" s="7">
        <v>17.206199999999999</v>
      </c>
      <c r="L1029" s="7">
        <f t="shared" si="82"/>
        <v>1.241771736032576</v>
      </c>
      <c r="M1029" s="7">
        <v>24.153400000000001</v>
      </c>
      <c r="N1029" s="7">
        <v>24.072800000000001</v>
      </c>
      <c r="O1029" s="7">
        <v>0.94566427421649413</v>
      </c>
      <c r="Q1029" s="5">
        <f t="shared" si="83"/>
        <v>187769.0815761016</v>
      </c>
      <c r="R1029" s="5">
        <f t="shared" si="84"/>
        <v>8.7101777315473448E-3</v>
      </c>
      <c r="U1029" s="5">
        <f t="shared" si="80"/>
        <v>7.0143146915036944E-3</v>
      </c>
    </row>
    <row r="1030" spans="1:21">
      <c r="A1030" s="5">
        <v>1282</v>
      </c>
      <c r="B1030" s="5" t="s">
        <v>1017</v>
      </c>
      <c r="C1030" s="5" t="s">
        <v>115</v>
      </c>
      <c r="D1030" s="5" t="s">
        <v>116</v>
      </c>
      <c r="E1030" s="5" t="s">
        <v>117</v>
      </c>
      <c r="F1030" s="7">
        <v>18.976099999999999</v>
      </c>
      <c r="G1030" s="7">
        <v>17.894500000000001</v>
      </c>
      <c r="H1030" s="7">
        <f t="shared" si="81"/>
        <v>0.47250450840610625</v>
      </c>
      <c r="I1030" s="7">
        <v>16.2197</v>
      </c>
      <c r="J1030" s="7">
        <v>16.940899999999999</v>
      </c>
      <c r="K1030" s="7">
        <v>17.497599999999998</v>
      </c>
      <c r="L1030" s="7">
        <f t="shared" si="82"/>
        <v>0.67985547822802772</v>
      </c>
      <c r="M1030" s="7">
        <v>23.051300000000001</v>
      </c>
      <c r="N1030" s="7">
        <v>24.712399999999999</v>
      </c>
      <c r="O1030" s="7">
        <v>3.1625756718596265</v>
      </c>
      <c r="Q1030" s="5">
        <f t="shared" si="83"/>
        <v>125811.12723784021</v>
      </c>
      <c r="R1030" s="5">
        <f t="shared" si="84"/>
        <v>5.8360901041302135E-3</v>
      </c>
      <c r="U1030" s="5">
        <f t="shared" si="80"/>
        <v>8.5843098879505569E-3</v>
      </c>
    </row>
    <row r="1031" spans="1:21">
      <c r="A1031" s="5">
        <v>4000</v>
      </c>
      <c r="B1031" s="5" t="s">
        <v>2465</v>
      </c>
      <c r="C1031" s="5" t="s">
        <v>2466</v>
      </c>
      <c r="D1031" s="5" t="s">
        <v>2467</v>
      </c>
      <c r="E1031" s="5" t="s">
        <v>2468</v>
      </c>
      <c r="F1031" s="7">
        <v>18.705100000000002</v>
      </c>
      <c r="G1031" s="7">
        <v>19.220800000000001</v>
      </c>
      <c r="H1031" s="7">
        <f t="shared" si="81"/>
        <v>1.4296876602579116</v>
      </c>
      <c r="I1031" s="7">
        <v>18.047899999999998</v>
      </c>
      <c r="J1031" s="7">
        <v>16.4663</v>
      </c>
      <c r="K1031" s="7">
        <v>17.265499999999999</v>
      </c>
      <c r="L1031" s="7">
        <f t="shared" si="82"/>
        <v>0.57466775262856729</v>
      </c>
      <c r="M1031" s="7">
        <v>18.553599999999999</v>
      </c>
      <c r="N1031" s="7">
        <v>19.324200000000001</v>
      </c>
      <c r="O1031" s="7">
        <v>1.7059791327962543</v>
      </c>
      <c r="Q1031" s="5">
        <f t="shared" si="83"/>
        <v>90542.027961558982</v>
      </c>
      <c r="R1031" s="5">
        <f t="shared" si="84"/>
        <v>4.2000373496010228E-3</v>
      </c>
      <c r="U1031" s="5">
        <f t="shared" si="80"/>
        <v>7.3086358689691249E-3</v>
      </c>
    </row>
    <row r="1032" spans="1:21">
      <c r="A1032" s="5">
        <v>4227</v>
      </c>
      <c r="B1032" s="5" t="s">
        <v>2645</v>
      </c>
      <c r="C1032" s="5" t="s">
        <v>2466</v>
      </c>
      <c r="D1032" s="5" t="s">
        <v>2467</v>
      </c>
      <c r="E1032" s="5" t="s">
        <v>2468</v>
      </c>
      <c r="F1032" s="7">
        <v>20.2197</v>
      </c>
      <c r="G1032" s="7">
        <v>20.598199999999999</v>
      </c>
      <c r="H1032" s="7">
        <f t="shared" si="81"/>
        <v>1.2999895264289727</v>
      </c>
      <c r="I1032" s="7">
        <v>19.653099999999998</v>
      </c>
      <c r="J1032" s="7">
        <v>17.510000000000002</v>
      </c>
      <c r="K1032" s="7">
        <v>19.155200000000001</v>
      </c>
      <c r="L1032" s="7">
        <f t="shared" si="82"/>
        <v>0.3197020721291956</v>
      </c>
      <c r="M1032" s="7">
        <v>21.269300000000001</v>
      </c>
      <c r="N1032" s="7">
        <v>21.961300000000001</v>
      </c>
      <c r="O1032" s="7">
        <v>1.6155215552192164</v>
      </c>
      <c r="Q1032" s="5">
        <f t="shared" si="83"/>
        <v>186653.10723729938</v>
      </c>
      <c r="R1032" s="5">
        <f t="shared" si="84"/>
        <v>8.6584102373825841E-3</v>
      </c>
      <c r="U1032" s="5">
        <f t="shared" si="80"/>
        <v>2.708274669512812E-2</v>
      </c>
    </row>
    <row r="1033" spans="1:21">
      <c r="A1033" s="5">
        <v>4499</v>
      </c>
      <c r="B1033" s="5" t="s">
        <v>2826</v>
      </c>
      <c r="C1033" s="5" t="s">
        <v>2827</v>
      </c>
      <c r="D1033" s="5" t="s">
        <v>2828</v>
      </c>
      <c r="E1033" s="5" t="s">
        <v>2829</v>
      </c>
      <c r="F1033" s="7">
        <v>21.944800000000001</v>
      </c>
      <c r="G1033" s="7">
        <v>22.5578</v>
      </c>
      <c r="H1033" s="7">
        <f t="shared" si="81"/>
        <v>1.5294362778827673</v>
      </c>
      <c r="I1033" s="7">
        <v>23.066700000000001</v>
      </c>
      <c r="J1033" s="7">
        <v>22.5152</v>
      </c>
      <c r="K1033" s="7">
        <v>22.565999999999999</v>
      </c>
      <c r="L1033" s="7">
        <f t="shared" si="82"/>
        <v>0.96540084857085007</v>
      </c>
      <c r="M1033" s="7">
        <v>18.524000000000001</v>
      </c>
      <c r="N1033" s="7">
        <v>18.6919</v>
      </c>
      <c r="O1033" s="7">
        <v>1.1234220306515121</v>
      </c>
      <c r="Q1033" s="5">
        <f t="shared" si="83"/>
        <v>5994466.7882447354</v>
      </c>
      <c r="R1033" s="5">
        <f t="shared" si="84"/>
        <v>0.27806958788530839</v>
      </c>
      <c r="U1033" s="5">
        <f t="shared" si="80"/>
        <v>0.28803536717100892</v>
      </c>
    </row>
    <row r="1034" spans="1:21">
      <c r="A1034" s="5">
        <v>827</v>
      </c>
      <c r="B1034" s="5" t="s">
        <v>656</v>
      </c>
      <c r="C1034" s="5" t="s">
        <v>657</v>
      </c>
      <c r="D1034" s="5" t="s">
        <v>658</v>
      </c>
      <c r="E1034" s="5" t="s">
        <v>659</v>
      </c>
      <c r="F1034" s="7">
        <v>26.601700000000001</v>
      </c>
      <c r="G1034" s="7">
        <v>28.027799999999999</v>
      </c>
      <c r="H1034" s="7">
        <f t="shared" si="81"/>
        <v>2.6871931070199642</v>
      </c>
      <c r="I1034" s="7">
        <v>26.593299999999999</v>
      </c>
      <c r="J1034" s="7">
        <v>26.5898</v>
      </c>
      <c r="K1034" s="7">
        <v>25.799700000000001</v>
      </c>
      <c r="L1034" s="7">
        <f t="shared" si="82"/>
        <v>1.7291943170783968</v>
      </c>
      <c r="M1034" s="7">
        <v>26.6158</v>
      </c>
      <c r="N1034" s="7">
        <v>26.446999999999999</v>
      </c>
      <c r="O1034" s="7">
        <v>0.88958230728387599</v>
      </c>
      <c r="Q1034" s="5">
        <f t="shared" si="83"/>
        <v>101001396.52123199</v>
      </c>
      <c r="R1034" s="5">
        <f t="shared" si="84"/>
        <v>4.6852235067138324</v>
      </c>
      <c r="U1034" s="5">
        <f t="shared" si="80"/>
        <v>2.7094835209902079</v>
      </c>
    </row>
    <row r="1035" spans="1:21">
      <c r="A1035" s="5">
        <v>945</v>
      </c>
      <c r="B1035" s="5" t="s">
        <v>778</v>
      </c>
      <c r="C1035" s="5" t="s">
        <v>657</v>
      </c>
      <c r="D1035" s="5" t="s">
        <v>658</v>
      </c>
      <c r="E1035" s="5" t="s">
        <v>659</v>
      </c>
      <c r="F1035" s="7">
        <v>28.210899999999999</v>
      </c>
      <c r="G1035" s="7">
        <v>29.466799999999999</v>
      </c>
      <c r="H1035" s="7">
        <f t="shared" si="81"/>
        <v>2.38816083371719</v>
      </c>
      <c r="I1035" s="7">
        <v>27.326599999999999</v>
      </c>
      <c r="J1035" s="7">
        <v>28.1279</v>
      </c>
      <c r="K1035" s="7">
        <v>27.745999999999999</v>
      </c>
      <c r="L1035" s="7">
        <f t="shared" si="82"/>
        <v>1.3030568252164856</v>
      </c>
      <c r="M1035" s="7">
        <v>27.604900000000001</v>
      </c>
      <c r="N1035" s="7">
        <v>29.828199999999999</v>
      </c>
      <c r="O1035" s="7">
        <v>4.6696033230355463</v>
      </c>
      <c r="Q1035" s="5">
        <f t="shared" si="83"/>
        <v>293319958.60733336</v>
      </c>
      <c r="R1035" s="5">
        <f t="shared" si="84"/>
        <v>13.606441221498503</v>
      </c>
      <c r="U1035" s="5">
        <f t="shared" si="80"/>
        <v>10.441940027625407</v>
      </c>
    </row>
    <row r="1036" spans="1:21">
      <c r="A1036" s="5">
        <v>5313</v>
      </c>
      <c r="B1036" s="5" t="s">
        <v>3175</v>
      </c>
      <c r="C1036" s="5" t="s">
        <v>657</v>
      </c>
      <c r="D1036" s="5" t="s">
        <v>658</v>
      </c>
      <c r="E1036" s="5" t="s">
        <v>659</v>
      </c>
      <c r="F1036" s="7">
        <v>24.6829</v>
      </c>
      <c r="G1036" s="7">
        <v>25.198399999999999</v>
      </c>
      <c r="H1036" s="7">
        <f t="shared" si="81"/>
        <v>1.4294894772010744</v>
      </c>
      <c r="I1036" s="7">
        <v>28.678899999999999</v>
      </c>
      <c r="J1036" s="7">
        <v>28.0124</v>
      </c>
      <c r="K1036" s="7">
        <v>27.749600000000001</v>
      </c>
      <c r="L1036" s="7">
        <f t="shared" si="82"/>
        <v>1.1998050425471911</v>
      </c>
      <c r="M1036" s="7">
        <v>27.248000000000001</v>
      </c>
      <c r="N1036" s="7">
        <v>28.3522</v>
      </c>
      <c r="O1036" s="7">
        <v>2.1497963501102038</v>
      </c>
      <c r="Q1036" s="5">
        <f t="shared" si="83"/>
        <v>270752609.19567609</v>
      </c>
      <c r="R1036" s="5">
        <f t="shared" si="84"/>
        <v>12.55959355810511</v>
      </c>
      <c r="U1036" s="5">
        <f t="shared" ref="U1036:U1099" si="85">R1036*(1/L1036)</f>
        <v>10.468028648588641</v>
      </c>
    </row>
    <row r="1037" spans="1:21">
      <c r="A1037" s="5">
        <v>5063</v>
      </c>
      <c r="B1037" s="5" t="s">
        <v>3098</v>
      </c>
      <c r="C1037" s="5" t="s">
        <v>657</v>
      </c>
      <c r="D1037" s="5" t="s">
        <v>658</v>
      </c>
      <c r="E1037" s="5" t="s">
        <v>659</v>
      </c>
      <c r="F1037" s="7">
        <v>25.688800000000001</v>
      </c>
      <c r="G1037" s="7">
        <v>26.8551</v>
      </c>
      <c r="H1037" s="7">
        <f t="shared" si="81"/>
        <v>2.2443536127541992</v>
      </c>
      <c r="I1037" s="7">
        <v>25.703700000000001</v>
      </c>
      <c r="J1037" s="7">
        <v>25.509599999999999</v>
      </c>
      <c r="K1037" s="7">
        <v>25.3932</v>
      </c>
      <c r="L1037" s="7">
        <f t="shared" si="82"/>
        <v>1.0840264811423481</v>
      </c>
      <c r="M1037" s="7">
        <v>25.494499999999999</v>
      </c>
      <c r="N1037" s="7">
        <v>26.6982</v>
      </c>
      <c r="O1037" s="7">
        <v>2.3032962779008055</v>
      </c>
      <c r="Q1037" s="5">
        <f t="shared" si="83"/>
        <v>47769948.974302813</v>
      </c>
      <c r="R1037" s="5">
        <f t="shared" si="84"/>
        <v>2.2159385469672697</v>
      </c>
      <c r="U1037" s="5">
        <f t="shared" si="85"/>
        <v>2.0441738144921624</v>
      </c>
    </row>
    <row r="1038" spans="1:21">
      <c r="A1038" s="5">
        <v>5314</v>
      </c>
      <c r="B1038" s="5" t="s">
        <v>3176</v>
      </c>
      <c r="C1038" s="5" t="s">
        <v>657</v>
      </c>
      <c r="D1038" s="5" t="s">
        <v>658</v>
      </c>
      <c r="E1038" s="5" t="s">
        <v>659</v>
      </c>
      <c r="F1038" s="7">
        <v>19.461500000000001</v>
      </c>
      <c r="G1038" s="7">
        <v>17.488299999999999</v>
      </c>
      <c r="H1038" s="7">
        <f t="shared" si="81"/>
        <v>0.25468748952370235</v>
      </c>
      <c r="I1038" s="7">
        <v>17.674499999999998</v>
      </c>
      <c r="J1038" s="7">
        <v>18.561</v>
      </c>
      <c r="K1038" s="7">
        <v>19.4907</v>
      </c>
      <c r="L1038" s="7">
        <f t="shared" si="82"/>
        <v>0.52496749438390644</v>
      </c>
      <c r="M1038" s="7">
        <v>18.273399999999999</v>
      </c>
      <c r="N1038" s="7">
        <v>21.581</v>
      </c>
      <c r="O1038" s="7">
        <v>9.9011767569990443</v>
      </c>
      <c r="Q1038" s="5">
        <f t="shared" si="83"/>
        <v>386738.80372552387</v>
      </c>
      <c r="R1038" s="5">
        <f t="shared" si="84"/>
        <v>1.7939927531519934E-2</v>
      </c>
      <c r="U1038" s="5">
        <f t="shared" si="85"/>
        <v>3.4173406398378917E-2</v>
      </c>
    </row>
    <row r="1039" spans="1:21">
      <c r="A1039" s="5">
        <v>928</v>
      </c>
      <c r="B1039" s="5" t="s">
        <v>756</v>
      </c>
      <c r="C1039" s="5" t="s">
        <v>757</v>
      </c>
      <c r="D1039" s="5" t="s">
        <v>758</v>
      </c>
      <c r="E1039" s="5" t="s">
        <v>759</v>
      </c>
      <c r="F1039" s="7">
        <v>16.267700000000001</v>
      </c>
      <c r="G1039" s="7">
        <v>18.625299999999999</v>
      </c>
      <c r="H1039" s="7">
        <f t="shared" si="81"/>
        <v>5.1251705006373056</v>
      </c>
      <c r="I1039" s="7">
        <v>17.812999999999999</v>
      </c>
      <c r="J1039" s="7">
        <v>19.238</v>
      </c>
      <c r="K1039" s="7">
        <v>18.678999999999998</v>
      </c>
      <c r="L1039" s="7">
        <f t="shared" si="82"/>
        <v>1.4732476858164794</v>
      </c>
      <c r="M1039" s="7">
        <v>17.5944</v>
      </c>
      <c r="N1039" s="7">
        <v>18.214600000000001</v>
      </c>
      <c r="O1039" s="7">
        <v>1.537088252196378</v>
      </c>
      <c r="Q1039" s="5">
        <f t="shared" si="83"/>
        <v>618322.50904344756</v>
      </c>
      <c r="R1039" s="5">
        <f t="shared" si="84"/>
        <v>2.8682565329595702E-2</v>
      </c>
      <c r="U1039" s="5">
        <f t="shared" si="85"/>
        <v>1.9468936286636498E-2</v>
      </c>
    </row>
    <row r="1040" spans="1:21">
      <c r="A1040" s="5">
        <v>3358</v>
      </c>
      <c r="B1040" s="5" t="s">
        <v>2107</v>
      </c>
      <c r="C1040" s="5" t="s">
        <v>2108</v>
      </c>
      <c r="D1040" s="5" t="s">
        <v>2109</v>
      </c>
      <c r="E1040" s="5" t="s">
        <v>2110</v>
      </c>
      <c r="F1040" s="7">
        <v>18.545100000000001</v>
      </c>
      <c r="G1040" s="7">
        <v>17.800999999999998</v>
      </c>
      <c r="H1040" s="7">
        <f t="shared" si="81"/>
        <v>0.59704020842929606</v>
      </c>
      <c r="I1040" s="7">
        <v>17.5273</v>
      </c>
      <c r="J1040" s="7">
        <v>17.529199999999999</v>
      </c>
      <c r="K1040" s="7">
        <v>17.805199999999999</v>
      </c>
      <c r="L1040" s="7">
        <f t="shared" si="82"/>
        <v>0.82587766493572057</v>
      </c>
      <c r="M1040" s="7">
        <v>21.5471</v>
      </c>
      <c r="N1040" s="7">
        <v>22.860499999999998</v>
      </c>
      <c r="O1040" s="7">
        <v>2.4852655299714548</v>
      </c>
      <c r="Q1040" s="5">
        <f t="shared" si="83"/>
        <v>189153.76930719873</v>
      </c>
      <c r="R1040" s="5">
        <f t="shared" si="84"/>
        <v>8.7744102246676819E-3</v>
      </c>
      <c r="U1040" s="5">
        <f t="shared" si="85"/>
        <v>1.0624346192181633E-2</v>
      </c>
    </row>
    <row r="1041" spans="1:21">
      <c r="A1041" s="5">
        <v>2987</v>
      </c>
      <c r="B1041" s="5" t="s">
        <v>1976</v>
      </c>
      <c r="C1041" s="5" t="s">
        <v>885</v>
      </c>
      <c r="D1041" s="5" t="s">
        <v>886</v>
      </c>
      <c r="E1041" s="5" t="s">
        <v>887</v>
      </c>
      <c r="F1041" s="7">
        <v>23.941600000000001</v>
      </c>
      <c r="G1041" s="7">
        <v>24.283999999999999</v>
      </c>
      <c r="H1041" s="7">
        <f t="shared" si="81"/>
        <v>1.2678639998497314</v>
      </c>
      <c r="I1041" s="7">
        <v>19.601900000000001</v>
      </c>
      <c r="J1041" s="7">
        <v>19.6462</v>
      </c>
      <c r="K1041" s="7">
        <v>19.346599999999999</v>
      </c>
      <c r="L1041" s="7">
        <f t="shared" si="82"/>
        <v>1.2308031149495193</v>
      </c>
      <c r="M1041" s="7">
        <v>24.388000000000002</v>
      </c>
      <c r="N1041" s="7">
        <v>25.584399999999999</v>
      </c>
      <c r="O1041" s="7">
        <v>2.2916710940274649</v>
      </c>
      <c r="Q1041" s="5">
        <f t="shared" si="83"/>
        <v>820531.95844467764</v>
      </c>
      <c r="R1041" s="5">
        <f t="shared" si="84"/>
        <v>3.8062598658294748E-2</v>
      </c>
      <c r="U1041" s="5">
        <f t="shared" si="85"/>
        <v>3.0925010016614934E-2</v>
      </c>
    </row>
    <row r="1042" spans="1:21">
      <c r="A1042" s="5">
        <v>1147</v>
      </c>
      <c r="B1042" s="5" t="s">
        <v>884</v>
      </c>
      <c r="C1042" s="5" t="s">
        <v>885</v>
      </c>
      <c r="D1042" s="5" t="s">
        <v>886</v>
      </c>
      <c r="E1042" s="5" t="s">
        <v>887</v>
      </c>
      <c r="F1042" s="7">
        <v>25.351199999999999</v>
      </c>
      <c r="G1042" s="7">
        <v>26.376100000000001</v>
      </c>
      <c r="H1042" s="7">
        <f t="shared" si="81"/>
        <v>2.0348183364578034</v>
      </c>
      <c r="I1042" s="7">
        <v>20.883299999999998</v>
      </c>
      <c r="J1042" s="7">
        <v>20.893799999999999</v>
      </c>
      <c r="K1042" s="7">
        <v>20.759899999999998</v>
      </c>
      <c r="L1042" s="7">
        <f t="shared" si="82"/>
        <v>1.0972558789613975</v>
      </c>
      <c r="M1042" s="7">
        <v>25.526800000000001</v>
      </c>
      <c r="N1042" s="7">
        <v>26.671299999999999</v>
      </c>
      <c r="O1042" s="7">
        <v>2.2106950053532901</v>
      </c>
      <c r="Q1042" s="5">
        <f t="shared" si="83"/>
        <v>1948321.0529553141</v>
      </c>
      <c r="R1042" s="5">
        <f t="shared" si="84"/>
        <v>9.0378152286367391E-2</v>
      </c>
      <c r="U1042" s="5">
        <f t="shared" si="85"/>
        <v>8.2367434997855205E-2</v>
      </c>
    </row>
    <row r="1043" spans="1:21">
      <c r="A1043" s="5">
        <v>6371</v>
      </c>
      <c r="B1043" s="5" t="s">
        <v>3586</v>
      </c>
      <c r="C1043" s="5" t="s">
        <v>885</v>
      </c>
      <c r="D1043" s="5" t="s">
        <v>886</v>
      </c>
      <c r="E1043" s="5" t="s">
        <v>887</v>
      </c>
      <c r="F1043" s="7">
        <v>25.895700000000001</v>
      </c>
      <c r="G1043" s="7">
        <v>26.7362</v>
      </c>
      <c r="H1043" s="7">
        <f t="shared" si="81"/>
        <v>1.7906706334771811</v>
      </c>
      <c r="I1043" s="7">
        <v>20.984300000000001</v>
      </c>
      <c r="J1043" s="7">
        <v>17.3797</v>
      </c>
      <c r="K1043" s="7">
        <v>20.120200000000001</v>
      </c>
      <c r="L1043" s="7">
        <f t="shared" si="82"/>
        <v>0.14963297025415115</v>
      </c>
      <c r="M1043" s="7">
        <v>26.568200000000001</v>
      </c>
      <c r="N1043" s="7">
        <v>27.562100000000001</v>
      </c>
      <c r="O1043" s="7">
        <v>1.9915614568836719</v>
      </c>
      <c r="Q1043" s="5">
        <f t="shared" si="83"/>
        <v>170534.01443782914</v>
      </c>
      <c r="R1043" s="5">
        <f t="shared" si="84"/>
        <v>7.9106824326971911E-3</v>
      </c>
      <c r="U1043" s="5">
        <f t="shared" si="85"/>
        <v>5.2867241887004715E-2</v>
      </c>
    </row>
    <row r="1044" spans="1:21">
      <c r="A1044" s="5">
        <v>5146</v>
      </c>
      <c r="B1044" s="5" t="s">
        <v>3123</v>
      </c>
      <c r="C1044" s="5" t="s">
        <v>3124</v>
      </c>
      <c r="D1044" s="5" t="s">
        <v>3125</v>
      </c>
      <c r="E1044" s="5" t="s">
        <v>3126</v>
      </c>
      <c r="F1044" s="7">
        <v>17.331499999999998</v>
      </c>
      <c r="G1044" s="7">
        <v>17.8507</v>
      </c>
      <c r="H1044" s="7">
        <f t="shared" si="81"/>
        <v>1.4331603148087138</v>
      </c>
      <c r="I1044" s="7">
        <v>19.968299999999999</v>
      </c>
      <c r="J1044" s="7">
        <v>20.835899999999999</v>
      </c>
      <c r="K1044" s="7">
        <v>20.496099999999998</v>
      </c>
      <c r="L1044" s="7">
        <f t="shared" si="82"/>
        <v>1.2655811350095727</v>
      </c>
      <c r="M1044" s="7">
        <v>17.203399999999998</v>
      </c>
      <c r="N1044" s="7">
        <v>17.588699999999999</v>
      </c>
      <c r="O1044" s="7">
        <v>1.3061313612329559</v>
      </c>
      <c r="Q1044" s="5">
        <f t="shared" si="83"/>
        <v>1871676.9270636335</v>
      </c>
      <c r="R1044" s="5">
        <f t="shared" si="84"/>
        <v>8.6822806789696463E-2</v>
      </c>
      <c r="U1044" s="5">
        <f t="shared" si="85"/>
        <v>6.8603113927610621E-2</v>
      </c>
    </row>
    <row r="1045" spans="1:21">
      <c r="A1045" s="5">
        <v>447</v>
      </c>
      <c r="B1045" s="5" t="s">
        <v>297</v>
      </c>
      <c r="C1045" s="5" t="s">
        <v>298</v>
      </c>
      <c r="D1045" s="5" t="s">
        <v>299</v>
      </c>
      <c r="E1045" s="5" t="s">
        <v>300</v>
      </c>
      <c r="F1045" s="7">
        <v>17.025700000000001</v>
      </c>
      <c r="G1045" s="7">
        <v>18.451799999999999</v>
      </c>
      <c r="H1045" s="7">
        <f t="shared" si="81"/>
        <v>2.6871931070199642</v>
      </c>
      <c r="I1045" s="7">
        <v>21.265899999999998</v>
      </c>
      <c r="J1045" s="7">
        <v>21.443000000000001</v>
      </c>
      <c r="K1045" s="7">
        <v>21.161999999999999</v>
      </c>
      <c r="L1045" s="7">
        <f t="shared" si="82"/>
        <v>1.2150367919050178</v>
      </c>
      <c r="M1045" s="7">
        <v>22.723700000000001</v>
      </c>
      <c r="N1045" s="7">
        <v>21.863299999999999</v>
      </c>
      <c r="O1045" s="7">
        <v>0.55079982262803007</v>
      </c>
      <c r="Q1045" s="5">
        <f t="shared" si="83"/>
        <v>2850927.6563712042</v>
      </c>
      <c r="R1045" s="5">
        <f t="shared" si="84"/>
        <v>0.13224800578636606</v>
      </c>
      <c r="U1045" s="5">
        <f t="shared" si="85"/>
        <v>0.10884279938471542</v>
      </c>
    </row>
    <row r="1046" spans="1:21">
      <c r="A1046" s="5">
        <v>448</v>
      </c>
      <c r="B1046" s="5" t="s">
        <v>301</v>
      </c>
      <c r="C1046" s="5" t="s">
        <v>298</v>
      </c>
      <c r="D1046" s="5" t="s">
        <v>299</v>
      </c>
      <c r="E1046" s="5" t="s">
        <v>300</v>
      </c>
      <c r="F1046" s="7">
        <v>17.749600000000001</v>
      </c>
      <c r="G1046" s="7">
        <v>21.810300000000002</v>
      </c>
      <c r="H1046" s="7">
        <f t="shared" si="81"/>
        <v>16.687547057803449</v>
      </c>
      <c r="I1046" s="7">
        <v>24.171500000000002</v>
      </c>
      <c r="J1046" s="7">
        <v>23.631499999999999</v>
      </c>
      <c r="K1046" s="7">
        <v>23.376799999999999</v>
      </c>
      <c r="L1046" s="7">
        <f t="shared" si="82"/>
        <v>1.1930876216385888</v>
      </c>
      <c r="M1046" s="7">
        <v>23.9755</v>
      </c>
      <c r="N1046" s="7">
        <v>25.3324</v>
      </c>
      <c r="O1046" s="7">
        <v>2.5613421777954759</v>
      </c>
      <c r="Q1046" s="5">
        <f t="shared" si="83"/>
        <v>12995420.672432156</v>
      </c>
      <c r="R1046" s="5">
        <f t="shared" si="84"/>
        <v>0.60282780744833342</v>
      </c>
      <c r="U1046" s="5">
        <f t="shared" si="85"/>
        <v>0.50526700345814379</v>
      </c>
    </row>
    <row r="1047" spans="1:21">
      <c r="A1047" s="5">
        <v>4338</v>
      </c>
      <c r="B1047" s="5" t="s">
        <v>2762</v>
      </c>
      <c r="C1047" s="5" t="s">
        <v>298</v>
      </c>
      <c r="D1047" s="5" t="s">
        <v>299</v>
      </c>
      <c r="E1047" s="5" t="s">
        <v>300</v>
      </c>
      <c r="F1047" s="7">
        <v>21.258600000000001</v>
      </c>
      <c r="G1047" s="7">
        <v>21.133299999999998</v>
      </c>
      <c r="H1047" s="7">
        <f t="shared" si="81"/>
        <v>0.91681337739914348</v>
      </c>
      <c r="I1047" s="7">
        <v>21.0105</v>
      </c>
      <c r="J1047" s="7">
        <v>20.6175</v>
      </c>
      <c r="K1047" s="7">
        <v>20.482700000000001</v>
      </c>
      <c r="L1047" s="7">
        <f t="shared" si="82"/>
        <v>1.0979405963506261</v>
      </c>
      <c r="M1047" s="7">
        <v>24.072700000000001</v>
      </c>
      <c r="N1047" s="7">
        <v>23.622900000000001</v>
      </c>
      <c r="O1047" s="7">
        <v>0.73214433769460596</v>
      </c>
      <c r="Q1047" s="5">
        <f t="shared" si="83"/>
        <v>1608740.2788392813</v>
      </c>
      <c r="R1047" s="5">
        <f t="shared" si="84"/>
        <v>7.4625777763683815E-2</v>
      </c>
      <c r="U1047" s="5">
        <f t="shared" si="85"/>
        <v>6.7968866450268464E-2</v>
      </c>
    </row>
    <row r="1048" spans="1:21">
      <c r="A1048" s="5">
        <v>3765</v>
      </c>
      <c r="B1048" s="5" t="s">
        <v>2293</v>
      </c>
      <c r="C1048" s="5" t="s">
        <v>298</v>
      </c>
      <c r="D1048" s="5" t="s">
        <v>299</v>
      </c>
      <c r="E1048" s="5" t="s">
        <v>300</v>
      </c>
      <c r="F1048" s="7">
        <v>20.812100000000001</v>
      </c>
      <c r="G1048" s="7">
        <v>19.556799999999999</v>
      </c>
      <c r="H1048" s="7">
        <f t="shared" si="81"/>
        <v>0.41890644912918734</v>
      </c>
      <c r="I1048" s="7">
        <v>23.483699999999999</v>
      </c>
      <c r="J1048" s="7">
        <v>24.1694</v>
      </c>
      <c r="K1048" s="7">
        <v>24.130299999999998</v>
      </c>
      <c r="L1048" s="7">
        <f t="shared" si="82"/>
        <v>1.0274726558882159</v>
      </c>
      <c r="M1048" s="7">
        <v>24.728999999999999</v>
      </c>
      <c r="N1048" s="7">
        <v>25.814</v>
      </c>
      <c r="O1048" s="7">
        <v>2.1213754827364348</v>
      </c>
      <c r="Q1048" s="5">
        <f t="shared" si="83"/>
        <v>18867500.805347603</v>
      </c>
      <c r="R1048" s="5">
        <f t="shared" si="84"/>
        <v>0.87522015863982716</v>
      </c>
      <c r="U1048" s="5">
        <f t="shared" si="85"/>
        <v>0.85181844365797599</v>
      </c>
    </row>
    <row r="1049" spans="1:21">
      <c r="A1049" s="5">
        <v>637</v>
      </c>
      <c r="B1049" s="5" t="s">
        <v>494</v>
      </c>
      <c r="C1049" s="5" t="s">
        <v>298</v>
      </c>
      <c r="D1049" s="5" t="s">
        <v>299</v>
      </c>
      <c r="E1049" s="5" t="s">
        <v>300</v>
      </c>
      <c r="F1049" s="7">
        <v>21.015799999999999</v>
      </c>
      <c r="G1049" s="7">
        <v>20.692299999999999</v>
      </c>
      <c r="H1049" s="7">
        <f t="shared" si="81"/>
        <v>0.79912882540782848</v>
      </c>
      <c r="I1049" s="7">
        <v>22.791399999999999</v>
      </c>
      <c r="J1049" s="7">
        <v>22.0791</v>
      </c>
      <c r="K1049" s="7">
        <v>22.678599999999999</v>
      </c>
      <c r="L1049" s="7">
        <f t="shared" si="82"/>
        <v>0.65998264831064146</v>
      </c>
      <c r="M1049" s="7">
        <v>23.709800000000001</v>
      </c>
      <c r="N1049" s="7">
        <v>24.767700000000001</v>
      </c>
      <c r="O1049" s="7">
        <v>2.0818988841326598</v>
      </c>
      <c r="Q1049" s="5">
        <f t="shared" si="83"/>
        <v>4430690.1249491517</v>
      </c>
      <c r="R1049" s="5">
        <f t="shared" si="84"/>
        <v>0.20552956928682475</v>
      </c>
      <c r="U1049" s="5">
        <f t="shared" si="85"/>
        <v>0.3114166255929896</v>
      </c>
    </row>
    <row r="1050" spans="1:21">
      <c r="A1050" s="5">
        <v>4584</v>
      </c>
      <c r="B1050" s="5" t="s">
        <v>2870</v>
      </c>
      <c r="C1050" s="5" t="s">
        <v>298</v>
      </c>
      <c r="D1050" s="5" t="s">
        <v>299</v>
      </c>
      <c r="E1050" s="5" t="s">
        <v>300</v>
      </c>
      <c r="F1050" s="7">
        <v>17.980499999999999</v>
      </c>
      <c r="G1050" s="7">
        <v>17.364699999999999</v>
      </c>
      <c r="H1050" s="7">
        <f t="shared" si="81"/>
        <v>0.6525679326987387</v>
      </c>
      <c r="I1050" s="7">
        <v>21.601600000000001</v>
      </c>
      <c r="J1050" s="7">
        <v>18.939399999999999</v>
      </c>
      <c r="K1050" s="7">
        <v>21.282</v>
      </c>
      <c r="L1050" s="7">
        <f t="shared" si="82"/>
        <v>0.19715469882633443</v>
      </c>
      <c r="M1050" s="7">
        <v>23.1632</v>
      </c>
      <c r="N1050" s="7">
        <v>25.3109</v>
      </c>
      <c r="O1050" s="7">
        <v>4.4312078518799396</v>
      </c>
      <c r="Q1050" s="5">
        <f t="shared" si="83"/>
        <v>502721.54709685483</v>
      </c>
      <c r="R1050" s="5">
        <f t="shared" si="84"/>
        <v>2.332010141359379E-2</v>
      </c>
      <c r="U1050" s="5">
        <f t="shared" si="85"/>
        <v>0.11828326462629998</v>
      </c>
    </row>
    <row r="1051" spans="1:21">
      <c r="A1051" s="5">
        <v>5573</v>
      </c>
      <c r="B1051" s="5" t="s">
        <v>3248</v>
      </c>
      <c r="C1051" s="5" t="s">
        <v>3249</v>
      </c>
      <c r="D1051" s="5" t="s">
        <v>3250</v>
      </c>
      <c r="E1051" s="5" t="s">
        <v>3251</v>
      </c>
      <c r="F1051" s="7">
        <v>26.205400000000001</v>
      </c>
      <c r="G1051" s="7">
        <v>26.494499999999999</v>
      </c>
      <c r="H1051" s="7">
        <f t="shared" si="81"/>
        <v>1.2218777928530027</v>
      </c>
      <c r="I1051" s="7">
        <v>24.353899999999999</v>
      </c>
      <c r="J1051" s="7">
        <v>23.941299999999998</v>
      </c>
      <c r="K1051" s="7">
        <v>24.354099999999999</v>
      </c>
      <c r="L1051" s="7">
        <f t="shared" si="82"/>
        <v>0.75116408970700121</v>
      </c>
      <c r="M1051" s="7">
        <v>26.3583</v>
      </c>
      <c r="N1051" s="7">
        <v>26.882899999999999</v>
      </c>
      <c r="O1051" s="7">
        <v>1.4385346782113075</v>
      </c>
      <c r="Q1051" s="5">
        <f t="shared" si="83"/>
        <v>16108289.833631387</v>
      </c>
      <c r="R1051" s="5">
        <f t="shared" si="84"/>
        <v>0.7472266798372843</v>
      </c>
      <c r="U1051" s="5">
        <f t="shared" si="85"/>
        <v>0.99475825598737988</v>
      </c>
    </row>
    <row r="1052" spans="1:21">
      <c r="A1052" s="5">
        <v>4644</v>
      </c>
      <c r="B1052" s="5" t="s">
        <v>2895</v>
      </c>
      <c r="C1052" s="5" t="s">
        <v>2896</v>
      </c>
      <c r="D1052" s="5" t="s">
        <v>2897</v>
      </c>
      <c r="E1052" s="5" t="s">
        <v>2898</v>
      </c>
      <c r="F1052" s="7">
        <v>21.8399</v>
      </c>
      <c r="G1052" s="7">
        <v>20.742799999999999</v>
      </c>
      <c r="H1052" s="7">
        <f t="shared" si="81"/>
        <v>0.46745519622761983</v>
      </c>
      <c r="I1052" s="7">
        <v>20.755400000000002</v>
      </c>
      <c r="J1052" s="7">
        <v>18.098600000000001</v>
      </c>
      <c r="K1052" s="7">
        <v>17.753499999999999</v>
      </c>
      <c r="L1052" s="7">
        <f t="shared" si="82"/>
        <v>1.2702390257473437</v>
      </c>
      <c r="M1052" s="7">
        <v>18.889299999999999</v>
      </c>
      <c r="N1052" s="7">
        <v>17.922000000000001</v>
      </c>
      <c r="O1052" s="7">
        <v>0.51146236819889268</v>
      </c>
      <c r="Q1052" s="5">
        <f t="shared" si="83"/>
        <v>280686.47051090829</v>
      </c>
      <c r="R1052" s="5">
        <f t="shared" si="84"/>
        <v>1.3020402637480336E-2</v>
      </c>
      <c r="U1052" s="5">
        <f t="shared" si="85"/>
        <v>1.0250356329447364E-2</v>
      </c>
    </row>
    <row r="1053" spans="1:21">
      <c r="A1053" s="5">
        <v>5624</v>
      </c>
      <c r="B1053" s="5" t="s">
        <v>3265</v>
      </c>
      <c r="C1053" s="5" t="s">
        <v>2896</v>
      </c>
      <c r="D1053" s="5" t="s">
        <v>2897</v>
      </c>
      <c r="E1053" s="5" t="s">
        <v>2898</v>
      </c>
      <c r="F1053" s="7">
        <v>18.9102</v>
      </c>
      <c r="G1053" s="7">
        <v>24.1569</v>
      </c>
      <c r="H1053" s="7">
        <f t="shared" si="81"/>
        <v>37.967681546651278</v>
      </c>
      <c r="I1053" s="7">
        <v>18.252400000000002</v>
      </c>
      <c r="J1053" s="7">
        <v>21.898700000000002</v>
      </c>
      <c r="K1053" s="7">
        <v>22.2163</v>
      </c>
      <c r="L1053" s="7">
        <f t="shared" si="82"/>
        <v>0.80240360903366759</v>
      </c>
      <c r="M1053" s="7">
        <v>18.618099999999998</v>
      </c>
      <c r="N1053" s="7">
        <v>16.801200000000001</v>
      </c>
      <c r="O1053" s="7">
        <v>0.2838301984648795</v>
      </c>
      <c r="Q1053" s="5">
        <f t="shared" si="83"/>
        <v>3909899.2443773095</v>
      </c>
      <c r="R1053" s="5">
        <f t="shared" si="84"/>
        <v>0.18137127286936419</v>
      </c>
      <c r="U1053" s="5">
        <f t="shared" si="85"/>
        <v>0.22603496647751758</v>
      </c>
    </row>
    <row r="1054" spans="1:21">
      <c r="A1054" s="5">
        <v>6309</v>
      </c>
      <c r="B1054" s="5" t="s">
        <v>3545</v>
      </c>
      <c r="C1054" s="5" t="s">
        <v>30</v>
      </c>
      <c r="D1054" s="5" t="s">
        <v>31</v>
      </c>
      <c r="E1054" s="5" t="s">
        <v>32</v>
      </c>
      <c r="F1054" s="7">
        <v>23.224499999999999</v>
      </c>
      <c r="G1054" s="7">
        <v>24.375599999999999</v>
      </c>
      <c r="H1054" s="7">
        <f t="shared" si="81"/>
        <v>2.2208315982384561</v>
      </c>
      <c r="I1054" s="7">
        <v>25.254300000000001</v>
      </c>
      <c r="J1054" s="7">
        <v>25.3049</v>
      </c>
      <c r="K1054" s="7">
        <v>24.791899999999998</v>
      </c>
      <c r="L1054" s="7">
        <f t="shared" si="82"/>
        <v>1.4270145057178791</v>
      </c>
      <c r="M1054" s="7">
        <v>23.476700000000001</v>
      </c>
      <c r="N1054" s="7">
        <v>24.681000000000001</v>
      </c>
      <c r="O1054" s="7">
        <v>2.3042543911136475</v>
      </c>
      <c r="Q1054" s="5">
        <f t="shared" si="83"/>
        <v>41450897.394163765</v>
      </c>
      <c r="R1054" s="5">
        <f t="shared" si="84"/>
        <v>1.9228122138360142</v>
      </c>
      <c r="U1054" s="5">
        <f t="shared" si="85"/>
        <v>1.3474370485594449</v>
      </c>
    </row>
    <row r="1055" spans="1:21">
      <c r="A1055" s="5">
        <v>3475</v>
      </c>
      <c r="B1055" s="5" t="s">
        <v>2182</v>
      </c>
      <c r="C1055" s="5" t="s">
        <v>30</v>
      </c>
      <c r="D1055" s="5" t="s">
        <v>31</v>
      </c>
      <c r="E1055" s="5" t="s">
        <v>32</v>
      </c>
      <c r="F1055" s="7">
        <v>20.076699999999999</v>
      </c>
      <c r="G1055" s="7">
        <v>21.318000000000001</v>
      </c>
      <c r="H1055" s="7">
        <f t="shared" si="81"/>
        <v>2.3641146465797465</v>
      </c>
      <c r="I1055" s="7">
        <v>22.181000000000001</v>
      </c>
      <c r="J1055" s="7">
        <v>22.6495</v>
      </c>
      <c r="K1055" s="7">
        <v>22.278400000000001</v>
      </c>
      <c r="L1055" s="7">
        <f t="shared" si="82"/>
        <v>1.2933385761793748</v>
      </c>
      <c r="M1055" s="7">
        <v>20.3355</v>
      </c>
      <c r="N1055" s="7">
        <v>20.7074</v>
      </c>
      <c r="O1055" s="7">
        <v>1.2940559542504988</v>
      </c>
      <c r="Q1055" s="5">
        <f t="shared" si="83"/>
        <v>6579287.837706577</v>
      </c>
      <c r="R1055" s="5">
        <f t="shared" si="84"/>
        <v>0.30519809721818364</v>
      </c>
      <c r="U1055" s="5">
        <f t="shared" si="85"/>
        <v>0.23597695362939158</v>
      </c>
    </row>
    <row r="1056" spans="1:21">
      <c r="A1056" s="5">
        <v>6170</v>
      </c>
      <c r="B1056" s="5" t="s">
        <v>3494</v>
      </c>
      <c r="C1056" s="5" t="s">
        <v>30</v>
      </c>
      <c r="D1056" s="5" t="s">
        <v>31</v>
      </c>
      <c r="E1056" s="5" t="s">
        <v>32</v>
      </c>
      <c r="F1056" s="7">
        <v>18.1234</v>
      </c>
      <c r="G1056" s="7">
        <v>22.2971</v>
      </c>
      <c r="H1056" s="7">
        <f t="shared" si="81"/>
        <v>18.047161007459728</v>
      </c>
      <c r="I1056" s="7">
        <v>23.307600000000001</v>
      </c>
      <c r="J1056" s="7">
        <v>23.268999999999998</v>
      </c>
      <c r="K1056" s="7">
        <v>23.0808</v>
      </c>
      <c r="L1056" s="7">
        <f t="shared" si="82"/>
        <v>1.1393413125183149</v>
      </c>
      <c r="M1056" s="7">
        <v>21.068999999999999</v>
      </c>
      <c r="N1056" s="7">
        <v>21.843499999999999</v>
      </c>
      <c r="O1056" s="7">
        <v>1.7105971008418821</v>
      </c>
      <c r="Q1056" s="5">
        <f t="shared" si="83"/>
        <v>10108040.401343785</v>
      </c>
      <c r="R1056" s="5">
        <f t="shared" si="84"/>
        <v>0.4688888483362067</v>
      </c>
      <c r="U1056" s="5">
        <f t="shared" si="85"/>
        <v>0.41154379568648292</v>
      </c>
    </row>
    <row r="1057" spans="1:21">
      <c r="A1057" s="5">
        <v>52</v>
      </c>
      <c r="B1057" s="5" t="s">
        <v>29</v>
      </c>
      <c r="C1057" s="5" t="s">
        <v>30</v>
      </c>
      <c r="D1057" s="5" t="s">
        <v>31</v>
      </c>
      <c r="E1057" s="5" t="s">
        <v>32</v>
      </c>
      <c r="F1057" s="7">
        <v>17.866800000000001</v>
      </c>
      <c r="G1057" s="7">
        <v>22.880299999999998</v>
      </c>
      <c r="H1057" s="7">
        <f t="shared" si="81"/>
        <v>32.300844963181987</v>
      </c>
      <c r="I1057" s="7">
        <v>18.534700000000001</v>
      </c>
      <c r="J1057" s="7">
        <v>24.0517</v>
      </c>
      <c r="K1057" s="7">
        <v>23.897500000000001</v>
      </c>
      <c r="L1057" s="7">
        <f t="shared" si="82"/>
        <v>1.1128043773356535</v>
      </c>
      <c r="M1057" s="7">
        <v>21.837299999999999</v>
      </c>
      <c r="N1057" s="7">
        <v>22.802600000000002</v>
      </c>
      <c r="O1057" s="7">
        <v>1.952469483957616</v>
      </c>
      <c r="Q1057" s="5">
        <f t="shared" si="83"/>
        <v>17389341.911260027</v>
      </c>
      <c r="R1057" s="5">
        <f t="shared" si="84"/>
        <v>0.80665175230317432</v>
      </c>
      <c r="U1057" s="5">
        <f t="shared" si="85"/>
        <v>0.72488190083733395</v>
      </c>
    </row>
    <row r="1058" spans="1:21">
      <c r="A1058" s="5">
        <v>5555</v>
      </c>
      <c r="B1058" s="5" t="s">
        <v>3241</v>
      </c>
      <c r="C1058" s="5" t="s">
        <v>30</v>
      </c>
      <c r="D1058" s="5" t="s">
        <v>31</v>
      </c>
      <c r="E1058" s="5" t="s">
        <v>32</v>
      </c>
      <c r="F1058" s="7">
        <v>22.4848</v>
      </c>
      <c r="G1058" s="7">
        <v>17.337900000000001</v>
      </c>
      <c r="H1058" s="7">
        <f t="shared" si="81"/>
        <v>2.8224659758776329E-2</v>
      </c>
      <c r="I1058" s="7">
        <v>24.1328</v>
      </c>
      <c r="J1058" s="7">
        <v>20.484999999999999</v>
      </c>
      <c r="K1058" s="7">
        <v>23.1524</v>
      </c>
      <c r="L1058" s="7">
        <f t="shared" si="82"/>
        <v>0.15741009809633849</v>
      </c>
      <c r="M1058" s="7">
        <v>17.617999999999999</v>
      </c>
      <c r="N1058" s="7">
        <v>22.428899999999999</v>
      </c>
      <c r="O1058" s="7">
        <v>28.068887904968566</v>
      </c>
      <c r="Q1058" s="5">
        <f t="shared" si="83"/>
        <v>1467572.1486023469</v>
      </c>
      <c r="R1058" s="5">
        <f t="shared" si="84"/>
        <v>6.807731145563739E-2</v>
      </c>
      <c r="U1058" s="5">
        <f t="shared" si="85"/>
        <v>0.43248376234396702</v>
      </c>
    </row>
    <row r="1059" spans="1:21">
      <c r="A1059" s="5">
        <v>2271</v>
      </c>
      <c r="B1059" s="5" t="s">
        <v>1662</v>
      </c>
      <c r="C1059" s="5" t="s">
        <v>966</v>
      </c>
      <c r="D1059" s="5" t="s">
        <v>967</v>
      </c>
      <c r="E1059" s="5" t="s">
        <v>968</v>
      </c>
      <c r="F1059" s="7">
        <v>24.941800000000001</v>
      </c>
      <c r="G1059" s="7">
        <v>25.796299999999999</v>
      </c>
      <c r="H1059" s="7">
        <f t="shared" si="81"/>
        <v>1.808131995721862</v>
      </c>
      <c r="I1059" s="7">
        <v>23.011600000000001</v>
      </c>
      <c r="J1059" s="7">
        <v>22.667300000000001</v>
      </c>
      <c r="K1059" s="7">
        <v>22.192799999999998</v>
      </c>
      <c r="L1059" s="7">
        <f t="shared" si="82"/>
        <v>1.3894365943588483</v>
      </c>
      <c r="M1059" s="7">
        <v>22.724299999999999</v>
      </c>
      <c r="N1059" s="7">
        <v>23.309699999999999</v>
      </c>
      <c r="O1059" s="7">
        <v>1.5004549460654686</v>
      </c>
      <c r="Q1059" s="5">
        <f t="shared" si="83"/>
        <v>6660966.0590351168</v>
      </c>
      <c r="R1059" s="5">
        <f t="shared" si="84"/>
        <v>0.30898696287485405</v>
      </c>
      <c r="U1059" s="5">
        <f t="shared" si="85"/>
        <v>0.22238291702503721</v>
      </c>
    </row>
    <row r="1060" spans="1:21">
      <c r="A1060" s="5">
        <v>1217</v>
      </c>
      <c r="B1060" s="5" t="s">
        <v>965</v>
      </c>
      <c r="C1060" s="5" t="s">
        <v>966</v>
      </c>
      <c r="D1060" s="5" t="s">
        <v>967</v>
      </c>
      <c r="E1060" s="5" t="s">
        <v>968</v>
      </c>
      <c r="F1060" s="7">
        <v>23.663499999999999</v>
      </c>
      <c r="G1060" s="7">
        <v>25.065300000000001</v>
      </c>
      <c r="H1060" s="7">
        <f t="shared" si="81"/>
        <v>2.6423104839128211</v>
      </c>
      <c r="I1060" s="7">
        <v>18.058499999999999</v>
      </c>
      <c r="J1060" s="7">
        <v>17.816099999999999</v>
      </c>
      <c r="K1060" s="7">
        <v>21.046099999999999</v>
      </c>
      <c r="L1060" s="7">
        <f t="shared" si="82"/>
        <v>0.10657936147099456</v>
      </c>
      <c r="M1060" s="7">
        <v>20.9831</v>
      </c>
      <c r="N1060" s="7">
        <v>21.560099999999998</v>
      </c>
      <c r="O1060" s="7">
        <v>1.4917440266914637</v>
      </c>
      <c r="Q1060" s="5">
        <f t="shared" si="83"/>
        <v>230770.61409719079</v>
      </c>
      <c r="R1060" s="5">
        <f t="shared" si="84"/>
        <v>1.070492035820176E-2</v>
      </c>
      <c r="U1060" s="5">
        <f t="shared" si="85"/>
        <v>0.10044083779874295</v>
      </c>
    </row>
    <row r="1061" spans="1:21">
      <c r="A1061" s="5">
        <v>6087</v>
      </c>
      <c r="B1061" s="5" t="s">
        <v>3457</v>
      </c>
      <c r="C1061" s="5" t="s">
        <v>327</v>
      </c>
      <c r="D1061" s="5" t="s">
        <v>328</v>
      </c>
      <c r="E1061" s="5" t="s">
        <v>329</v>
      </c>
      <c r="F1061" s="7">
        <v>18.3064</v>
      </c>
      <c r="G1061" s="7">
        <v>17.405899999999999</v>
      </c>
      <c r="H1061" s="7">
        <f t="shared" si="81"/>
        <v>0.53570103925953894</v>
      </c>
      <c r="I1061" s="7">
        <v>22.765599999999999</v>
      </c>
      <c r="J1061" s="7">
        <v>22.9892</v>
      </c>
      <c r="K1061" s="7">
        <v>22.760300000000001</v>
      </c>
      <c r="L1061" s="7">
        <f t="shared" si="82"/>
        <v>1.1719410480958072</v>
      </c>
      <c r="M1061" s="7">
        <v>16.9909</v>
      </c>
      <c r="N1061" s="7">
        <v>18.4023</v>
      </c>
      <c r="O1061" s="7">
        <v>2.6599516093177069</v>
      </c>
      <c r="Q1061" s="5">
        <f t="shared" si="83"/>
        <v>8326045.4317059163</v>
      </c>
      <c r="R1061" s="5">
        <f t="shared" si="84"/>
        <v>0.38622618219338706</v>
      </c>
      <c r="U1061" s="5">
        <f t="shared" si="85"/>
        <v>0.3295611010647122</v>
      </c>
    </row>
    <row r="1062" spans="1:21">
      <c r="A1062" s="5">
        <v>490</v>
      </c>
      <c r="B1062" s="5" t="s">
        <v>326</v>
      </c>
      <c r="C1062" s="5" t="s">
        <v>327</v>
      </c>
      <c r="D1062" s="5" t="s">
        <v>328</v>
      </c>
      <c r="E1062" s="5" t="s">
        <v>329</v>
      </c>
      <c r="F1062" s="7">
        <v>18.085599999999999</v>
      </c>
      <c r="G1062" s="7">
        <v>16.625399999999999</v>
      </c>
      <c r="H1062" s="7">
        <f t="shared" si="81"/>
        <v>0.36344274197519388</v>
      </c>
      <c r="I1062" s="7">
        <v>22.063099999999999</v>
      </c>
      <c r="J1062" s="7">
        <v>22.023099999999999</v>
      </c>
      <c r="K1062" s="7">
        <v>22.0732</v>
      </c>
      <c r="L1062" s="7">
        <f t="shared" si="82"/>
        <v>0.96586937764092728</v>
      </c>
      <c r="M1062" s="7">
        <v>18.371200000000002</v>
      </c>
      <c r="N1062" s="7">
        <v>20.120699999999999</v>
      </c>
      <c r="O1062" s="7">
        <v>3.3624201330383738</v>
      </c>
      <c r="Q1062" s="5">
        <f t="shared" si="83"/>
        <v>4262002.4743006881</v>
      </c>
      <c r="R1062" s="5">
        <f t="shared" si="84"/>
        <v>0.1977045354424227</v>
      </c>
      <c r="U1062" s="5">
        <f t="shared" si="85"/>
        <v>0.20469075841839307</v>
      </c>
    </row>
    <row r="1063" spans="1:21">
      <c r="A1063" s="5">
        <v>5541</v>
      </c>
      <c r="B1063" s="5" t="s">
        <v>3236</v>
      </c>
      <c r="C1063" s="5" t="s">
        <v>1363</v>
      </c>
      <c r="D1063" s="5" t="s">
        <v>1364</v>
      </c>
      <c r="E1063" s="5" t="s">
        <v>1365</v>
      </c>
      <c r="F1063" s="7">
        <v>21.7913</v>
      </c>
      <c r="G1063" s="7">
        <v>22.4847</v>
      </c>
      <c r="H1063" s="7">
        <f t="shared" si="81"/>
        <v>1.6170900280194695</v>
      </c>
      <c r="I1063" s="7">
        <v>21.078399999999998</v>
      </c>
      <c r="J1063" s="7">
        <v>21.085899999999999</v>
      </c>
      <c r="K1063" s="7">
        <v>20.598099999999999</v>
      </c>
      <c r="L1063" s="7">
        <f t="shared" si="82"/>
        <v>1.4023048364382131</v>
      </c>
      <c r="M1063" s="7">
        <v>21.423400000000001</v>
      </c>
      <c r="N1063" s="7">
        <v>22.507100000000001</v>
      </c>
      <c r="O1063" s="7">
        <v>2.1194647906545603</v>
      </c>
      <c r="Q1063" s="5">
        <f t="shared" si="83"/>
        <v>2225811.5186505029</v>
      </c>
      <c r="R1063" s="5">
        <f t="shared" si="84"/>
        <v>0.10325029957881364</v>
      </c>
      <c r="U1063" s="5">
        <f t="shared" si="85"/>
        <v>7.3628997701430193E-2</v>
      </c>
    </row>
    <row r="1064" spans="1:21">
      <c r="A1064" s="5">
        <v>1815</v>
      </c>
      <c r="B1064" s="5" t="s">
        <v>1362</v>
      </c>
      <c r="C1064" s="5" t="s">
        <v>1363</v>
      </c>
      <c r="D1064" s="5" t="s">
        <v>1364</v>
      </c>
      <c r="E1064" s="5" t="s">
        <v>1365</v>
      </c>
      <c r="F1064" s="7">
        <v>23.385300000000001</v>
      </c>
      <c r="G1064" s="7">
        <v>24.536799999999999</v>
      </c>
      <c r="H1064" s="7">
        <f t="shared" si="81"/>
        <v>2.2214474288710901</v>
      </c>
      <c r="I1064" s="7">
        <v>17.2273</v>
      </c>
      <c r="J1064" s="7">
        <v>17.9621</v>
      </c>
      <c r="K1064" s="7">
        <v>21.508900000000001</v>
      </c>
      <c r="L1064" s="7">
        <f t="shared" si="82"/>
        <v>8.5567099614827821E-2</v>
      </c>
      <c r="M1064" s="7">
        <v>23.0975</v>
      </c>
      <c r="N1064" s="7">
        <v>23.2057</v>
      </c>
      <c r="O1064" s="7">
        <v>1.0778825609383289</v>
      </c>
      <c r="Q1064" s="5">
        <f t="shared" si="83"/>
        <v>255347.07367001986</v>
      </c>
      <c r="R1064" s="5">
        <f t="shared" si="84"/>
        <v>1.1844966041413827E-2</v>
      </c>
      <c r="U1064" s="5">
        <f t="shared" si="85"/>
        <v>0.13842897672975732</v>
      </c>
    </row>
    <row r="1065" spans="1:21">
      <c r="A1065" s="5">
        <v>4226</v>
      </c>
      <c r="B1065" s="5" t="s">
        <v>2641</v>
      </c>
      <c r="C1065" s="5" t="s">
        <v>2642</v>
      </c>
      <c r="D1065" s="5" t="s">
        <v>2643</v>
      </c>
      <c r="E1065" s="5" t="s">
        <v>2644</v>
      </c>
      <c r="F1065" s="7">
        <v>23.9968</v>
      </c>
      <c r="G1065" s="7">
        <v>25.162800000000001</v>
      </c>
      <c r="H1065" s="7">
        <f t="shared" si="81"/>
        <v>2.2438869610609697</v>
      </c>
      <c r="I1065" s="7">
        <v>26.878799999999998</v>
      </c>
      <c r="J1065" s="7">
        <v>26.647300000000001</v>
      </c>
      <c r="K1065" s="7">
        <v>26.735800000000001</v>
      </c>
      <c r="L1065" s="7">
        <f t="shared" si="82"/>
        <v>0.94050009852819061</v>
      </c>
      <c r="M1065" s="7">
        <v>24.0365</v>
      </c>
      <c r="N1065" s="7">
        <v>25.723700000000001</v>
      </c>
      <c r="O1065" s="7">
        <v>3.2203109494327817</v>
      </c>
      <c r="Q1065" s="5">
        <f t="shared" si="83"/>
        <v>105108201.13505079</v>
      </c>
      <c r="R1065" s="5">
        <f t="shared" si="84"/>
        <v>4.875728768788103</v>
      </c>
      <c r="U1065" s="5">
        <f t="shared" si="85"/>
        <v>5.1841874088245596</v>
      </c>
    </row>
    <row r="1066" spans="1:21">
      <c r="A1066" s="5">
        <v>4309</v>
      </c>
      <c r="B1066" s="5" t="s">
        <v>2740</v>
      </c>
      <c r="C1066" s="5" t="s">
        <v>2741</v>
      </c>
      <c r="D1066" s="5" t="s">
        <v>2742</v>
      </c>
      <c r="E1066" s="5" t="s">
        <v>2743</v>
      </c>
      <c r="F1066" s="7">
        <v>26.003799999999998</v>
      </c>
      <c r="G1066" s="7">
        <v>26.233799999999999</v>
      </c>
      <c r="H1066" s="7">
        <f t="shared" si="81"/>
        <v>1.1728349492318793</v>
      </c>
      <c r="I1066" s="7">
        <v>27.145399999999999</v>
      </c>
      <c r="J1066" s="7">
        <v>27.183599999999998</v>
      </c>
      <c r="K1066" s="7">
        <v>27.532699999999998</v>
      </c>
      <c r="L1066" s="7">
        <f t="shared" si="82"/>
        <v>0.78507369962543094</v>
      </c>
      <c r="M1066" s="7">
        <v>26.3323</v>
      </c>
      <c r="N1066" s="7">
        <v>26.7699</v>
      </c>
      <c r="O1066" s="7">
        <v>1.3543494200316601</v>
      </c>
      <c r="Q1066" s="5">
        <f t="shared" si="83"/>
        <v>152432997.60068166</v>
      </c>
      <c r="R1066" s="5">
        <f t="shared" si="84"/>
        <v>7.0710177102099285</v>
      </c>
      <c r="U1066" s="5">
        <f t="shared" si="85"/>
        <v>9.006820268700384</v>
      </c>
    </row>
    <row r="1067" spans="1:21">
      <c r="A1067" s="5">
        <v>5542</v>
      </c>
      <c r="B1067" s="5" t="s">
        <v>3237</v>
      </c>
      <c r="C1067" s="5" t="s">
        <v>2741</v>
      </c>
      <c r="D1067" s="5" t="s">
        <v>2742</v>
      </c>
      <c r="E1067" s="5" t="s">
        <v>2743</v>
      </c>
      <c r="F1067" s="7">
        <v>23.356999999999999</v>
      </c>
      <c r="G1067" s="7">
        <v>24.066400000000002</v>
      </c>
      <c r="H1067" s="7">
        <f t="shared" si="81"/>
        <v>1.6351239467557823</v>
      </c>
      <c r="I1067" s="7">
        <v>25.180700000000002</v>
      </c>
      <c r="J1067" s="7">
        <v>24.819400000000002</v>
      </c>
      <c r="K1067" s="7">
        <v>25.389700000000001</v>
      </c>
      <c r="L1067" s="7">
        <f t="shared" si="82"/>
        <v>0.67347672832238648</v>
      </c>
      <c r="M1067" s="7">
        <v>23.692299999999999</v>
      </c>
      <c r="N1067" s="7">
        <v>24.673400000000001</v>
      </c>
      <c r="O1067" s="7">
        <v>1.9739699121977112</v>
      </c>
      <c r="Q1067" s="5">
        <f t="shared" si="83"/>
        <v>29606282.197859749</v>
      </c>
      <c r="R1067" s="5">
        <f t="shared" si="84"/>
        <v>1.3733676372549604</v>
      </c>
      <c r="U1067" s="5">
        <f t="shared" si="85"/>
        <v>2.039220628567203</v>
      </c>
    </row>
    <row r="1068" spans="1:21">
      <c r="A1068" s="5">
        <v>1273</v>
      </c>
      <c r="B1068" s="5" t="s">
        <v>1013</v>
      </c>
      <c r="C1068" s="5" t="s">
        <v>1014</v>
      </c>
      <c r="D1068" s="5" t="s">
        <v>1015</v>
      </c>
      <c r="E1068" s="5" t="s">
        <v>1016</v>
      </c>
      <c r="F1068" s="7">
        <v>23.806699999999999</v>
      </c>
      <c r="G1068" s="7">
        <v>24.122299999999999</v>
      </c>
      <c r="H1068" s="7">
        <f t="shared" si="81"/>
        <v>1.2445291307994719</v>
      </c>
      <c r="I1068" s="7">
        <v>19.0472</v>
      </c>
      <c r="J1068" s="7">
        <v>17.289200000000001</v>
      </c>
      <c r="K1068" s="7">
        <v>19.535499999999999</v>
      </c>
      <c r="L1068" s="7">
        <f t="shared" si="82"/>
        <v>0.21076394587496056</v>
      </c>
      <c r="M1068" s="7">
        <v>24.0017</v>
      </c>
      <c r="N1068" s="7">
        <v>24.952200000000001</v>
      </c>
      <c r="O1068" s="7">
        <v>1.9325423099278476</v>
      </c>
      <c r="Q1068" s="5">
        <f t="shared" si="83"/>
        <v>160165.06747657352</v>
      </c>
      <c r="R1068" s="5">
        <f t="shared" si="84"/>
        <v>7.4296907264831949E-3</v>
      </c>
      <c r="U1068" s="5">
        <f t="shared" si="85"/>
        <v>3.5251241362177714E-2</v>
      </c>
    </row>
    <row r="1069" spans="1:21">
      <c r="A1069" s="5">
        <v>1933</v>
      </c>
      <c r="B1069" s="5" t="s">
        <v>1443</v>
      </c>
      <c r="C1069" s="5" t="s">
        <v>1444</v>
      </c>
      <c r="D1069" s="5" t="s">
        <v>1445</v>
      </c>
      <c r="E1069" s="5" t="s">
        <v>1446</v>
      </c>
      <c r="F1069" s="7">
        <v>19.398800000000001</v>
      </c>
      <c r="G1069" s="7">
        <v>18.2422</v>
      </c>
      <c r="H1069" s="7">
        <f t="shared" si="81"/>
        <v>0.44856843216893444</v>
      </c>
      <c r="I1069" s="7">
        <v>22.022300000000001</v>
      </c>
      <c r="J1069" s="7">
        <v>16.503</v>
      </c>
      <c r="K1069" s="7">
        <v>17.713899999999999</v>
      </c>
      <c r="L1069" s="7">
        <f t="shared" si="82"/>
        <v>0.431999036553806</v>
      </c>
      <c r="M1069" s="7">
        <v>18.482399999999998</v>
      </c>
      <c r="N1069" s="7">
        <v>18.511700000000001</v>
      </c>
      <c r="O1069" s="7">
        <v>1.0205168476987301</v>
      </c>
      <c r="Q1069" s="5">
        <f t="shared" si="83"/>
        <v>92874.827137562519</v>
      </c>
      <c r="R1069" s="5">
        <f t="shared" si="84"/>
        <v>4.3082505616189072E-3</v>
      </c>
      <c r="U1069" s="5">
        <f t="shared" si="85"/>
        <v>9.9728244673580636E-3</v>
      </c>
    </row>
    <row r="1070" spans="1:21">
      <c r="A1070" s="5">
        <v>4257</v>
      </c>
      <c r="B1070" s="5" t="s">
        <v>2678</v>
      </c>
      <c r="C1070" s="5" t="s">
        <v>1444</v>
      </c>
      <c r="D1070" s="5" t="s">
        <v>1445</v>
      </c>
      <c r="E1070" s="5" t="s">
        <v>1446</v>
      </c>
      <c r="F1070" s="7">
        <v>16.943200000000001</v>
      </c>
      <c r="G1070" s="7">
        <v>17.3339</v>
      </c>
      <c r="H1070" s="7">
        <f t="shared" si="81"/>
        <v>1.3110293649763314</v>
      </c>
      <c r="I1070" s="7">
        <v>21.882400000000001</v>
      </c>
      <c r="J1070" s="7">
        <v>16.302199999999999</v>
      </c>
      <c r="K1070" s="7">
        <v>21.394100000000002</v>
      </c>
      <c r="L1070" s="7">
        <f t="shared" si="82"/>
        <v>2.9321444727883998E-2</v>
      </c>
      <c r="M1070" s="7">
        <v>19.195900000000002</v>
      </c>
      <c r="N1070" s="7">
        <v>19.881900000000002</v>
      </c>
      <c r="O1070" s="7">
        <v>1.6088167418838315</v>
      </c>
      <c r="Q1070" s="5">
        <f t="shared" si="83"/>
        <v>80807.411511040002</v>
      </c>
      <c r="R1070" s="5">
        <f t="shared" si="84"/>
        <v>3.7484707832592693E-3</v>
      </c>
      <c r="U1070" s="5">
        <f t="shared" si="85"/>
        <v>0.12784058964511263</v>
      </c>
    </row>
    <row r="1071" spans="1:21">
      <c r="A1071" s="5">
        <v>559</v>
      </c>
      <c r="B1071" s="5" t="s">
        <v>387</v>
      </c>
      <c r="C1071" s="5" t="s">
        <v>388</v>
      </c>
      <c r="D1071" s="5" t="s">
        <v>389</v>
      </c>
      <c r="E1071" s="5" t="s">
        <v>390</v>
      </c>
      <c r="F1071" s="7">
        <v>21.547599999999999</v>
      </c>
      <c r="G1071" s="7">
        <v>17.5077</v>
      </c>
      <c r="H1071" s="7">
        <f t="shared" si="81"/>
        <v>6.0795148065772547E-2</v>
      </c>
      <c r="I1071" s="7">
        <v>17.5794</v>
      </c>
      <c r="J1071" s="7">
        <v>17.777000000000001</v>
      </c>
      <c r="K1071" s="7">
        <v>18.416699999999999</v>
      </c>
      <c r="L1071" s="7">
        <f t="shared" si="82"/>
        <v>0.64184640311284968</v>
      </c>
      <c r="M1071" s="7">
        <v>22.1204</v>
      </c>
      <c r="N1071" s="7">
        <v>23.294599999999999</v>
      </c>
      <c r="O1071" s="7">
        <v>2.256677095102658</v>
      </c>
      <c r="Q1071" s="5">
        <f t="shared" si="83"/>
        <v>224600.24875085219</v>
      </c>
      <c r="R1071" s="5">
        <f t="shared" si="84"/>
        <v>1.0418691238987542E-2</v>
      </c>
      <c r="U1071" s="5">
        <f t="shared" si="85"/>
        <v>1.6232374581299513E-2</v>
      </c>
    </row>
    <row r="1072" spans="1:21">
      <c r="A1072" s="5">
        <v>6060</v>
      </c>
      <c r="B1072" s="5" t="s">
        <v>3431</v>
      </c>
      <c r="C1072" s="5" t="s">
        <v>3432</v>
      </c>
      <c r="D1072" s="5" t="s">
        <v>3433</v>
      </c>
      <c r="E1072" s="5" t="s">
        <v>3434</v>
      </c>
      <c r="F1072" s="7">
        <v>24.1313</v>
      </c>
      <c r="G1072" s="7">
        <v>25.112400000000001</v>
      </c>
      <c r="H1072" s="7">
        <f t="shared" si="81"/>
        <v>1.9739699121977112</v>
      </c>
      <c r="I1072" s="7">
        <v>24.3033</v>
      </c>
      <c r="J1072" s="7">
        <v>17.773499999999999</v>
      </c>
      <c r="K1072" s="7">
        <v>24.416</v>
      </c>
      <c r="L1072" s="7">
        <f t="shared" si="82"/>
        <v>1.0009404810939055E-2</v>
      </c>
      <c r="M1072" s="7">
        <v>17.997</v>
      </c>
      <c r="N1072" s="7">
        <v>18.555199999999999</v>
      </c>
      <c r="O1072" s="7">
        <v>1.4724309702952794</v>
      </c>
      <c r="Q1072" s="5">
        <f t="shared" si="83"/>
        <v>224056.02556250602</v>
      </c>
      <c r="R1072" s="5">
        <f t="shared" si="84"/>
        <v>1.0393445971468868E-2</v>
      </c>
      <c r="U1072" s="5">
        <f t="shared" si="85"/>
        <v>1.0383680316446091</v>
      </c>
    </row>
    <row r="1073" spans="1:21">
      <c r="A1073" s="5">
        <v>4899</v>
      </c>
      <c r="B1073" s="5" t="s">
        <v>3014</v>
      </c>
      <c r="C1073" s="5" t="s">
        <v>2428</v>
      </c>
      <c r="D1073" s="5" t="s">
        <v>2429</v>
      </c>
      <c r="E1073" s="5" t="s">
        <v>2430</v>
      </c>
      <c r="F1073" s="7">
        <v>17.5684</v>
      </c>
      <c r="G1073" s="7">
        <v>17.628499999999999</v>
      </c>
      <c r="H1073" s="7">
        <f t="shared" si="81"/>
        <v>1.0425380215657529</v>
      </c>
      <c r="I1073" s="7">
        <v>17.380299999999998</v>
      </c>
      <c r="J1073" s="7">
        <v>19.823</v>
      </c>
      <c r="K1073" s="7">
        <v>18.871700000000001</v>
      </c>
      <c r="L1073" s="7">
        <f t="shared" si="82"/>
        <v>1.9336142361041737</v>
      </c>
      <c r="M1073" s="7">
        <v>18.1173</v>
      </c>
      <c r="N1073" s="7">
        <v>14.9064</v>
      </c>
      <c r="O1073" s="7">
        <v>0.10799975913845135</v>
      </c>
      <c r="Q1073" s="5">
        <f t="shared" si="83"/>
        <v>927507.87151820597</v>
      </c>
      <c r="R1073" s="5">
        <f t="shared" si="84"/>
        <v>4.3024966307131263E-2</v>
      </c>
      <c r="U1073" s="5">
        <f t="shared" si="85"/>
        <v>2.2251059960035013E-2</v>
      </c>
    </row>
    <row r="1074" spans="1:21">
      <c r="A1074" s="5">
        <v>3947</v>
      </c>
      <c r="B1074" s="5" t="s">
        <v>2427</v>
      </c>
      <c r="C1074" s="5" t="s">
        <v>2428</v>
      </c>
      <c r="D1074" s="5" t="s">
        <v>2429</v>
      </c>
      <c r="E1074" s="5" t="s">
        <v>2430</v>
      </c>
      <c r="F1074" s="7">
        <v>19.527999999999999</v>
      </c>
      <c r="G1074" s="7">
        <v>20.0595</v>
      </c>
      <c r="H1074" s="7">
        <f t="shared" ref="H1074:H1137" si="86">2^(G1074-F1074)</f>
        <v>1.4454312594269112</v>
      </c>
      <c r="I1074" s="7">
        <v>21.8889</v>
      </c>
      <c r="J1074" s="7">
        <v>21.750900000000001</v>
      </c>
      <c r="K1074" s="7">
        <v>21.350899999999999</v>
      </c>
      <c r="L1074" s="7">
        <f t="shared" ref="L1074:L1137" si="87">(POWER(2,J1074))/(POWER(2,K1074))</f>
        <v>1.3195079107728966</v>
      </c>
      <c r="M1074" s="7">
        <v>20.2986</v>
      </c>
      <c r="N1074" s="7">
        <v>20.8323</v>
      </c>
      <c r="O1074" s="7">
        <v>1.4476371134038275</v>
      </c>
      <c r="Q1074" s="5">
        <f t="shared" si="83"/>
        <v>3529176.1261411379</v>
      </c>
      <c r="R1074" s="5">
        <f t="shared" si="84"/>
        <v>0.16371039921268635</v>
      </c>
      <c r="U1074" s="5">
        <f t="shared" si="85"/>
        <v>0.12406928209834954</v>
      </c>
    </row>
    <row r="1075" spans="1:21">
      <c r="A1075" s="5">
        <v>4461</v>
      </c>
      <c r="B1075" s="5" t="s">
        <v>2812</v>
      </c>
      <c r="C1075" s="5" t="s">
        <v>1483</v>
      </c>
      <c r="D1075" s="5" t="s">
        <v>1484</v>
      </c>
      <c r="E1075" s="5" t="s">
        <v>1485</v>
      </c>
      <c r="F1075" s="7">
        <v>22.7089</v>
      </c>
      <c r="G1075" s="7">
        <v>23.9894</v>
      </c>
      <c r="H1075" s="7">
        <f t="shared" si="86"/>
        <v>2.4292315304086101</v>
      </c>
      <c r="I1075" s="7">
        <v>23.756</v>
      </c>
      <c r="J1075" s="7">
        <v>23.549199999999999</v>
      </c>
      <c r="K1075" s="7">
        <v>23.574000000000002</v>
      </c>
      <c r="L1075" s="7">
        <f t="shared" si="87"/>
        <v>0.98295685585504611</v>
      </c>
      <c r="M1075" s="7">
        <v>23.677199999999999</v>
      </c>
      <c r="N1075" s="7">
        <v>24.7057</v>
      </c>
      <c r="O1075" s="7">
        <v>2.0399022197370025</v>
      </c>
      <c r="Q1075" s="5">
        <f t="shared" si="83"/>
        <v>12274832.48173124</v>
      </c>
      <c r="R1075" s="5">
        <f t="shared" si="84"/>
        <v>0.56940137131957536</v>
      </c>
      <c r="U1075" s="5">
        <f t="shared" si="85"/>
        <v>0.57927402197553157</v>
      </c>
    </row>
    <row r="1076" spans="1:21">
      <c r="A1076" s="5">
        <v>3110</v>
      </c>
      <c r="B1076" s="5" t="s">
        <v>2019</v>
      </c>
      <c r="C1076" s="5" t="s">
        <v>1483</v>
      </c>
      <c r="D1076" s="5" t="s">
        <v>1484</v>
      </c>
      <c r="E1076" s="5" t="s">
        <v>1485</v>
      </c>
      <c r="F1076" s="7">
        <v>23.438099999999999</v>
      </c>
      <c r="G1076" s="7">
        <v>23.694099999999999</v>
      </c>
      <c r="H1076" s="7">
        <f t="shared" si="86"/>
        <v>1.1941631870745897</v>
      </c>
      <c r="I1076" s="7">
        <v>24.892199999999999</v>
      </c>
      <c r="J1076" s="7">
        <v>24.283999999999999</v>
      </c>
      <c r="K1076" s="7">
        <v>24.769300000000001</v>
      </c>
      <c r="L1076" s="7">
        <f t="shared" si="87"/>
        <v>0.71434850982832765</v>
      </c>
      <c r="M1076" s="7">
        <v>24.509699999999999</v>
      </c>
      <c r="N1076" s="7">
        <v>25.107800000000001</v>
      </c>
      <c r="O1076" s="7">
        <v>1.5137217125270239</v>
      </c>
      <c r="Q1076" s="5">
        <f t="shared" si="83"/>
        <v>20427368.089368951</v>
      </c>
      <c r="R1076" s="5">
        <f t="shared" si="84"/>
        <v>0.94757883008566557</v>
      </c>
      <c r="U1076" s="5">
        <f t="shared" si="85"/>
        <v>1.3264937450676391</v>
      </c>
    </row>
    <row r="1077" spans="1:21">
      <c r="A1077" s="5">
        <v>1988</v>
      </c>
      <c r="B1077" s="5" t="s">
        <v>1482</v>
      </c>
      <c r="C1077" s="5" t="s">
        <v>1483</v>
      </c>
      <c r="D1077" s="5" t="s">
        <v>1484</v>
      </c>
      <c r="E1077" s="5" t="s">
        <v>1485</v>
      </c>
      <c r="F1077" s="7">
        <v>21.140599999999999</v>
      </c>
      <c r="G1077" s="7">
        <v>20.450299999999999</v>
      </c>
      <c r="H1077" s="7">
        <f t="shared" si="86"/>
        <v>0.61972496838550373</v>
      </c>
      <c r="I1077" s="7">
        <v>21.8505</v>
      </c>
      <c r="J1077" s="7">
        <v>17.045999999999999</v>
      </c>
      <c r="K1077" s="7">
        <v>21.6479</v>
      </c>
      <c r="L1077" s="7">
        <f t="shared" si="87"/>
        <v>4.1180352797311588E-2</v>
      </c>
      <c r="M1077" s="7">
        <v>21.315300000000001</v>
      </c>
      <c r="N1077" s="7">
        <v>24.7209</v>
      </c>
      <c r="O1077" s="7">
        <v>10.597117584140438</v>
      </c>
      <c r="Q1077" s="5">
        <f t="shared" si="83"/>
        <v>135318.54084285934</v>
      </c>
      <c r="R1077" s="5">
        <f t="shared" si="84"/>
        <v>6.2771172507293466E-3</v>
      </c>
      <c r="U1077" s="5">
        <f t="shared" si="85"/>
        <v>0.15242990465927095</v>
      </c>
    </row>
    <row r="1078" spans="1:21">
      <c r="A1078" s="5">
        <v>4351</v>
      </c>
      <c r="B1078" s="5" t="s">
        <v>2772</v>
      </c>
      <c r="C1078" s="5" t="s">
        <v>2773</v>
      </c>
      <c r="D1078" s="5" t="s">
        <v>2774</v>
      </c>
      <c r="E1078" s="5" t="s">
        <v>2775</v>
      </c>
      <c r="F1078" s="7">
        <v>23.8657</v>
      </c>
      <c r="G1078" s="7">
        <v>24.379799999999999</v>
      </c>
      <c r="H1078" s="7">
        <f t="shared" si="86"/>
        <v>1.4281029648088213</v>
      </c>
      <c r="I1078" s="7">
        <v>18.151900000000001</v>
      </c>
      <c r="J1078" s="7">
        <v>18.2803</v>
      </c>
      <c r="K1078" s="7">
        <v>17.123799999999999</v>
      </c>
      <c r="L1078" s="7">
        <f t="shared" si="87"/>
        <v>2.2291597356712169</v>
      </c>
      <c r="M1078" s="7">
        <v>18.2773</v>
      </c>
      <c r="N1078" s="7">
        <v>19.1496</v>
      </c>
      <c r="O1078" s="7">
        <v>1.8305789548731848</v>
      </c>
      <c r="Q1078" s="5">
        <f t="shared" si="83"/>
        <v>318360.0980135664</v>
      </c>
      <c r="R1078" s="5">
        <f t="shared" si="84"/>
        <v>1.4767995950425565E-2</v>
      </c>
      <c r="U1078" s="5">
        <f t="shared" si="85"/>
        <v>6.6249159780282897E-3</v>
      </c>
    </row>
    <row r="1079" spans="1:21">
      <c r="A1079" s="5">
        <v>6029</v>
      </c>
      <c r="B1079" s="5" t="s">
        <v>3416</v>
      </c>
      <c r="C1079" s="5" t="s">
        <v>3417</v>
      </c>
      <c r="D1079" s="5" t="s">
        <v>3418</v>
      </c>
      <c r="E1079" s="5" t="s">
        <v>3419</v>
      </c>
      <c r="F1079" s="7">
        <v>21.376000000000001</v>
      </c>
      <c r="G1079" s="7">
        <v>16.568000000000001</v>
      </c>
      <c r="H1079" s="7">
        <f t="shared" si="86"/>
        <v>3.5698320214017053E-2</v>
      </c>
      <c r="I1079" s="7">
        <v>29.074400000000001</v>
      </c>
      <c r="J1079" s="7">
        <v>29.176300000000001</v>
      </c>
      <c r="K1079" s="7">
        <v>27.0928</v>
      </c>
      <c r="L1079" s="7">
        <f t="shared" si="87"/>
        <v>4.2383419816218</v>
      </c>
      <c r="M1079" s="7">
        <v>28.219100000000001</v>
      </c>
      <c r="N1079" s="7">
        <v>29.133900000000001</v>
      </c>
      <c r="O1079" s="7">
        <v>1.8853076945770091</v>
      </c>
      <c r="Q1079" s="5">
        <f t="shared" si="83"/>
        <v>606654554.568748</v>
      </c>
      <c r="R1079" s="5">
        <f t="shared" si="84"/>
        <v>28.141315639363572</v>
      </c>
      <c r="U1079" s="5">
        <f t="shared" si="85"/>
        <v>6.6396991468336655</v>
      </c>
    </row>
    <row r="1080" spans="1:21">
      <c r="A1080" s="5">
        <v>3871</v>
      </c>
      <c r="B1080" s="5" t="s">
        <v>2359</v>
      </c>
      <c r="C1080" s="5" t="s">
        <v>2360</v>
      </c>
      <c r="D1080" s="5" t="s">
        <v>2361</v>
      </c>
      <c r="E1080" s="5" t="s">
        <v>2362</v>
      </c>
      <c r="F1080" s="7">
        <v>17.7288</v>
      </c>
      <c r="G1080" s="7">
        <v>18.5275</v>
      </c>
      <c r="H1080" s="7">
        <f t="shared" si="86"/>
        <v>1.7395329420990295</v>
      </c>
      <c r="I1080" s="7">
        <v>22.364899999999999</v>
      </c>
      <c r="J1080" s="7">
        <v>18.3247</v>
      </c>
      <c r="K1080" s="7">
        <v>17.8596</v>
      </c>
      <c r="L1080" s="7">
        <f t="shared" si="87"/>
        <v>1.3804130330207731</v>
      </c>
      <c r="M1080" s="7">
        <v>17.963799999999999</v>
      </c>
      <c r="N1080" s="7">
        <v>19.106100000000001</v>
      </c>
      <c r="O1080" s="7">
        <v>2.2073264329920623</v>
      </c>
      <c r="Q1080" s="5">
        <f t="shared" si="83"/>
        <v>328310.18931537663</v>
      </c>
      <c r="R1080" s="5">
        <f t="shared" si="84"/>
        <v>1.5229557901713934E-2</v>
      </c>
      <c r="U1080" s="5">
        <f t="shared" si="85"/>
        <v>1.1032609470795074E-2</v>
      </c>
    </row>
    <row r="1081" spans="1:21">
      <c r="A1081" s="5">
        <v>3293</v>
      </c>
      <c r="B1081" s="5" t="s">
        <v>2074</v>
      </c>
      <c r="C1081" s="5" t="s">
        <v>2075</v>
      </c>
      <c r="D1081" s="5" t="s">
        <v>2076</v>
      </c>
      <c r="E1081" s="5" t="s">
        <v>2077</v>
      </c>
      <c r="F1081" s="7">
        <v>20.874300000000002</v>
      </c>
      <c r="G1081" s="7">
        <v>21.636800000000001</v>
      </c>
      <c r="H1081" s="7">
        <f t="shared" si="86"/>
        <v>1.6964277644573131</v>
      </c>
      <c r="I1081" s="7">
        <v>18.427600000000002</v>
      </c>
      <c r="J1081" s="7">
        <v>18.833500000000001</v>
      </c>
      <c r="K1081" s="7">
        <v>16.7883</v>
      </c>
      <c r="L1081" s="7">
        <f t="shared" si="87"/>
        <v>4.1273048434908617</v>
      </c>
      <c r="M1081" s="7">
        <v>19.612500000000001</v>
      </c>
      <c r="N1081" s="7">
        <v>20.6356</v>
      </c>
      <c r="O1081" s="7">
        <v>2.0322811481002288</v>
      </c>
      <c r="Q1081" s="5">
        <f t="shared" si="83"/>
        <v>467141.47031811194</v>
      </c>
      <c r="R1081" s="5">
        <f t="shared" si="84"/>
        <v>2.1669623124816802E-2</v>
      </c>
      <c r="U1081" s="5">
        <f t="shared" si="85"/>
        <v>5.2503083601861357E-3</v>
      </c>
    </row>
    <row r="1082" spans="1:21">
      <c r="A1082" s="5">
        <v>6064</v>
      </c>
      <c r="B1082" s="5" t="s">
        <v>3435</v>
      </c>
      <c r="C1082" s="5" t="s">
        <v>2075</v>
      </c>
      <c r="D1082" s="5" t="s">
        <v>2076</v>
      </c>
      <c r="E1082" s="5" t="s">
        <v>2077</v>
      </c>
      <c r="F1082" s="7">
        <v>19.943300000000001</v>
      </c>
      <c r="G1082" s="7">
        <v>20.3385</v>
      </c>
      <c r="H1082" s="7">
        <f t="shared" si="86"/>
        <v>1.3151250626143849</v>
      </c>
      <c r="I1082" s="7">
        <v>17.884</v>
      </c>
      <c r="J1082" s="7">
        <v>18.063800000000001</v>
      </c>
      <c r="K1082" s="7">
        <v>18.922499999999999</v>
      </c>
      <c r="L1082" s="7">
        <f t="shared" si="87"/>
        <v>0.55144924025856945</v>
      </c>
      <c r="M1082" s="7">
        <v>17.201499999999999</v>
      </c>
      <c r="N1082" s="7">
        <v>19.9815</v>
      </c>
      <c r="O1082" s="7">
        <v>6.8685234915020361</v>
      </c>
      <c r="Q1082" s="5">
        <f t="shared" si="83"/>
        <v>273996.89144065138</v>
      </c>
      <c r="R1082" s="5">
        <f t="shared" si="84"/>
        <v>1.2710088382534367E-2</v>
      </c>
      <c r="U1082" s="5">
        <f t="shared" si="85"/>
        <v>2.3048519164836863E-2</v>
      </c>
    </row>
    <row r="1083" spans="1:21">
      <c r="A1083" s="5">
        <v>5553</v>
      </c>
      <c r="B1083" s="5" t="s">
        <v>3240</v>
      </c>
      <c r="C1083" s="5" t="s">
        <v>2075</v>
      </c>
      <c r="D1083" s="5" t="s">
        <v>2076</v>
      </c>
      <c r="E1083" s="5" t="s">
        <v>2077</v>
      </c>
      <c r="F1083" s="7">
        <v>21.845500000000001</v>
      </c>
      <c r="G1083" s="7">
        <v>22.401900000000001</v>
      </c>
      <c r="H1083" s="7">
        <f t="shared" si="86"/>
        <v>1.470595015385584</v>
      </c>
      <c r="I1083" s="7">
        <v>17.764399999999998</v>
      </c>
      <c r="J1083" s="7">
        <v>17.203700000000001</v>
      </c>
      <c r="K1083" s="7">
        <v>18.770199999999999</v>
      </c>
      <c r="L1083" s="7">
        <f t="shared" si="87"/>
        <v>0.33762648843059073</v>
      </c>
      <c r="M1083" s="7">
        <v>17.748799999999999</v>
      </c>
      <c r="N1083" s="7">
        <v>16.4177</v>
      </c>
      <c r="O1083" s="7">
        <v>0.39746507434008377</v>
      </c>
      <c r="Q1083" s="5">
        <f t="shared" si="83"/>
        <v>150948.82486850722</v>
      </c>
      <c r="R1083" s="5">
        <f t="shared" si="84"/>
        <v>7.0021703356952045E-3</v>
      </c>
      <c r="U1083" s="5">
        <f t="shared" si="85"/>
        <v>2.0739398642102426E-2</v>
      </c>
    </row>
    <row r="1084" spans="1:21">
      <c r="A1084" s="5">
        <v>838</v>
      </c>
      <c r="B1084" s="5" t="s">
        <v>669</v>
      </c>
      <c r="C1084" s="5" t="s">
        <v>670</v>
      </c>
      <c r="D1084" s="5" t="s">
        <v>671</v>
      </c>
      <c r="E1084" s="5" t="s">
        <v>672</v>
      </c>
      <c r="F1084" s="7">
        <v>23.532699999999998</v>
      </c>
      <c r="G1084" s="7">
        <v>24.211200000000002</v>
      </c>
      <c r="H1084" s="7">
        <f t="shared" si="86"/>
        <v>1.6004748428699378</v>
      </c>
      <c r="I1084" s="7">
        <v>24.334199999999999</v>
      </c>
      <c r="J1084" s="7">
        <v>23.825700000000001</v>
      </c>
      <c r="K1084" s="7">
        <v>22.859300000000001</v>
      </c>
      <c r="L1084" s="7">
        <f t="shared" si="87"/>
        <v>1.9539587352238674</v>
      </c>
      <c r="M1084" s="7">
        <v>23.106200000000001</v>
      </c>
      <c r="N1084" s="7">
        <v>24.1279</v>
      </c>
      <c r="O1084" s="7">
        <v>2.0303099667509961</v>
      </c>
      <c r="Q1084" s="5">
        <f t="shared" si="83"/>
        <v>14867925.206235528</v>
      </c>
      <c r="R1084" s="5">
        <f t="shared" si="84"/>
        <v>0.68968900501959218</v>
      </c>
      <c r="U1084" s="5">
        <f t="shared" si="85"/>
        <v>0.35297009736522084</v>
      </c>
    </row>
    <row r="1085" spans="1:21">
      <c r="A1085" s="5">
        <v>3862</v>
      </c>
      <c r="B1085" s="5" t="s">
        <v>2336</v>
      </c>
      <c r="C1085" s="5" t="s">
        <v>2337</v>
      </c>
      <c r="D1085" s="5" t="s">
        <v>2338</v>
      </c>
      <c r="E1085" s="5" t="s">
        <v>2339</v>
      </c>
      <c r="F1085" s="7">
        <v>21.619399999999999</v>
      </c>
      <c r="G1085" s="7">
        <v>22.2438</v>
      </c>
      <c r="H1085" s="7">
        <f t="shared" si="86"/>
        <v>1.5415695713109496</v>
      </c>
      <c r="I1085" s="7">
        <v>23.253599999999999</v>
      </c>
      <c r="J1085" s="7">
        <v>22.9466</v>
      </c>
      <c r="K1085" s="7">
        <v>22.990500000000001</v>
      </c>
      <c r="L1085" s="7">
        <f t="shared" si="87"/>
        <v>0.97002914530823414</v>
      </c>
      <c r="M1085" s="7">
        <v>20.419899999999998</v>
      </c>
      <c r="N1085" s="7">
        <v>21.6343</v>
      </c>
      <c r="O1085" s="7">
        <v>2.3204425831236799</v>
      </c>
      <c r="Q1085" s="5">
        <f t="shared" si="83"/>
        <v>8083787.6840559114</v>
      </c>
      <c r="R1085" s="5">
        <f t="shared" si="84"/>
        <v>0.37498840001346689</v>
      </c>
      <c r="U1085" s="5">
        <f t="shared" si="85"/>
        <v>0.38657436410770063</v>
      </c>
    </row>
    <row r="1086" spans="1:21">
      <c r="A1086" s="5">
        <v>4556</v>
      </c>
      <c r="B1086" s="5" t="s">
        <v>2843</v>
      </c>
      <c r="C1086" s="5" t="s">
        <v>2337</v>
      </c>
      <c r="D1086" s="5" t="s">
        <v>2338</v>
      </c>
      <c r="E1086" s="5" t="s">
        <v>2339</v>
      </c>
      <c r="F1086" s="7">
        <v>19.997299999999999</v>
      </c>
      <c r="G1086" s="7">
        <v>20.242100000000001</v>
      </c>
      <c r="H1086" s="7">
        <f t="shared" si="86"/>
        <v>1.1849284935861089</v>
      </c>
      <c r="I1086" s="7">
        <v>21.167899999999999</v>
      </c>
      <c r="J1086" s="7">
        <v>21.227</v>
      </c>
      <c r="K1086" s="7">
        <v>21.2804</v>
      </c>
      <c r="L1086" s="7">
        <f t="shared" si="87"/>
        <v>0.96366258669566029</v>
      </c>
      <c r="M1086" s="7">
        <v>18.458400000000001</v>
      </c>
      <c r="N1086" s="7">
        <v>20.274899999999999</v>
      </c>
      <c r="O1086" s="7">
        <v>3.5222565638454046</v>
      </c>
      <c r="Q1086" s="5">
        <f t="shared" si="83"/>
        <v>2454503.8517657192</v>
      </c>
      <c r="R1086" s="5">
        <f t="shared" si="84"/>
        <v>0.1138588132412104</v>
      </c>
      <c r="U1086" s="5">
        <f t="shared" si="85"/>
        <v>0.1181521570030287</v>
      </c>
    </row>
    <row r="1087" spans="1:21">
      <c r="A1087" s="5">
        <v>6040</v>
      </c>
      <c r="B1087" s="5" t="s">
        <v>3420</v>
      </c>
      <c r="C1087" s="5" t="s">
        <v>3421</v>
      </c>
      <c r="D1087" s="5" t="s">
        <v>3422</v>
      </c>
      <c r="E1087" s="5" t="s">
        <v>3423</v>
      </c>
      <c r="F1087" s="7">
        <v>20.025099999999998</v>
      </c>
      <c r="G1087" s="7">
        <v>20.496500000000001</v>
      </c>
      <c r="H1087" s="7">
        <f t="shared" si="86"/>
        <v>1.3864542391039765</v>
      </c>
      <c r="I1087" s="7">
        <v>17.5579</v>
      </c>
      <c r="J1087" s="7">
        <v>18.5442</v>
      </c>
      <c r="K1087" s="7">
        <v>16.499300000000002</v>
      </c>
      <c r="L1087" s="7">
        <f t="shared" si="87"/>
        <v>4.1264466838039207</v>
      </c>
      <c r="M1087" s="7">
        <v>20.356200000000001</v>
      </c>
      <c r="N1087" s="7">
        <v>22.055499999999999</v>
      </c>
      <c r="O1087" s="7">
        <v>3.2474335385235942</v>
      </c>
      <c r="Q1087" s="5">
        <f t="shared" si="83"/>
        <v>382261.39960976521</v>
      </c>
      <c r="R1087" s="5">
        <f t="shared" si="84"/>
        <v>1.7732231007167421E-2</v>
      </c>
      <c r="U1087" s="5">
        <f t="shared" si="85"/>
        <v>4.2972155866609074E-3</v>
      </c>
    </row>
    <row r="1088" spans="1:21">
      <c r="A1088" s="5">
        <v>2708</v>
      </c>
      <c r="B1088" s="5" t="s">
        <v>1855</v>
      </c>
      <c r="C1088" s="5" t="s">
        <v>1856</v>
      </c>
      <c r="D1088" s="5" t="s">
        <v>1857</v>
      </c>
      <c r="E1088" s="5" t="s">
        <v>1858</v>
      </c>
      <c r="F1088" s="7">
        <v>16.003699999999998</v>
      </c>
      <c r="G1088" s="7">
        <v>16.825399999999998</v>
      </c>
      <c r="H1088" s="7">
        <f t="shared" si="86"/>
        <v>1.7674874852208156</v>
      </c>
      <c r="I1088" s="7">
        <v>17.410900000000002</v>
      </c>
      <c r="J1088" s="7">
        <v>16.8932</v>
      </c>
      <c r="K1088" s="7">
        <v>17.772500000000001</v>
      </c>
      <c r="L1088" s="7">
        <f t="shared" si="87"/>
        <v>0.54363113875578351</v>
      </c>
      <c r="M1088" s="7">
        <v>19.850999999999999</v>
      </c>
      <c r="N1088" s="7">
        <v>21.174099999999999</v>
      </c>
      <c r="O1088" s="7">
        <v>2.5020315818297907</v>
      </c>
      <c r="Q1088" s="5">
        <f t="shared" si="83"/>
        <v>121719.43359243496</v>
      </c>
      <c r="R1088" s="5">
        <f t="shared" si="84"/>
        <v>5.6462858052788176E-3</v>
      </c>
      <c r="U1088" s="5">
        <f t="shared" si="85"/>
        <v>1.038624427990191E-2</v>
      </c>
    </row>
    <row r="1089" spans="1:21">
      <c r="A1089" s="5">
        <v>3865</v>
      </c>
      <c r="B1089" s="5" t="s">
        <v>2348</v>
      </c>
      <c r="C1089" s="5" t="s">
        <v>1856</v>
      </c>
      <c r="D1089" s="5" t="s">
        <v>1857</v>
      </c>
      <c r="E1089" s="5" t="s">
        <v>1858</v>
      </c>
      <c r="F1089" s="7">
        <v>15.502000000000001</v>
      </c>
      <c r="G1089" s="7">
        <v>17.458100000000002</v>
      </c>
      <c r="H1089" s="7">
        <f t="shared" si="86"/>
        <v>3.8801165812329415</v>
      </c>
      <c r="I1089" s="7">
        <v>18.6373</v>
      </c>
      <c r="J1089" s="7">
        <v>16.985800000000001</v>
      </c>
      <c r="K1089" s="7">
        <v>18.427099999999999</v>
      </c>
      <c r="L1089" s="7">
        <f t="shared" si="87"/>
        <v>0.3682353411056376</v>
      </c>
      <c r="M1089" s="7">
        <v>19.354099999999999</v>
      </c>
      <c r="N1089" s="7">
        <v>20.546900000000001</v>
      </c>
      <c r="O1089" s="7">
        <v>2.2859597475503577</v>
      </c>
      <c r="Q1089" s="5">
        <f t="shared" si="83"/>
        <v>129788.22719405513</v>
      </c>
      <c r="R1089" s="5">
        <f t="shared" si="84"/>
        <v>6.0205786641422693E-3</v>
      </c>
      <c r="U1089" s="5">
        <f t="shared" si="85"/>
        <v>1.634981217735729E-2</v>
      </c>
    </row>
    <row r="1090" spans="1:21">
      <c r="A1090" s="5">
        <v>4237</v>
      </c>
      <c r="B1090" s="5" t="s">
        <v>2665</v>
      </c>
      <c r="C1090" s="5" t="s">
        <v>2666</v>
      </c>
      <c r="D1090" s="5" t="s">
        <v>2667</v>
      </c>
      <c r="E1090" s="5" t="s">
        <v>2668</v>
      </c>
      <c r="F1090" s="7">
        <v>16.049600000000002</v>
      </c>
      <c r="G1090" s="7">
        <v>15.888400000000001</v>
      </c>
      <c r="H1090" s="7">
        <f t="shared" si="86"/>
        <v>0.89428091952940869</v>
      </c>
      <c r="I1090" s="7">
        <v>19.003499999999999</v>
      </c>
      <c r="J1090" s="7">
        <v>17.8628</v>
      </c>
      <c r="K1090" s="7">
        <v>17.1997</v>
      </c>
      <c r="L1090" s="7">
        <f t="shared" si="87"/>
        <v>1.5834814865114732</v>
      </c>
      <c r="M1090" s="7">
        <v>17.179400000000001</v>
      </c>
      <c r="N1090" s="7">
        <v>20.135300000000001</v>
      </c>
      <c r="O1090" s="7">
        <v>7.7591574402835688</v>
      </c>
      <c r="Q1090" s="5">
        <f t="shared" si="83"/>
        <v>238362.87035919435</v>
      </c>
      <c r="R1090" s="5">
        <f t="shared" si="84"/>
        <v>1.1057107741078756E-2</v>
      </c>
      <c r="U1090" s="5">
        <f t="shared" si="85"/>
        <v>6.9827830860456613E-3</v>
      </c>
    </row>
    <row r="1091" spans="1:21">
      <c r="A1091" s="5">
        <v>3492</v>
      </c>
      <c r="B1091" s="5" t="s">
        <v>2190</v>
      </c>
      <c r="C1091" s="5" t="s">
        <v>2191</v>
      </c>
      <c r="D1091" s="5" t="s">
        <v>2192</v>
      </c>
      <c r="E1091" s="5" t="s">
        <v>2193</v>
      </c>
      <c r="F1091" s="7">
        <v>19.264199999999999</v>
      </c>
      <c r="G1091" s="7">
        <v>17.7257</v>
      </c>
      <c r="H1091" s="7">
        <f t="shared" si="86"/>
        <v>0.34424318532264486</v>
      </c>
      <c r="I1091" s="7">
        <v>20.360600000000002</v>
      </c>
      <c r="J1091" s="7">
        <v>19.915600000000001</v>
      </c>
      <c r="K1091" s="7">
        <v>19.160299999999999</v>
      </c>
      <c r="L1091" s="7">
        <f t="shared" si="87"/>
        <v>1.6879825618738136</v>
      </c>
      <c r="M1091" s="7">
        <v>19.971399999999999</v>
      </c>
      <c r="N1091" s="7">
        <v>19.862100000000002</v>
      </c>
      <c r="O1091" s="7">
        <v>0.92703775430945945</v>
      </c>
      <c r="Q1091" s="5">
        <f t="shared" ref="Q1091:Q1154" si="88">POWER(2,J1091)</f>
        <v>988992.46241941897</v>
      </c>
      <c r="R1091" s="5">
        <f t="shared" ref="R1091:R1154" si="89">Q1091/21557434</f>
        <v>4.5877095688634323E-2</v>
      </c>
      <c r="U1091" s="5">
        <f t="shared" si="85"/>
        <v>2.7178654996119506E-2</v>
      </c>
    </row>
    <row r="1092" spans="1:21">
      <c r="A1092" s="5">
        <v>657</v>
      </c>
      <c r="B1092" s="5" t="s">
        <v>504</v>
      </c>
      <c r="C1092" s="5" t="s">
        <v>505</v>
      </c>
      <c r="D1092" s="5" t="s">
        <v>506</v>
      </c>
      <c r="E1092" s="5" t="s">
        <v>507</v>
      </c>
      <c r="F1092" s="7">
        <v>25.025300000000001</v>
      </c>
      <c r="G1092" s="7">
        <v>26.472000000000001</v>
      </c>
      <c r="H1092" s="7">
        <f t="shared" si="86"/>
        <v>2.7258383334805996</v>
      </c>
      <c r="I1092" s="7">
        <v>27.455400000000001</v>
      </c>
      <c r="J1092" s="7">
        <v>27.135300000000001</v>
      </c>
      <c r="K1092" s="7">
        <v>27.076799999999999</v>
      </c>
      <c r="L1092" s="7">
        <f t="shared" si="87"/>
        <v>1.0413824508042513</v>
      </c>
      <c r="M1092" s="7">
        <v>25.3643</v>
      </c>
      <c r="N1092" s="7">
        <v>27.912400000000002</v>
      </c>
      <c r="O1092" s="7">
        <v>5.8486351760487327</v>
      </c>
      <c r="Q1092" s="5">
        <f t="shared" si="88"/>
        <v>147414173.32827964</v>
      </c>
      <c r="R1092" s="5">
        <f t="shared" si="89"/>
        <v>6.8382059445609178</v>
      </c>
      <c r="U1092" s="5">
        <f t="shared" si="85"/>
        <v>6.56646934973777</v>
      </c>
    </row>
    <row r="1093" spans="1:21">
      <c r="A1093" s="5">
        <v>5198</v>
      </c>
      <c r="B1093" s="5" t="s">
        <v>3135</v>
      </c>
      <c r="C1093" s="5" t="s">
        <v>505</v>
      </c>
      <c r="D1093" s="5" t="s">
        <v>506</v>
      </c>
      <c r="E1093" s="5" t="s">
        <v>507</v>
      </c>
      <c r="F1093" s="7">
        <v>17.3964</v>
      </c>
      <c r="G1093" s="7">
        <v>24.736999999999998</v>
      </c>
      <c r="H1093" s="7">
        <f t="shared" si="86"/>
        <v>162.08423895278963</v>
      </c>
      <c r="I1093" s="7">
        <v>25.147099999999998</v>
      </c>
      <c r="J1093" s="7">
        <v>17.349</v>
      </c>
      <c r="K1093" s="7">
        <v>24.6327</v>
      </c>
      <c r="L1093" s="7">
        <f t="shared" si="87"/>
        <v>6.4178242599166194E-3</v>
      </c>
      <c r="M1093" s="7">
        <v>25.211400000000001</v>
      </c>
      <c r="N1093" s="7">
        <v>27.523399999999999</v>
      </c>
      <c r="O1093" s="7">
        <v>4.9657099661044413</v>
      </c>
      <c r="Q1093" s="5">
        <f t="shared" si="88"/>
        <v>166943.45404599491</v>
      </c>
      <c r="R1093" s="5">
        <f t="shared" si="89"/>
        <v>7.7441245579596765E-3</v>
      </c>
      <c r="U1093" s="5">
        <f t="shared" si="85"/>
        <v>1.2066588682283874</v>
      </c>
    </row>
    <row r="1094" spans="1:21">
      <c r="A1094" s="5">
        <v>2564</v>
      </c>
      <c r="B1094" s="5" t="s">
        <v>1788</v>
      </c>
      <c r="C1094" s="5" t="s">
        <v>1789</v>
      </c>
      <c r="D1094" s="5" t="s">
        <v>1790</v>
      </c>
      <c r="E1094" s="5" t="s">
        <v>1791</v>
      </c>
      <c r="F1094" s="7">
        <v>19.0959</v>
      </c>
      <c r="G1094" s="7">
        <v>16.888100000000001</v>
      </c>
      <c r="H1094" s="7">
        <f t="shared" si="86"/>
        <v>0.21646414760271446</v>
      </c>
      <c r="I1094" s="7">
        <v>17.529</v>
      </c>
      <c r="J1094" s="7">
        <v>22.386399999999998</v>
      </c>
      <c r="K1094" s="7">
        <v>22.1218</v>
      </c>
      <c r="L1094" s="7">
        <f t="shared" si="87"/>
        <v>1.2013029314530363</v>
      </c>
      <c r="M1094" s="7">
        <v>17.791599999999999</v>
      </c>
      <c r="N1094" s="7">
        <v>18.037400000000002</v>
      </c>
      <c r="O1094" s="7">
        <v>1.1857501081476172</v>
      </c>
      <c r="Q1094" s="5">
        <f t="shared" si="88"/>
        <v>5482490.5899162218</v>
      </c>
      <c r="R1094" s="5">
        <f t="shared" si="89"/>
        <v>0.25432018439282811</v>
      </c>
      <c r="U1094" s="5">
        <f t="shared" si="85"/>
        <v>0.21170362423507535</v>
      </c>
    </row>
    <row r="1095" spans="1:21">
      <c r="A1095" s="5">
        <v>3753</v>
      </c>
      <c r="B1095" s="5" t="s">
        <v>2288</v>
      </c>
      <c r="C1095" s="5" t="s">
        <v>2289</v>
      </c>
      <c r="D1095" s="5" t="s">
        <v>2290</v>
      </c>
      <c r="E1095" s="5" t="s">
        <v>2291</v>
      </c>
      <c r="F1095" s="7">
        <v>19.359300000000001</v>
      </c>
      <c r="G1095" s="7">
        <v>18.639199999999999</v>
      </c>
      <c r="H1095" s="7">
        <f t="shared" si="86"/>
        <v>0.60705536286785944</v>
      </c>
      <c r="I1095" s="7">
        <v>19.0946</v>
      </c>
      <c r="J1095" s="7">
        <v>19.172799999999999</v>
      </c>
      <c r="K1095" s="7">
        <v>17.522200000000002</v>
      </c>
      <c r="L1095" s="7">
        <f t="shared" si="87"/>
        <v>3.1396418604456855</v>
      </c>
      <c r="M1095" s="7">
        <v>18.6724</v>
      </c>
      <c r="N1095" s="7">
        <v>22.653099999999998</v>
      </c>
      <c r="O1095" s="7">
        <v>15.787381499128154</v>
      </c>
      <c r="Q1095" s="5">
        <f t="shared" si="88"/>
        <v>591000.5715277025</v>
      </c>
      <c r="R1095" s="5">
        <f t="shared" si="89"/>
        <v>2.7415163211340576E-2</v>
      </c>
      <c r="U1095" s="5">
        <f t="shared" si="85"/>
        <v>8.7319396383155872E-3</v>
      </c>
    </row>
    <row r="1096" spans="1:21">
      <c r="A1096" s="5">
        <v>3331</v>
      </c>
      <c r="B1096" s="5" t="s">
        <v>2083</v>
      </c>
      <c r="C1096" s="5" t="s">
        <v>2084</v>
      </c>
      <c r="D1096" s="5" t="s">
        <v>2085</v>
      </c>
      <c r="E1096" s="5" t="s">
        <v>2086</v>
      </c>
      <c r="F1096" s="7">
        <v>19.322099999999999</v>
      </c>
      <c r="G1096" s="7">
        <v>19.600100000000001</v>
      </c>
      <c r="H1096" s="7">
        <f t="shared" si="86"/>
        <v>1.2125128190617389</v>
      </c>
      <c r="I1096" s="7">
        <v>17.660699999999999</v>
      </c>
      <c r="J1096" s="7">
        <v>19.416599999999999</v>
      </c>
      <c r="K1096" s="7">
        <v>18.1812</v>
      </c>
      <c r="L1096" s="7">
        <f t="shared" si="87"/>
        <v>2.3544661805869835</v>
      </c>
      <c r="M1096" s="7">
        <v>17.675000000000001</v>
      </c>
      <c r="N1096" s="7">
        <v>20.4634</v>
      </c>
      <c r="O1096" s="7">
        <v>6.9086316825068996</v>
      </c>
      <c r="Q1096" s="5">
        <f t="shared" si="88"/>
        <v>699808.17871151969</v>
      </c>
      <c r="R1096" s="5">
        <f t="shared" si="89"/>
        <v>3.2462498955651203E-2</v>
      </c>
      <c r="U1096" s="5">
        <f t="shared" si="85"/>
        <v>1.378762592697683E-2</v>
      </c>
    </row>
    <row r="1097" spans="1:21">
      <c r="A1097" s="5">
        <v>2698</v>
      </c>
      <c r="B1097" s="5" t="s">
        <v>1850</v>
      </c>
      <c r="C1097" s="5" t="s">
        <v>26</v>
      </c>
      <c r="D1097" s="5" t="s">
        <v>27</v>
      </c>
      <c r="E1097" s="5" t="s">
        <v>28</v>
      </c>
      <c r="F1097" s="7">
        <v>16.935099999999998</v>
      </c>
      <c r="G1097" s="7">
        <v>17.786300000000001</v>
      </c>
      <c r="H1097" s="7">
        <f t="shared" si="86"/>
        <v>1.8040008270479493</v>
      </c>
      <c r="I1097" s="7">
        <v>18.849799999999998</v>
      </c>
      <c r="J1097" s="7">
        <v>17.202200000000001</v>
      </c>
      <c r="K1097" s="7">
        <v>17.631399999999999</v>
      </c>
      <c r="L1097" s="7">
        <f t="shared" si="87"/>
        <v>0.74267349678561645</v>
      </c>
      <c r="M1097" s="7">
        <v>21.0092</v>
      </c>
      <c r="N1097" s="7">
        <v>22.0459</v>
      </c>
      <c r="O1097" s="7">
        <v>2.051529642720038</v>
      </c>
      <c r="Q1097" s="5">
        <f t="shared" si="88"/>
        <v>150791.96180098315</v>
      </c>
      <c r="R1097" s="5">
        <f t="shared" si="89"/>
        <v>6.9948938171854377E-3</v>
      </c>
      <c r="U1097" s="5">
        <f t="shared" si="85"/>
        <v>9.4185316258897211E-3</v>
      </c>
    </row>
    <row r="1098" spans="1:21">
      <c r="A1098" s="5">
        <v>41</v>
      </c>
      <c r="B1098" s="5" t="s">
        <v>25</v>
      </c>
      <c r="C1098" s="5" t="s">
        <v>26</v>
      </c>
      <c r="D1098" s="5" t="s">
        <v>27</v>
      </c>
      <c r="E1098" s="5" t="s">
        <v>28</v>
      </c>
      <c r="F1098" s="7">
        <v>18.206600000000002</v>
      </c>
      <c r="G1098" s="7">
        <v>18.360299999999999</v>
      </c>
      <c r="H1098" s="7">
        <f t="shared" si="86"/>
        <v>1.1124187755508792</v>
      </c>
      <c r="I1098" s="7">
        <v>17.1112</v>
      </c>
      <c r="J1098" s="7">
        <v>17.555</v>
      </c>
      <c r="K1098" s="7">
        <v>18.368600000000001</v>
      </c>
      <c r="L1098" s="7">
        <f t="shared" si="87"/>
        <v>0.568960341372165</v>
      </c>
      <c r="M1098" s="7">
        <v>17.294499999999999</v>
      </c>
      <c r="N1098" s="7">
        <v>21.989000000000001</v>
      </c>
      <c r="O1098" s="7">
        <v>25.893175483489596</v>
      </c>
      <c r="Q1098" s="5">
        <f t="shared" si="88"/>
        <v>192566.87110105451</v>
      </c>
      <c r="R1098" s="5">
        <f t="shared" si="89"/>
        <v>8.9327362013982975E-3</v>
      </c>
      <c r="U1098" s="5">
        <f t="shared" si="85"/>
        <v>1.5700103419959227E-2</v>
      </c>
    </row>
    <row r="1099" spans="1:21">
      <c r="A1099" s="5">
        <v>5229</v>
      </c>
      <c r="B1099" s="5" t="s">
        <v>3144</v>
      </c>
      <c r="C1099" s="5" t="s">
        <v>2993</v>
      </c>
      <c r="D1099" s="5" t="s">
        <v>2994</v>
      </c>
      <c r="E1099" s="5" t="s">
        <v>2995</v>
      </c>
      <c r="F1099" s="7">
        <v>25.711400000000001</v>
      </c>
      <c r="G1099" s="7">
        <v>26.387499999999999</v>
      </c>
      <c r="H1099" s="7">
        <f t="shared" si="86"/>
        <v>1.5978145811272049</v>
      </c>
      <c r="I1099" s="7">
        <v>24.546500000000002</v>
      </c>
      <c r="J1099" s="7">
        <v>24.6371</v>
      </c>
      <c r="K1099" s="7">
        <v>19.874099999999999</v>
      </c>
      <c r="L1099" s="7">
        <f t="shared" si="87"/>
        <v>27.152252854588664</v>
      </c>
      <c r="M1099" s="7">
        <v>26.670500000000001</v>
      </c>
      <c r="N1099" s="7">
        <v>27.509799999999998</v>
      </c>
      <c r="O1099" s="7">
        <v>1.7891818147842173</v>
      </c>
      <c r="Q1099" s="5">
        <f t="shared" si="88"/>
        <v>26091924.079573654</v>
      </c>
      <c r="R1099" s="5">
        <f t="shared" si="89"/>
        <v>1.2103446114956748</v>
      </c>
      <c r="U1099" s="5">
        <f t="shared" si="85"/>
        <v>4.4576213177505437E-2</v>
      </c>
    </row>
    <row r="1100" spans="1:21">
      <c r="A1100" s="5">
        <v>4868</v>
      </c>
      <c r="B1100" s="5" t="s">
        <v>2992</v>
      </c>
      <c r="C1100" s="5" t="s">
        <v>2993</v>
      </c>
      <c r="D1100" s="5" t="s">
        <v>2994</v>
      </c>
      <c r="E1100" s="5" t="s">
        <v>2995</v>
      </c>
      <c r="F1100" s="7">
        <v>24.799800000000001</v>
      </c>
      <c r="G1100" s="7">
        <v>25.9544</v>
      </c>
      <c r="H1100" s="7">
        <f t="shared" si="86"/>
        <v>2.2262259099965842</v>
      </c>
      <c r="I1100" s="7">
        <v>24.671700000000001</v>
      </c>
      <c r="J1100" s="7">
        <v>24.683700000000002</v>
      </c>
      <c r="K1100" s="7">
        <v>24.208100000000002</v>
      </c>
      <c r="L1100" s="7">
        <f t="shared" si="87"/>
        <v>1.3904963907984513</v>
      </c>
      <c r="M1100" s="7">
        <v>26.267199999999999</v>
      </c>
      <c r="N1100" s="7">
        <v>27.331700000000001</v>
      </c>
      <c r="O1100" s="7">
        <v>2.0914449143925697</v>
      </c>
      <c r="Q1100" s="5">
        <f t="shared" si="88"/>
        <v>26948469.430833563</v>
      </c>
      <c r="R1100" s="5">
        <f t="shared" si="89"/>
        <v>1.2500777889814514</v>
      </c>
      <c r="U1100" s="5">
        <f t="shared" ref="U1100:U1163" si="90">R1100*(1/L1100)</f>
        <v>0.89901548630675077</v>
      </c>
    </row>
    <row r="1101" spans="1:21">
      <c r="A1101" s="5">
        <v>5292</v>
      </c>
      <c r="B1101" s="5" t="s">
        <v>3169</v>
      </c>
      <c r="C1101" s="5" t="s">
        <v>2441</v>
      </c>
      <c r="D1101" s="5" t="s">
        <v>2442</v>
      </c>
      <c r="E1101" s="5" t="s">
        <v>2443</v>
      </c>
      <c r="F1101" s="7">
        <v>27.091899999999999</v>
      </c>
      <c r="G1101" s="7">
        <v>26.523299999999999</v>
      </c>
      <c r="H1101" s="7">
        <f t="shared" si="86"/>
        <v>0.67427078751260805</v>
      </c>
      <c r="I1101" s="7">
        <v>25.3353</v>
      </c>
      <c r="J1101" s="7">
        <v>25.023800000000001</v>
      </c>
      <c r="K1101" s="7">
        <v>25.2303</v>
      </c>
      <c r="L1101" s="7">
        <f t="shared" si="87"/>
        <v>0.86663715791008233</v>
      </c>
      <c r="M1101" s="7">
        <v>27.370899999999999</v>
      </c>
      <c r="N1101" s="7">
        <v>28.706800000000001</v>
      </c>
      <c r="O1101" s="7">
        <v>2.5243290850011801</v>
      </c>
      <c r="Q1101" s="5">
        <f t="shared" si="88"/>
        <v>34112567.30052311</v>
      </c>
      <c r="R1101" s="5">
        <f t="shared" si="89"/>
        <v>1.5824038844568935</v>
      </c>
      <c r="U1101" s="5">
        <f t="shared" si="90"/>
        <v>1.8259128056231757</v>
      </c>
    </row>
    <row r="1102" spans="1:21">
      <c r="A1102" s="5">
        <v>5293</v>
      </c>
      <c r="B1102" s="5" t="s">
        <v>3170</v>
      </c>
      <c r="C1102" s="5" t="s">
        <v>2441</v>
      </c>
      <c r="D1102" s="5" t="s">
        <v>2442</v>
      </c>
      <c r="E1102" s="5" t="s">
        <v>2443</v>
      </c>
      <c r="F1102" s="7">
        <v>17.199000000000002</v>
      </c>
      <c r="G1102" s="7">
        <v>18.3064</v>
      </c>
      <c r="H1102" s="7">
        <f t="shared" si="86"/>
        <v>2.15457004324049</v>
      </c>
      <c r="I1102" s="7">
        <v>19.621300000000002</v>
      </c>
      <c r="J1102" s="7">
        <v>18.8308</v>
      </c>
      <c r="K1102" s="7">
        <v>19.050599999999999</v>
      </c>
      <c r="L1102" s="7">
        <f t="shared" si="87"/>
        <v>0.85868446713046165</v>
      </c>
      <c r="M1102" s="7">
        <v>19.9117</v>
      </c>
      <c r="N1102" s="7">
        <v>25.067499999999999</v>
      </c>
      <c r="O1102" s="7">
        <v>35.64925444760506</v>
      </c>
      <c r="Q1102" s="5">
        <f t="shared" si="88"/>
        <v>466268.03384878277</v>
      </c>
      <c r="R1102" s="5">
        <f t="shared" si="89"/>
        <v>2.1629106407041895E-2</v>
      </c>
      <c r="U1102" s="5">
        <f t="shared" si="90"/>
        <v>2.5188654546555042E-2</v>
      </c>
    </row>
    <row r="1103" spans="1:21">
      <c r="A1103" s="5">
        <v>3953</v>
      </c>
      <c r="B1103" s="5" t="s">
        <v>2440</v>
      </c>
      <c r="C1103" s="5" t="s">
        <v>2441</v>
      </c>
      <c r="D1103" s="5" t="s">
        <v>2442</v>
      </c>
      <c r="E1103" s="5" t="s">
        <v>2443</v>
      </c>
      <c r="F1103" s="7">
        <v>26.1709</v>
      </c>
      <c r="G1103" s="7">
        <v>28.3644</v>
      </c>
      <c r="H1103" s="7">
        <f t="shared" si="86"/>
        <v>4.5741383425283662</v>
      </c>
      <c r="I1103" s="7">
        <v>26.181999999999999</v>
      </c>
      <c r="J1103" s="7">
        <v>25.029699999999998</v>
      </c>
      <c r="K1103" s="7">
        <v>25.4116</v>
      </c>
      <c r="L1103" s="7">
        <f t="shared" si="87"/>
        <v>0.76742624009038396</v>
      </c>
      <c r="M1103" s="7">
        <v>27.546399999999998</v>
      </c>
      <c r="N1103" s="7">
        <v>28.307400000000001</v>
      </c>
      <c r="O1103" s="7">
        <v>1.6946648698922397</v>
      </c>
      <c r="Q1103" s="5">
        <f t="shared" si="88"/>
        <v>34252358.624874383</v>
      </c>
      <c r="R1103" s="5">
        <f t="shared" si="89"/>
        <v>1.5888884838925812</v>
      </c>
      <c r="U1103" s="5">
        <f t="shared" si="90"/>
        <v>2.0704119834441017</v>
      </c>
    </row>
    <row r="1104" spans="1:21">
      <c r="A1104" s="5">
        <v>6258</v>
      </c>
      <c r="B1104" s="5" t="s">
        <v>3532</v>
      </c>
      <c r="C1104" s="5" t="s">
        <v>2441</v>
      </c>
      <c r="D1104" s="5" t="s">
        <v>2442</v>
      </c>
      <c r="E1104" s="5" t="s">
        <v>2443</v>
      </c>
      <c r="F1104" s="7">
        <v>17.547000000000001</v>
      </c>
      <c r="G1104" s="7">
        <v>27.2059</v>
      </c>
      <c r="H1104" s="7">
        <f t="shared" si="86"/>
        <v>808.38570501214292</v>
      </c>
      <c r="I1104" s="7">
        <v>17.724299999999999</v>
      </c>
      <c r="J1104" s="7">
        <v>24.685500000000001</v>
      </c>
      <c r="K1104" s="7">
        <v>25.150500000000001</v>
      </c>
      <c r="L1104" s="7">
        <f t="shared" si="87"/>
        <v>0.7244710772774392</v>
      </c>
      <c r="M1104" s="7">
        <v>26.5505</v>
      </c>
      <c r="N1104" s="7">
        <v>28.7042</v>
      </c>
      <c r="O1104" s="7">
        <v>4.4496751022035275</v>
      </c>
      <c r="Q1104" s="5">
        <f t="shared" si="88"/>
        <v>26982113.074557815</v>
      </c>
      <c r="R1104" s="5">
        <f t="shared" si="89"/>
        <v>1.251638440574969</v>
      </c>
      <c r="U1104" s="5">
        <f t="shared" si="90"/>
        <v>1.7276582597039258</v>
      </c>
    </row>
    <row r="1105" spans="1:22">
      <c r="A1105" s="5">
        <v>5863</v>
      </c>
      <c r="B1105" s="5" t="s">
        <v>3361</v>
      </c>
      <c r="C1105" s="5" t="s">
        <v>2441</v>
      </c>
      <c r="D1105" s="5" t="s">
        <v>2442</v>
      </c>
      <c r="E1105" s="5" t="s">
        <v>2443</v>
      </c>
      <c r="F1105" s="7">
        <v>27.042200000000001</v>
      </c>
      <c r="G1105" s="7">
        <v>28.667000000000002</v>
      </c>
      <c r="H1105" s="7">
        <f t="shared" si="86"/>
        <v>3.0839940888187223</v>
      </c>
      <c r="I1105" s="7">
        <v>18.299700000000001</v>
      </c>
      <c r="J1105" s="7">
        <v>23.1968</v>
      </c>
      <c r="K1105" s="7">
        <v>24.6143</v>
      </c>
      <c r="L1105" s="7">
        <f t="shared" si="87"/>
        <v>0.37436046766928194</v>
      </c>
      <c r="M1105" s="7">
        <v>27.3614</v>
      </c>
      <c r="N1105" s="7">
        <v>27.432099999999998</v>
      </c>
      <c r="O1105" s="7">
        <v>1.0502261329179896</v>
      </c>
      <c r="Q1105" s="5">
        <f t="shared" si="88"/>
        <v>9614630.6084870454</v>
      </c>
      <c r="R1105" s="5">
        <f t="shared" si="89"/>
        <v>0.44600069787930446</v>
      </c>
      <c r="U1105" s="5">
        <f t="shared" si="90"/>
        <v>1.1913669748732951</v>
      </c>
    </row>
    <row r="1106" spans="1:22">
      <c r="A1106" s="5">
        <v>2447</v>
      </c>
      <c r="B1106" s="5" t="s">
        <v>1723</v>
      </c>
      <c r="C1106" s="5" t="s">
        <v>1724</v>
      </c>
      <c r="D1106" s="5" t="s">
        <v>1725</v>
      </c>
      <c r="E1106" s="5" t="s">
        <v>1726</v>
      </c>
      <c r="F1106" s="7">
        <v>17.9681</v>
      </c>
      <c r="G1106" s="7">
        <v>17.395299999999999</v>
      </c>
      <c r="H1106" s="7">
        <f t="shared" si="86"/>
        <v>0.67231069266855392</v>
      </c>
      <c r="I1106" s="7">
        <v>19.010200000000001</v>
      </c>
      <c r="J1106" s="7">
        <v>18.1187</v>
      </c>
      <c r="K1106" s="7">
        <v>16.279599999999999</v>
      </c>
      <c r="L1106" s="7">
        <f t="shared" si="87"/>
        <v>3.5778675974193979</v>
      </c>
      <c r="M1106" s="7">
        <v>20.124500000000001</v>
      </c>
      <c r="N1106" s="7">
        <v>20.933299999999999</v>
      </c>
      <c r="O1106" s="7">
        <v>1.7517537686636069</v>
      </c>
      <c r="Q1106" s="5">
        <f t="shared" si="88"/>
        <v>284624.43560211809</v>
      </c>
      <c r="R1106" s="5">
        <f t="shared" si="89"/>
        <v>1.3203075820717721E-2</v>
      </c>
      <c r="U1106" s="5">
        <f t="shared" si="90"/>
        <v>3.6902080530427342E-3</v>
      </c>
    </row>
    <row r="1107" spans="1:22">
      <c r="A1107" s="5">
        <v>1023</v>
      </c>
      <c r="B1107" s="5" t="s">
        <v>819</v>
      </c>
      <c r="C1107" s="5" t="s">
        <v>816</v>
      </c>
      <c r="D1107" s="5" t="s">
        <v>817</v>
      </c>
      <c r="E1107" s="5" t="s">
        <v>818</v>
      </c>
      <c r="F1107" s="7">
        <v>19.952999999999999</v>
      </c>
      <c r="G1107" s="7">
        <v>22.537299999999998</v>
      </c>
      <c r="H1107" s="7">
        <f t="shared" si="86"/>
        <v>5.9972453694841095</v>
      </c>
      <c r="I1107" s="7">
        <v>17.5063</v>
      </c>
      <c r="J1107" s="7">
        <v>18.3782</v>
      </c>
      <c r="K1107" s="7">
        <v>16.3096</v>
      </c>
      <c r="L1107" s="7">
        <f t="shared" si="87"/>
        <v>4.1947941051699456</v>
      </c>
      <c r="M1107" s="7">
        <v>22.242799999999999</v>
      </c>
      <c r="N1107" s="7">
        <v>23.5565</v>
      </c>
      <c r="O1107" s="7">
        <v>2.4857823801460963</v>
      </c>
      <c r="Q1107" s="5">
        <f t="shared" si="88"/>
        <v>340713.59764844982</v>
      </c>
      <c r="R1107" s="5">
        <f t="shared" si="89"/>
        <v>1.5804923612358031E-2</v>
      </c>
      <c r="U1107" s="5">
        <f t="shared" si="90"/>
        <v>3.7677471685389715E-3</v>
      </c>
    </row>
    <row r="1108" spans="1:22">
      <c r="A1108" s="5">
        <v>5883</v>
      </c>
      <c r="B1108" s="5" t="s">
        <v>3370</v>
      </c>
      <c r="C1108" s="5" t="s">
        <v>816</v>
      </c>
      <c r="D1108" s="5" t="s">
        <v>817</v>
      </c>
      <c r="E1108" s="5" t="s">
        <v>818</v>
      </c>
      <c r="F1108" s="7">
        <v>19.943899999999999</v>
      </c>
      <c r="G1108" s="7">
        <v>20.2255</v>
      </c>
      <c r="H1108" s="7">
        <f t="shared" si="86"/>
        <v>1.2155422165937926</v>
      </c>
      <c r="I1108" s="7">
        <v>18.827000000000002</v>
      </c>
      <c r="J1108" s="7">
        <v>18.404299999999999</v>
      </c>
      <c r="K1108" s="7">
        <v>18.9133</v>
      </c>
      <c r="L1108" s="7">
        <f t="shared" si="87"/>
        <v>0.70270935010335911</v>
      </c>
      <c r="M1108" s="7">
        <v>21.277999999999999</v>
      </c>
      <c r="N1108" s="7">
        <v>19.8734</v>
      </c>
      <c r="O1108" s="7">
        <v>0.37772285888766999</v>
      </c>
      <c r="Q1108" s="5">
        <f t="shared" si="88"/>
        <v>346933.58925472584</v>
      </c>
      <c r="R1108" s="5">
        <f t="shared" si="89"/>
        <v>1.6093454780134121E-2</v>
      </c>
      <c r="U1108" s="5">
        <f t="shared" si="90"/>
        <v>2.2902007462640123E-2</v>
      </c>
    </row>
    <row r="1109" spans="1:22">
      <c r="A1109" s="5">
        <v>1022</v>
      </c>
      <c r="B1109" s="5" t="s">
        <v>815</v>
      </c>
      <c r="C1109" s="5" t="s">
        <v>816</v>
      </c>
      <c r="D1109" s="5" t="s">
        <v>817</v>
      </c>
      <c r="E1109" s="5" t="s">
        <v>818</v>
      </c>
      <c r="F1109" s="7">
        <v>15.44</v>
      </c>
      <c r="G1109" s="7">
        <v>21.434699999999999</v>
      </c>
      <c r="H1109" s="7">
        <f t="shared" si="86"/>
        <v>63.76531581759432</v>
      </c>
      <c r="I1109" s="7">
        <v>18.2254</v>
      </c>
      <c r="J1109" s="7">
        <v>17.023399999999999</v>
      </c>
      <c r="K1109" s="7">
        <v>17.627199999999998</v>
      </c>
      <c r="L1109" s="7">
        <f t="shared" si="87"/>
        <v>0.65801847692226423</v>
      </c>
      <c r="M1109" s="7">
        <v>20.966100000000001</v>
      </c>
      <c r="N1109" s="7">
        <v>18.347200000000001</v>
      </c>
      <c r="O1109" s="7">
        <v>0.16279180717328459</v>
      </c>
      <c r="Q1109" s="5">
        <f t="shared" si="88"/>
        <v>133215.27577977467</v>
      </c>
      <c r="R1109" s="5">
        <f t="shared" si="89"/>
        <v>6.1795516006114028E-3</v>
      </c>
      <c r="U1109" s="5">
        <f t="shared" si="90"/>
        <v>9.3911520988208229E-3</v>
      </c>
    </row>
    <row r="1110" spans="1:22">
      <c r="A1110" s="5">
        <v>4631</v>
      </c>
      <c r="B1110" s="5" t="s">
        <v>2883</v>
      </c>
      <c r="C1110" s="5" t="s">
        <v>816</v>
      </c>
      <c r="D1110" s="5" t="s">
        <v>817</v>
      </c>
      <c r="E1110" s="5" t="s">
        <v>818</v>
      </c>
      <c r="F1110" s="7">
        <v>17.7423</v>
      </c>
      <c r="G1110" s="7">
        <v>17.599499999999999</v>
      </c>
      <c r="H1110" s="7">
        <f t="shared" si="86"/>
        <v>0.90575953924890551</v>
      </c>
      <c r="I1110" s="7">
        <v>18.110299999999999</v>
      </c>
      <c r="J1110" s="7">
        <v>17.837199999999999</v>
      </c>
      <c r="K1110" s="7">
        <v>18.683399999999999</v>
      </c>
      <c r="L1110" s="7">
        <f t="shared" si="87"/>
        <v>0.55624794260852817</v>
      </c>
      <c r="M1110" s="7">
        <v>18.268799999999999</v>
      </c>
      <c r="N1110" s="7">
        <v>21.1661</v>
      </c>
      <c r="O1110" s="7">
        <v>7.4503076454961139</v>
      </c>
      <c r="Q1110" s="5">
        <f t="shared" si="88"/>
        <v>234170.52987761798</v>
      </c>
      <c r="R1110" s="5">
        <f t="shared" si="89"/>
        <v>1.0862634665963397E-2</v>
      </c>
      <c r="U1110" s="5">
        <f t="shared" si="90"/>
        <v>1.9528404213097858E-2</v>
      </c>
    </row>
    <row r="1111" spans="1:22">
      <c r="A1111" s="5">
        <v>5210</v>
      </c>
      <c r="B1111" s="5" t="s">
        <v>3141</v>
      </c>
      <c r="C1111" s="5" t="s">
        <v>1413</v>
      </c>
      <c r="D1111" s="5" t="s">
        <v>1414</v>
      </c>
      <c r="E1111" s="5" t="s">
        <v>1415</v>
      </c>
      <c r="F1111" s="7">
        <v>22.737200000000001</v>
      </c>
      <c r="G1111" s="7">
        <v>23.029199999999999</v>
      </c>
      <c r="H1111" s="7">
        <f t="shared" si="86"/>
        <v>1.2243363924002029</v>
      </c>
      <c r="I1111" s="7">
        <v>18.3186</v>
      </c>
      <c r="J1111" s="7">
        <v>19.924700000000001</v>
      </c>
      <c r="K1111" s="7">
        <v>19.892600000000002</v>
      </c>
      <c r="L1111" s="7">
        <f t="shared" si="87"/>
        <v>1.0224994024114555</v>
      </c>
      <c r="M1111" s="7">
        <v>16.2</v>
      </c>
      <c r="N1111" s="7">
        <v>18.423200000000001</v>
      </c>
      <c r="O1111" s="7">
        <v>4.6692796620151551</v>
      </c>
      <c r="Q1111" s="5">
        <f t="shared" si="88"/>
        <v>995250.38579896302</v>
      </c>
      <c r="R1111" s="5">
        <f t="shared" si="89"/>
        <v>4.6167386424514303E-2</v>
      </c>
      <c r="U1111" s="5">
        <f t="shared" si="90"/>
        <v>4.5151504554069626E-2</v>
      </c>
    </row>
    <row r="1112" spans="1:22">
      <c r="A1112" s="5">
        <v>1916</v>
      </c>
      <c r="B1112" s="5" t="s">
        <v>1412</v>
      </c>
      <c r="C1112" s="5" t="s">
        <v>1413</v>
      </c>
      <c r="D1112" s="5" t="s">
        <v>1414</v>
      </c>
      <c r="E1112" s="5" t="s">
        <v>1415</v>
      </c>
      <c r="F1112" s="7">
        <v>19.981300000000001</v>
      </c>
      <c r="G1112" s="7">
        <v>20.563600000000001</v>
      </c>
      <c r="H1112" s="7">
        <f t="shared" si="86"/>
        <v>1.4972342955433302</v>
      </c>
      <c r="I1112" s="7">
        <v>18.712399999999999</v>
      </c>
      <c r="J1112" s="7">
        <v>17.8706</v>
      </c>
      <c r="K1112" s="7">
        <v>18.226299999999998</v>
      </c>
      <c r="L1112" s="7">
        <f t="shared" si="87"/>
        <v>0.78149036963126883</v>
      </c>
      <c r="M1112" s="7">
        <v>19.378</v>
      </c>
      <c r="N1112" s="7">
        <v>18.201599999999999</v>
      </c>
      <c r="O1112" s="7">
        <v>0.44245419093193589</v>
      </c>
      <c r="Q1112" s="5">
        <f t="shared" si="88"/>
        <v>239655.080712169</v>
      </c>
      <c r="R1112" s="5">
        <f t="shared" si="89"/>
        <v>1.1117050420387185E-2</v>
      </c>
      <c r="U1112" s="5">
        <f t="shared" si="90"/>
        <v>1.4225447750088783E-2</v>
      </c>
    </row>
    <row r="1113" spans="1:22">
      <c r="A1113" s="5">
        <v>205</v>
      </c>
      <c r="B1113" s="5" t="s">
        <v>101</v>
      </c>
      <c r="C1113" s="5" t="s">
        <v>102</v>
      </c>
      <c r="D1113" s="5" t="s">
        <v>103</v>
      </c>
      <c r="E1113" s="5" t="s">
        <v>104</v>
      </c>
      <c r="F1113" s="7">
        <v>20.760999999999999</v>
      </c>
      <c r="G1113" s="7">
        <v>19.857800000000001</v>
      </c>
      <c r="H1113" s="7">
        <f t="shared" si="86"/>
        <v>0.53469941372621244</v>
      </c>
      <c r="I1113" s="7">
        <v>17.8504</v>
      </c>
      <c r="J1113" s="7">
        <v>18.029699999999998</v>
      </c>
      <c r="K1113" s="7">
        <v>17.170500000000001</v>
      </c>
      <c r="L1113" s="7">
        <f t="shared" si="87"/>
        <v>1.8140321186856476</v>
      </c>
      <c r="M1113" s="7">
        <v>19.819500000000001</v>
      </c>
      <c r="N1113" s="7">
        <v>16.348299999999998</v>
      </c>
      <c r="O1113" s="7">
        <v>9.0170541770997759E-2</v>
      </c>
      <c r="Q1113" s="5">
        <f t="shared" si="88"/>
        <v>267596.55175683094</v>
      </c>
      <c r="R1113" s="5">
        <f t="shared" si="89"/>
        <v>1.2413191280410784E-2</v>
      </c>
      <c r="U1113" s="5">
        <f t="shared" si="90"/>
        <v>6.8428729307200634E-3</v>
      </c>
    </row>
    <row r="1114" spans="1:22">
      <c r="A1114" s="5">
        <v>3389</v>
      </c>
      <c r="B1114" s="5" t="s">
        <v>2126</v>
      </c>
      <c r="C1114" s="5" t="s">
        <v>102</v>
      </c>
      <c r="D1114" s="5" t="s">
        <v>103</v>
      </c>
      <c r="E1114" s="5" t="s">
        <v>104</v>
      </c>
      <c r="F1114" s="7">
        <v>19.887699999999999</v>
      </c>
      <c r="G1114" s="7">
        <v>19.713100000000001</v>
      </c>
      <c r="H1114" s="7">
        <f t="shared" si="86"/>
        <v>0.8860131400544814</v>
      </c>
      <c r="I1114" s="7">
        <v>19.2913</v>
      </c>
      <c r="J1114" s="7">
        <v>19.714500000000001</v>
      </c>
      <c r="K1114" s="7">
        <v>18.8658</v>
      </c>
      <c r="L1114" s="7">
        <f t="shared" si="87"/>
        <v>1.8008774388217212</v>
      </c>
      <c r="M1114" s="7">
        <v>17.611699999999999</v>
      </c>
      <c r="N1114" s="7">
        <v>18.856100000000001</v>
      </c>
      <c r="O1114" s="7">
        <v>2.3692000143766005</v>
      </c>
      <c r="Q1114" s="5">
        <f t="shared" si="88"/>
        <v>860311.74019812711</v>
      </c>
      <c r="R1114" s="5">
        <f t="shared" si="89"/>
        <v>3.9907891644159837E-2</v>
      </c>
      <c r="U1114" s="5">
        <f t="shared" si="90"/>
        <v>2.2160248545437265E-2</v>
      </c>
    </row>
    <row r="1115" spans="1:22">
      <c r="A1115" s="5">
        <v>1680</v>
      </c>
      <c r="B1115" s="5" t="s">
        <v>1259</v>
      </c>
      <c r="C1115" s="5" t="s">
        <v>102</v>
      </c>
      <c r="D1115" s="5" t="s">
        <v>103</v>
      </c>
      <c r="E1115" s="5" t="s">
        <v>104</v>
      </c>
      <c r="F1115" s="7">
        <v>19.398499999999999</v>
      </c>
      <c r="G1115" s="7">
        <v>19.699000000000002</v>
      </c>
      <c r="H1115" s="7">
        <f t="shared" si="86"/>
        <v>1.2315711694313278</v>
      </c>
      <c r="I1115" s="7">
        <v>18.2623</v>
      </c>
      <c r="J1115" s="7">
        <v>18.2348</v>
      </c>
      <c r="K1115" s="7">
        <v>17.532800000000002</v>
      </c>
      <c r="L1115" s="7">
        <f t="shared" si="87"/>
        <v>1.6267583962642482</v>
      </c>
      <c r="M1115" s="7">
        <v>17.4437</v>
      </c>
      <c r="N1115" s="7">
        <v>18.845700000000001</v>
      </c>
      <c r="O1115" s="7">
        <v>2.642676811316532</v>
      </c>
      <c r="Q1115" s="5">
        <f t="shared" si="88"/>
        <v>308476.27286541078</v>
      </c>
      <c r="R1115" s="5">
        <f t="shared" si="89"/>
        <v>1.4309507934265775E-2</v>
      </c>
      <c r="U1115" s="5">
        <f t="shared" si="90"/>
        <v>8.796332612837094E-3</v>
      </c>
    </row>
    <row r="1116" spans="1:22">
      <c r="A1116" s="5">
        <v>1964</v>
      </c>
      <c r="B1116" s="5" t="s">
        <v>1473</v>
      </c>
      <c r="C1116" s="5" t="s">
        <v>812</v>
      </c>
      <c r="D1116" s="5" t="s">
        <v>813</v>
      </c>
      <c r="E1116" s="5" t="s">
        <v>814</v>
      </c>
      <c r="F1116" s="7">
        <v>24.126200000000001</v>
      </c>
      <c r="G1116" s="7">
        <v>23.9681</v>
      </c>
      <c r="H1116" s="7">
        <f t="shared" si="86"/>
        <v>0.89620457724884095</v>
      </c>
      <c r="I1116" s="7">
        <v>23.488900000000001</v>
      </c>
      <c r="J1116" s="7">
        <v>23.171700000000001</v>
      </c>
      <c r="K1116" s="7">
        <v>17.8689</v>
      </c>
      <c r="L1116" s="7">
        <f t="shared" si="87"/>
        <v>39.473156913101981</v>
      </c>
      <c r="M1116" s="7">
        <v>25.221599999999999</v>
      </c>
      <c r="N1116" s="7">
        <v>25.9758</v>
      </c>
      <c r="O1116" s="7">
        <v>1.6866960300129441</v>
      </c>
      <c r="Q1116" s="5">
        <f t="shared" si="88"/>
        <v>9448802.0456759054</v>
      </c>
      <c r="R1116" s="5">
        <f t="shared" si="89"/>
        <v>0.43830829057279758</v>
      </c>
      <c r="S1116" s="5">
        <f>SUM(R844:R1116)/272</f>
        <v>0.74768086463729655</v>
      </c>
      <c r="T1116" s="5">
        <f>SUM(U844:U1116)/272</f>
        <v>0.60368915880984753</v>
      </c>
      <c r="U1116" s="5">
        <f t="shared" si="90"/>
        <v>1.1103958356756455E-2</v>
      </c>
      <c r="V1116" s="5">
        <f>T1116*(1412/8142)</f>
        <v>0.10469283864400696</v>
      </c>
    </row>
    <row r="1117" spans="1:22">
      <c r="A1117" s="5">
        <v>3854</v>
      </c>
      <c r="B1117" s="5" t="s">
        <v>2335</v>
      </c>
      <c r="C1117" s="5" t="s">
        <v>812</v>
      </c>
      <c r="D1117" s="5" t="s">
        <v>813</v>
      </c>
      <c r="E1117" s="5" t="s">
        <v>814</v>
      </c>
      <c r="F1117" s="7">
        <v>26.146000000000001</v>
      </c>
      <c r="G1117" s="7">
        <v>26.565799999999999</v>
      </c>
      <c r="H1117" s="7">
        <f t="shared" si="86"/>
        <v>1.3377420914992646</v>
      </c>
      <c r="I1117" s="7">
        <v>25.812999999999999</v>
      </c>
      <c r="J1117" s="7">
        <v>26.333100000000002</v>
      </c>
      <c r="K1117" s="7">
        <v>25.7883</v>
      </c>
      <c r="L1117" s="7">
        <f t="shared" si="87"/>
        <v>1.458818095091748</v>
      </c>
      <c r="M1117" s="7">
        <v>27.292000000000002</v>
      </c>
      <c r="N1117" s="7">
        <v>28.647500000000001</v>
      </c>
      <c r="O1117" s="7">
        <v>2.5588578414453638</v>
      </c>
      <c r="Q1117" s="5">
        <f t="shared" si="88"/>
        <v>84538196.552793413</v>
      </c>
      <c r="R1117" s="5">
        <f t="shared" si="89"/>
        <v>3.9215333584133165</v>
      </c>
      <c r="U1117" s="5">
        <f t="shared" si="90"/>
        <v>2.6881578804152988</v>
      </c>
    </row>
    <row r="1118" spans="1:22">
      <c r="A1118" s="5">
        <v>1003</v>
      </c>
      <c r="B1118" s="5" t="s">
        <v>811</v>
      </c>
      <c r="C1118" s="5" t="s">
        <v>812</v>
      </c>
      <c r="D1118" s="5" t="s">
        <v>813</v>
      </c>
      <c r="E1118" s="5" t="s">
        <v>814</v>
      </c>
      <c r="F1118" s="7">
        <v>25.0334</v>
      </c>
      <c r="G1118" s="7">
        <v>25.187999999999999</v>
      </c>
      <c r="H1118" s="7">
        <f t="shared" si="86"/>
        <v>1.1131129549982921</v>
      </c>
      <c r="I1118" s="7">
        <v>24.977799999999998</v>
      </c>
      <c r="J1118" s="7">
        <v>25.117000000000001</v>
      </c>
      <c r="K1118" s="7">
        <v>24.770199999999999</v>
      </c>
      <c r="L1118" s="7">
        <f t="shared" si="87"/>
        <v>1.271736694381989</v>
      </c>
      <c r="M1118" s="7">
        <v>25.9922</v>
      </c>
      <c r="N1118" s="7">
        <v>27.1769</v>
      </c>
      <c r="O1118" s="7">
        <v>2.2731612067375759</v>
      </c>
      <c r="Q1118" s="5">
        <f t="shared" si="88"/>
        <v>36389023.470560707</v>
      </c>
      <c r="R1118" s="5">
        <f t="shared" si="89"/>
        <v>1.6880034734449707</v>
      </c>
      <c r="U1118" s="5">
        <f t="shared" si="90"/>
        <v>1.3273215130945561</v>
      </c>
    </row>
    <row r="1119" spans="1:22">
      <c r="A1119" s="5">
        <v>4125</v>
      </c>
      <c r="B1119" s="5" t="s">
        <v>2569</v>
      </c>
      <c r="C1119" s="5" t="s">
        <v>2570</v>
      </c>
      <c r="D1119" s="5" t="s">
        <v>2571</v>
      </c>
      <c r="E1119" s="5" t="s">
        <v>2572</v>
      </c>
      <c r="F1119" s="7">
        <v>21.17</v>
      </c>
      <c r="G1119" s="7">
        <v>24.0078</v>
      </c>
      <c r="H1119" s="7">
        <f t="shared" si="86"/>
        <v>7.1492901280940906</v>
      </c>
      <c r="I1119" s="7">
        <v>20.1144</v>
      </c>
      <c r="J1119" s="7">
        <v>19.0427</v>
      </c>
      <c r="K1119" s="7">
        <v>19.416499999999999</v>
      </c>
      <c r="L1119" s="7">
        <f t="shared" si="87"/>
        <v>0.77174706697476203</v>
      </c>
      <c r="M1119" s="7">
        <v>22.409199999999998</v>
      </c>
      <c r="N1119" s="7">
        <v>23.825600000000001</v>
      </c>
      <c r="O1119" s="7">
        <v>2.6691862923527099</v>
      </c>
      <c r="Q1119" s="5">
        <f t="shared" si="88"/>
        <v>540037.47552286682</v>
      </c>
      <c r="R1119" s="5">
        <f t="shared" si="89"/>
        <v>2.5051101885450133E-2</v>
      </c>
      <c r="U1119" s="5">
        <f t="shared" si="90"/>
        <v>3.2460248904670426E-2</v>
      </c>
    </row>
    <row r="1120" spans="1:22">
      <c r="A1120" s="5">
        <v>1883</v>
      </c>
      <c r="B1120" s="5" t="s">
        <v>1383</v>
      </c>
      <c r="C1120" s="5" t="s">
        <v>1078</v>
      </c>
      <c r="D1120" s="5" t="s">
        <v>1079</v>
      </c>
      <c r="E1120" s="5" t="s">
        <v>1080</v>
      </c>
      <c r="F1120" s="7">
        <v>17.444700000000001</v>
      </c>
      <c r="G1120" s="7">
        <v>22.255600000000001</v>
      </c>
      <c r="H1120" s="7">
        <f t="shared" si="86"/>
        <v>28.068887904968566</v>
      </c>
      <c r="I1120" s="7">
        <v>19.7227</v>
      </c>
      <c r="J1120" s="7">
        <v>18.425599999999999</v>
      </c>
      <c r="K1120" s="7">
        <v>17.0702</v>
      </c>
      <c r="L1120" s="7">
        <f t="shared" si="87"/>
        <v>2.5586804810824528</v>
      </c>
      <c r="M1120" s="7">
        <v>21.1416</v>
      </c>
      <c r="N1120" s="7">
        <v>17.995899999999999</v>
      </c>
      <c r="O1120" s="7">
        <v>0.11299258454853287</v>
      </c>
      <c r="Q1120" s="5">
        <f t="shared" si="88"/>
        <v>352093.72738810023</v>
      </c>
      <c r="R1120" s="5">
        <f t="shared" si="89"/>
        <v>1.6332821772206296E-2</v>
      </c>
      <c r="U1120" s="5">
        <f t="shared" si="90"/>
        <v>6.3832986935893907E-3</v>
      </c>
    </row>
    <row r="1121" spans="1:21">
      <c r="A1121" s="5">
        <v>2770</v>
      </c>
      <c r="B1121" s="5" t="s">
        <v>1886</v>
      </c>
      <c r="C1121" s="5" t="s">
        <v>1078</v>
      </c>
      <c r="D1121" s="5" t="s">
        <v>1079</v>
      </c>
      <c r="E1121" s="5" t="s">
        <v>1080</v>
      </c>
      <c r="F1121" s="7">
        <v>20.075600000000001</v>
      </c>
      <c r="G1121" s="7">
        <v>19.973700000000001</v>
      </c>
      <c r="H1121" s="7">
        <f t="shared" si="86"/>
        <v>0.93180501486827061</v>
      </c>
      <c r="I1121" s="7">
        <v>18.154800000000002</v>
      </c>
      <c r="J1121" s="7">
        <v>18.591000000000001</v>
      </c>
      <c r="K1121" s="7">
        <v>17.983499999999999</v>
      </c>
      <c r="L1121" s="7">
        <f t="shared" si="87"/>
        <v>1.5236166935182367</v>
      </c>
      <c r="M1121" s="7">
        <v>18.471399999999999</v>
      </c>
      <c r="N1121" s="7">
        <v>19.8017</v>
      </c>
      <c r="O1121" s="7">
        <v>2.5145495805675395</v>
      </c>
      <c r="Q1121" s="5">
        <f t="shared" si="88"/>
        <v>394865.00808525406</v>
      </c>
      <c r="R1121" s="5">
        <f t="shared" si="89"/>
        <v>1.8316883543990164E-2</v>
      </c>
      <c r="U1121" s="5">
        <f t="shared" si="90"/>
        <v>1.2021976145256066E-2</v>
      </c>
    </row>
    <row r="1122" spans="1:21">
      <c r="A1122" s="5">
        <v>2555</v>
      </c>
      <c r="B1122" s="5" t="s">
        <v>1769</v>
      </c>
      <c r="C1122" s="5" t="s">
        <v>1078</v>
      </c>
      <c r="D1122" s="5" t="s">
        <v>1079</v>
      </c>
      <c r="E1122" s="5" t="s">
        <v>1080</v>
      </c>
      <c r="F1122" s="7">
        <v>23.5946</v>
      </c>
      <c r="G1122" s="7">
        <v>23.997399999999999</v>
      </c>
      <c r="H1122" s="7">
        <f t="shared" si="86"/>
        <v>1.3220713144373037</v>
      </c>
      <c r="I1122" s="7">
        <v>21.662800000000001</v>
      </c>
      <c r="J1122" s="7">
        <v>21.840800000000002</v>
      </c>
      <c r="K1122" s="7">
        <v>21.435099999999998</v>
      </c>
      <c r="L1122" s="7">
        <f t="shared" si="87"/>
        <v>1.324731518226961</v>
      </c>
      <c r="M1122" s="7">
        <v>21.295300000000001</v>
      </c>
      <c r="N1122" s="7">
        <v>22.08</v>
      </c>
      <c r="O1122" s="7">
        <v>1.7227340497004533</v>
      </c>
      <c r="Q1122" s="5">
        <f t="shared" si="88"/>
        <v>3756089.4759845319</v>
      </c>
      <c r="R1122" s="5">
        <f t="shared" si="89"/>
        <v>0.17423638991470561</v>
      </c>
      <c r="U1122" s="5">
        <f t="shared" si="90"/>
        <v>0.13152581297975457</v>
      </c>
    </row>
    <row r="1123" spans="1:21">
      <c r="A1123" s="5">
        <v>1413</v>
      </c>
      <c r="B1123" s="5" t="s">
        <v>1077</v>
      </c>
      <c r="C1123" s="5" t="s">
        <v>1078</v>
      </c>
      <c r="D1123" s="5" t="s">
        <v>1079</v>
      </c>
      <c r="E1123" s="5" t="s">
        <v>1080</v>
      </c>
      <c r="F1123" s="7">
        <v>22.668800000000001</v>
      </c>
      <c r="G1123" s="7">
        <v>23.575399999999998</v>
      </c>
      <c r="H1123" s="7">
        <f t="shared" si="86"/>
        <v>1.8746223651713061</v>
      </c>
      <c r="I1123" s="7">
        <v>22.357399999999998</v>
      </c>
      <c r="J1123" s="7">
        <v>22.159500000000001</v>
      </c>
      <c r="K1123" s="7">
        <v>22.116499999999998</v>
      </c>
      <c r="L1123" s="7">
        <f t="shared" si="87"/>
        <v>1.0302539536200774</v>
      </c>
      <c r="M1123" s="7">
        <v>22.369299999999999</v>
      </c>
      <c r="N1123" s="7">
        <v>22.783999999999999</v>
      </c>
      <c r="O1123" s="7">
        <v>1.333021454249971</v>
      </c>
      <c r="Q1123" s="5">
        <f t="shared" si="88"/>
        <v>4684618.0660877526</v>
      </c>
      <c r="R1123" s="5">
        <f t="shared" si="89"/>
        <v>0.2173087050197047</v>
      </c>
      <c r="U1123" s="5">
        <f t="shared" si="90"/>
        <v>0.21092731967310727</v>
      </c>
    </row>
    <row r="1124" spans="1:21">
      <c r="A1124" s="5">
        <v>2024</v>
      </c>
      <c r="B1124" s="5" t="s">
        <v>1529</v>
      </c>
      <c r="C1124" s="5" t="s">
        <v>681</v>
      </c>
      <c r="D1124" s="5" t="s">
        <v>682</v>
      </c>
      <c r="E1124" s="5" t="s">
        <v>683</v>
      </c>
      <c r="F1124" s="7">
        <v>21.267099999999999</v>
      </c>
      <c r="G1124" s="7">
        <v>23.420100000000001</v>
      </c>
      <c r="H1124" s="7">
        <f t="shared" si="86"/>
        <v>4.4475166300684341</v>
      </c>
      <c r="I1124" s="7">
        <v>20.536799999999999</v>
      </c>
      <c r="J1124" s="7">
        <v>18.732800000000001</v>
      </c>
      <c r="K1124" s="7">
        <v>18.327000000000002</v>
      </c>
      <c r="L1124" s="7">
        <f t="shared" si="87"/>
        <v>1.324823344801074</v>
      </c>
      <c r="M1124" s="7">
        <v>19.308599999999998</v>
      </c>
      <c r="N1124" s="7">
        <v>17.730699999999999</v>
      </c>
      <c r="O1124" s="7">
        <v>0.33496911809227231</v>
      </c>
      <c r="Q1124" s="5">
        <f t="shared" si="88"/>
        <v>435646.97500237077</v>
      </c>
      <c r="R1124" s="5">
        <f t="shared" si="89"/>
        <v>2.020866560474548E-2</v>
      </c>
      <c r="U1124" s="5">
        <f t="shared" si="90"/>
        <v>1.5253856813475663E-2</v>
      </c>
    </row>
    <row r="1125" spans="1:21">
      <c r="A1125" s="5">
        <v>853</v>
      </c>
      <c r="B1125" s="5" t="s">
        <v>680</v>
      </c>
      <c r="C1125" s="5" t="s">
        <v>681</v>
      </c>
      <c r="D1125" s="5" t="s">
        <v>682</v>
      </c>
      <c r="E1125" s="5" t="s">
        <v>683</v>
      </c>
      <c r="F1125" s="7">
        <v>24.010300000000001</v>
      </c>
      <c r="G1125" s="7">
        <v>24.4133</v>
      </c>
      <c r="H1125" s="7">
        <f t="shared" si="86"/>
        <v>1.3222546051425736</v>
      </c>
      <c r="I1125" s="7">
        <v>20.868099999999998</v>
      </c>
      <c r="J1125" s="7">
        <v>21.039400000000001</v>
      </c>
      <c r="K1125" s="7">
        <v>20.9344</v>
      </c>
      <c r="L1125" s="7">
        <f t="shared" si="87"/>
        <v>1.0754943904573779</v>
      </c>
      <c r="M1125" s="7">
        <v>19.196200000000001</v>
      </c>
      <c r="N1125" s="7">
        <v>21.5733</v>
      </c>
      <c r="O1125" s="7">
        <v>5.1949144824729343</v>
      </c>
      <c r="Q1125" s="5">
        <f t="shared" si="88"/>
        <v>2155214.4528943957</v>
      </c>
      <c r="R1125" s="5">
        <f t="shared" si="89"/>
        <v>9.997546335497981E-2</v>
      </c>
      <c r="U1125" s="5">
        <f t="shared" si="90"/>
        <v>9.2957679967501289E-2</v>
      </c>
    </row>
    <row r="1126" spans="1:21">
      <c r="A1126" s="5">
        <v>4014</v>
      </c>
      <c r="B1126" s="5" t="s">
        <v>2496</v>
      </c>
      <c r="C1126" s="5" t="s">
        <v>681</v>
      </c>
      <c r="D1126" s="5" t="s">
        <v>682</v>
      </c>
      <c r="E1126" s="5" t="s">
        <v>683</v>
      </c>
      <c r="F1126" s="7">
        <v>20.6693</v>
      </c>
      <c r="G1126" s="7">
        <v>20.543199999999999</v>
      </c>
      <c r="H1126" s="7">
        <f t="shared" si="86"/>
        <v>0.91630512904241912</v>
      </c>
      <c r="I1126" s="7">
        <v>19.470800000000001</v>
      </c>
      <c r="J1126" s="7">
        <v>17.780799999999999</v>
      </c>
      <c r="K1126" s="7">
        <v>17.916</v>
      </c>
      <c r="L1126" s="7">
        <f t="shared" si="87"/>
        <v>0.91054359669673923</v>
      </c>
      <c r="M1126" s="7">
        <v>19.0382</v>
      </c>
      <c r="N1126" s="7">
        <v>19.591899999999999</v>
      </c>
      <c r="O1126" s="7">
        <v>1.4678453744316837</v>
      </c>
      <c r="Q1126" s="5">
        <f t="shared" si="88"/>
        <v>225192.61645544932</v>
      </c>
      <c r="R1126" s="5">
        <f t="shared" si="89"/>
        <v>1.0446169820371446E-2</v>
      </c>
      <c r="U1126" s="5">
        <f t="shared" si="90"/>
        <v>1.1472454320987983E-2</v>
      </c>
    </row>
    <row r="1127" spans="1:21">
      <c r="A1127" s="5">
        <v>1314</v>
      </c>
      <c r="B1127" s="5" t="s">
        <v>1035</v>
      </c>
      <c r="C1127" s="5" t="s">
        <v>13</v>
      </c>
      <c r="D1127" s="5" t="s">
        <v>14</v>
      </c>
      <c r="E1127" s="5" t="s">
        <v>15</v>
      </c>
      <c r="F1127" s="7">
        <v>20.813099999999999</v>
      </c>
      <c r="G1127" s="7">
        <v>22.622299999999999</v>
      </c>
      <c r="H1127" s="7">
        <f t="shared" si="86"/>
        <v>3.5044790505499543</v>
      </c>
      <c r="I1127" s="7">
        <v>21.003499999999999</v>
      </c>
      <c r="J1127" s="7">
        <v>17.9955</v>
      </c>
      <c r="K1127" s="7">
        <v>16.924099999999999</v>
      </c>
      <c r="L1127" s="7">
        <f t="shared" si="87"/>
        <v>2.1014716589184625</v>
      </c>
      <c r="M1127" s="7">
        <v>21.425000000000001</v>
      </c>
      <c r="N1127" s="7">
        <v>18.765499999999999</v>
      </c>
      <c r="O1127" s="7">
        <v>0.15827441847541573</v>
      </c>
      <c r="Q1127" s="5">
        <f t="shared" si="88"/>
        <v>261327.60421213793</v>
      </c>
      <c r="R1127" s="5">
        <f t="shared" si="89"/>
        <v>1.2122389158753214E-2</v>
      </c>
      <c r="U1127" s="5">
        <f t="shared" si="90"/>
        <v>5.7685237425433994E-3</v>
      </c>
    </row>
    <row r="1128" spans="1:21">
      <c r="A1128" s="5">
        <v>935</v>
      </c>
      <c r="B1128" s="5" t="s">
        <v>769</v>
      </c>
      <c r="C1128" s="5" t="s">
        <v>13</v>
      </c>
      <c r="D1128" s="5" t="s">
        <v>14</v>
      </c>
      <c r="E1128" s="5" t="s">
        <v>15</v>
      </c>
      <c r="F1128" s="7">
        <v>19.6767</v>
      </c>
      <c r="G1128" s="7">
        <v>21.204599999999999</v>
      </c>
      <c r="H1128" s="7">
        <f t="shared" si="86"/>
        <v>2.8836578560617139</v>
      </c>
      <c r="I1128" s="7">
        <v>18.997800000000002</v>
      </c>
      <c r="J1128" s="7">
        <v>19.8386</v>
      </c>
      <c r="K1128" s="7">
        <v>19.480599999999999</v>
      </c>
      <c r="L1128" s="7">
        <f t="shared" si="87"/>
        <v>1.2816479241601955</v>
      </c>
      <c r="M1128" s="7">
        <v>19.2334</v>
      </c>
      <c r="N1128" s="7">
        <v>19.490200000000002</v>
      </c>
      <c r="O1128" s="7">
        <v>1.1948255553821077</v>
      </c>
      <c r="Q1128" s="5">
        <f t="shared" si="88"/>
        <v>937591.52268258727</v>
      </c>
      <c r="R1128" s="5">
        <f t="shared" si="89"/>
        <v>4.3492723794612442E-2</v>
      </c>
      <c r="U1128" s="5">
        <f t="shared" si="90"/>
        <v>3.3935001161189575E-2</v>
      </c>
    </row>
    <row r="1129" spans="1:21">
      <c r="A1129" s="5">
        <v>2754</v>
      </c>
      <c r="B1129" s="5" t="s">
        <v>1883</v>
      </c>
      <c r="C1129" s="5" t="s">
        <v>13</v>
      </c>
      <c r="D1129" s="5" t="s">
        <v>14</v>
      </c>
      <c r="E1129" s="5" t="s">
        <v>15</v>
      </c>
      <c r="F1129" s="7">
        <v>19.6966</v>
      </c>
      <c r="G1129" s="7">
        <v>20.486000000000001</v>
      </c>
      <c r="H1129" s="7">
        <f t="shared" si="86"/>
        <v>1.7283555102747861</v>
      </c>
      <c r="I1129" s="7">
        <v>19.745899999999999</v>
      </c>
      <c r="J1129" s="7">
        <v>20.271000000000001</v>
      </c>
      <c r="K1129" s="7">
        <v>20.0107</v>
      </c>
      <c r="L1129" s="7">
        <f t="shared" si="87"/>
        <v>1.1977277392070425</v>
      </c>
      <c r="M1129" s="7">
        <v>19.683499999999999</v>
      </c>
      <c r="N1129" s="7">
        <v>20.695</v>
      </c>
      <c r="O1129" s="7">
        <v>2.0160060942305749</v>
      </c>
      <c r="Q1129" s="5">
        <f t="shared" si="88"/>
        <v>1265257.854765119</v>
      </c>
      <c r="R1129" s="5">
        <f t="shared" si="89"/>
        <v>5.8692414633630285E-2</v>
      </c>
      <c r="U1129" s="5">
        <f t="shared" si="90"/>
        <v>4.900313544753309E-2</v>
      </c>
    </row>
    <row r="1130" spans="1:21">
      <c r="A1130" s="5">
        <v>25</v>
      </c>
      <c r="B1130" s="5" t="s">
        <v>12</v>
      </c>
      <c r="C1130" s="5" t="s">
        <v>13</v>
      </c>
      <c r="D1130" s="5" t="s">
        <v>14</v>
      </c>
      <c r="E1130" s="5" t="s">
        <v>15</v>
      </c>
      <c r="F1130" s="7">
        <v>21.690200000000001</v>
      </c>
      <c r="G1130" s="7">
        <v>22.932700000000001</v>
      </c>
      <c r="H1130" s="7">
        <f t="shared" si="86"/>
        <v>2.3660818798978158</v>
      </c>
      <c r="I1130" s="7">
        <v>21.361899999999999</v>
      </c>
      <c r="J1130" s="7">
        <v>21.123799999999999</v>
      </c>
      <c r="K1130" s="7">
        <v>21.185600000000001</v>
      </c>
      <c r="L1130" s="7">
        <f t="shared" si="87"/>
        <v>0.95806802544711256</v>
      </c>
      <c r="M1130" s="7">
        <v>21.190899999999999</v>
      </c>
      <c r="N1130" s="7">
        <v>21.547999999999998</v>
      </c>
      <c r="O1130" s="7">
        <v>1.2808486399152508</v>
      </c>
      <c r="Q1130" s="5">
        <f t="shared" si="88"/>
        <v>2285059.0232302463</v>
      </c>
      <c r="R1130" s="5">
        <f t="shared" si="89"/>
        <v>0.10599865564845271</v>
      </c>
      <c r="U1130" s="5">
        <f t="shared" si="90"/>
        <v>0.11063792218614654</v>
      </c>
    </row>
    <row r="1131" spans="1:21">
      <c r="A1131" s="5">
        <v>4904</v>
      </c>
      <c r="B1131" s="5" t="s">
        <v>3015</v>
      </c>
      <c r="C1131" s="5" t="s">
        <v>1466</v>
      </c>
      <c r="D1131" s="5" t="s">
        <v>1467</v>
      </c>
      <c r="E1131" s="5" t="s">
        <v>1468</v>
      </c>
      <c r="F1131" s="7">
        <v>18.587399999999999</v>
      </c>
      <c r="G1131" s="7">
        <v>18.418099999999999</v>
      </c>
      <c r="H1131" s="7">
        <f t="shared" si="86"/>
        <v>0.88927405496893297</v>
      </c>
      <c r="I1131" s="7">
        <v>18.433800000000002</v>
      </c>
      <c r="J1131" s="7">
        <v>19.487200000000001</v>
      </c>
      <c r="K1131" s="7">
        <v>17.909400000000002</v>
      </c>
      <c r="L1131" s="7">
        <f t="shared" si="87"/>
        <v>2.9851429092299444</v>
      </c>
      <c r="M1131" s="7">
        <v>16.2927</v>
      </c>
      <c r="N1131" s="7">
        <v>21.382999999999999</v>
      </c>
      <c r="O1131" s="7">
        <v>34.066929120779513</v>
      </c>
      <c r="Q1131" s="5">
        <f t="shared" si="88"/>
        <v>734905.89575214183</v>
      </c>
      <c r="R1131" s="5">
        <f t="shared" si="89"/>
        <v>3.4090601680707537E-2</v>
      </c>
      <c r="U1131" s="5">
        <f t="shared" si="90"/>
        <v>1.1420090333129693E-2</v>
      </c>
    </row>
    <row r="1132" spans="1:21">
      <c r="A1132" s="5">
        <v>1950</v>
      </c>
      <c r="B1132" s="5" t="s">
        <v>1465</v>
      </c>
      <c r="C1132" s="5" t="s">
        <v>1466</v>
      </c>
      <c r="D1132" s="5" t="s">
        <v>1467</v>
      </c>
      <c r="E1132" s="5" t="s">
        <v>1468</v>
      </c>
      <c r="F1132" s="7">
        <v>15.9686</v>
      </c>
      <c r="G1132" s="7">
        <v>17.6037</v>
      </c>
      <c r="H1132" s="7">
        <f t="shared" si="86"/>
        <v>3.1060907903500663</v>
      </c>
      <c r="I1132" s="7">
        <v>18.898099999999999</v>
      </c>
      <c r="J1132" s="7">
        <v>17.127800000000001</v>
      </c>
      <c r="K1132" s="7">
        <v>17.118500000000001</v>
      </c>
      <c r="L1132" s="7">
        <f t="shared" si="87"/>
        <v>1.0064670906869539</v>
      </c>
      <c r="M1132" s="7">
        <v>20.338000000000001</v>
      </c>
      <c r="N1132" s="7">
        <v>20.770800000000001</v>
      </c>
      <c r="O1132" s="7">
        <v>1.3498508430901355</v>
      </c>
      <c r="Q1132" s="5">
        <f t="shared" si="88"/>
        <v>143212.70894615163</v>
      </c>
      <c r="R1132" s="5">
        <f t="shared" si="89"/>
        <v>6.6433096325913196E-3</v>
      </c>
      <c r="U1132" s="5">
        <f t="shared" si="90"/>
        <v>6.6006228063125198E-3</v>
      </c>
    </row>
    <row r="1133" spans="1:21">
      <c r="A1133" s="5">
        <v>2645</v>
      </c>
      <c r="B1133" s="5" t="s">
        <v>1819</v>
      </c>
      <c r="C1133" s="5" t="s">
        <v>1820</v>
      </c>
      <c r="D1133" s="5" t="s">
        <v>1821</v>
      </c>
      <c r="E1133" s="5" t="s">
        <v>1822</v>
      </c>
      <c r="F1133" s="7">
        <v>18.6632</v>
      </c>
      <c r="G1133" s="7">
        <v>19.648</v>
      </c>
      <c r="H1133" s="7">
        <f t="shared" si="86"/>
        <v>1.979038940760429</v>
      </c>
      <c r="I1133" s="7">
        <v>21.4376</v>
      </c>
      <c r="J1133" s="7">
        <v>16.984400000000001</v>
      </c>
      <c r="K1133" s="7">
        <v>17.257000000000001</v>
      </c>
      <c r="L1133" s="7">
        <f t="shared" si="87"/>
        <v>0.82782630645073718</v>
      </c>
      <c r="M1133" s="7">
        <v>17.434999999999999</v>
      </c>
      <c r="N1133" s="7">
        <v>21.232500000000002</v>
      </c>
      <c r="O1133" s="7">
        <v>13.904693126856211</v>
      </c>
      <c r="Q1133" s="5">
        <f t="shared" si="88"/>
        <v>129662.34100304545</v>
      </c>
      <c r="R1133" s="5">
        <f t="shared" si="89"/>
        <v>6.0147390920016483E-3</v>
      </c>
      <c r="U1133" s="5">
        <f t="shared" si="90"/>
        <v>7.2657018086191702E-3</v>
      </c>
    </row>
    <row r="1134" spans="1:21">
      <c r="A1134" s="5">
        <v>4235</v>
      </c>
      <c r="B1134" s="5" t="s">
        <v>2657</v>
      </c>
      <c r="C1134" s="5" t="s">
        <v>2658</v>
      </c>
      <c r="D1134" s="5" t="s">
        <v>2659</v>
      </c>
      <c r="E1134" s="5" t="s">
        <v>2660</v>
      </c>
      <c r="F1134" s="7">
        <v>22.587399999999999</v>
      </c>
      <c r="G1134" s="7">
        <v>23.4039</v>
      </c>
      <c r="H1134" s="7">
        <f t="shared" si="86"/>
        <v>1.7611282819227068</v>
      </c>
      <c r="I1134" s="7">
        <v>19.343499999999999</v>
      </c>
      <c r="J1134" s="7">
        <v>19.008500000000002</v>
      </c>
      <c r="K1134" s="7">
        <v>19.524100000000001</v>
      </c>
      <c r="L1134" s="7">
        <f t="shared" si="87"/>
        <v>0.69950195760937417</v>
      </c>
      <c r="M1134" s="7">
        <v>17.680800000000001</v>
      </c>
      <c r="N1134" s="7">
        <v>18.672799999999999</v>
      </c>
      <c r="O1134" s="7">
        <v>1.9889403373464249</v>
      </c>
      <c r="Q1134" s="5">
        <f t="shared" si="88"/>
        <v>527386.09199794859</v>
      </c>
      <c r="R1134" s="5">
        <f t="shared" si="89"/>
        <v>2.4464233173481991E-2</v>
      </c>
      <c r="U1134" s="5">
        <f t="shared" si="90"/>
        <v>3.4973788003526442E-2</v>
      </c>
    </row>
    <row r="1135" spans="1:21">
      <c r="A1135" s="5">
        <v>6282</v>
      </c>
      <c r="B1135" s="5" t="s">
        <v>3538</v>
      </c>
      <c r="C1135" s="5" t="s">
        <v>3539</v>
      </c>
      <c r="D1135" s="5" t="s">
        <v>3540</v>
      </c>
      <c r="E1135" s="5" t="s">
        <v>3541</v>
      </c>
      <c r="F1135" s="7">
        <v>21.8629</v>
      </c>
      <c r="G1135" s="7">
        <v>22.9023</v>
      </c>
      <c r="H1135" s="7">
        <f t="shared" si="86"/>
        <v>2.0553726700729342</v>
      </c>
      <c r="I1135" s="7">
        <v>22.837499999999999</v>
      </c>
      <c r="J1135" s="7">
        <v>22.574000000000002</v>
      </c>
      <c r="K1135" s="7">
        <v>16.959199999999999</v>
      </c>
      <c r="L1135" s="7">
        <f t="shared" si="87"/>
        <v>49.003062169248949</v>
      </c>
      <c r="M1135" s="7">
        <v>26.754200000000001</v>
      </c>
      <c r="N1135" s="7">
        <v>26.994</v>
      </c>
      <c r="O1135" s="7">
        <v>1.1808289524305284</v>
      </c>
      <c r="Q1135" s="5">
        <f t="shared" si="88"/>
        <v>6243830.7483260473</v>
      </c>
      <c r="R1135" s="5">
        <f t="shared" si="89"/>
        <v>0.28963701098776634</v>
      </c>
      <c r="U1135" s="5">
        <f t="shared" si="90"/>
        <v>5.9105900359329618E-3</v>
      </c>
    </row>
    <row r="1136" spans="1:21">
      <c r="A1136" s="5">
        <v>1561</v>
      </c>
      <c r="B1136" s="5" t="s">
        <v>1149</v>
      </c>
      <c r="C1136" s="5" t="s">
        <v>1150</v>
      </c>
      <c r="D1136" s="5" t="s">
        <v>1151</v>
      </c>
      <c r="E1136" s="5" t="s">
        <v>1152</v>
      </c>
      <c r="F1136" s="7">
        <v>23.950600000000001</v>
      </c>
      <c r="G1136" s="7">
        <v>23.4131</v>
      </c>
      <c r="H1136" s="7">
        <f t="shared" si="86"/>
        <v>0.68896375846285174</v>
      </c>
      <c r="I1136" s="7">
        <v>18.2121</v>
      </c>
      <c r="J1136" s="7">
        <v>17.977699999999999</v>
      </c>
      <c r="K1136" s="7">
        <v>16.255400000000002</v>
      </c>
      <c r="L1136" s="7">
        <f t="shared" si="87"/>
        <v>3.2996202598502125</v>
      </c>
      <c r="M1136" s="7">
        <v>18.4969</v>
      </c>
      <c r="N1136" s="7">
        <v>21.6816</v>
      </c>
      <c r="O1136" s="7">
        <v>9.0926448269503037</v>
      </c>
      <c r="Q1136" s="5">
        <f t="shared" si="88"/>
        <v>258123.1480256147</v>
      </c>
      <c r="R1136" s="5">
        <f t="shared" si="89"/>
        <v>1.1973741773979904E-2</v>
      </c>
      <c r="U1136" s="5">
        <f t="shared" si="90"/>
        <v>3.6288241770352863E-3</v>
      </c>
    </row>
    <row r="1137" spans="1:21">
      <c r="A1137" s="5">
        <v>6376</v>
      </c>
      <c r="B1137" s="5" t="s">
        <v>3588</v>
      </c>
      <c r="C1137" s="5" t="s">
        <v>1150</v>
      </c>
      <c r="D1137" s="5" t="s">
        <v>1151</v>
      </c>
      <c r="E1137" s="5" t="s">
        <v>1152</v>
      </c>
      <c r="F1137" s="7">
        <v>24.901499999999999</v>
      </c>
      <c r="G1137" s="7">
        <v>25.0059</v>
      </c>
      <c r="H1137" s="7">
        <f t="shared" si="86"/>
        <v>1.0750471979122287</v>
      </c>
      <c r="I1137" s="7">
        <v>20.5549</v>
      </c>
      <c r="J1137" s="7">
        <v>21.042300000000001</v>
      </c>
      <c r="K1137" s="7">
        <v>20.433</v>
      </c>
      <c r="L1137" s="7">
        <f t="shared" si="87"/>
        <v>1.5255188430017397</v>
      </c>
      <c r="M1137" s="7">
        <v>19.165299999999998</v>
      </c>
      <c r="N1137" s="7">
        <v>22.392900000000001</v>
      </c>
      <c r="O1137" s="7">
        <v>9.3670839825406933</v>
      </c>
      <c r="Q1137" s="5">
        <f t="shared" si="88"/>
        <v>2159551.0643861494</v>
      </c>
      <c r="R1137" s="5">
        <f t="shared" si="89"/>
        <v>0.10017662883189851</v>
      </c>
      <c r="U1137" s="5">
        <f t="shared" si="90"/>
        <v>6.5667251041476818E-2</v>
      </c>
    </row>
    <row r="1138" spans="1:21">
      <c r="A1138" s="5">
        <v>6001</v>
      </c>
      <c r="B1138" s="5" t="s">
        <v>3401</v>
      </c>
      <c r="C1138" s="5" t="s">
        <v>3402</v>
      </c>
      <c r="D1138" s="5" t="s">
        <v>3403</v>
      </c>
      <c r="E1138" s="5" t="s">
        <v>3404</v>
      </c>
      <c r="F1138" s="7">
        <v>20.66</v>
      </c>
      <c r="G1138" s="7">
        <v>17.023399999999999</v>
      </c>
      <c r="H1138" s="7">
        <f t="shared" ref="H1138:H1201" si="91">2^(G1138-F1138)</f>
        <v>8.0403382175359403E-2</v>
      </c>
      <c r="I1138" s="7">
        <v>20.248799999999999</v>
      </c>
      <c r="J1138" s="7">
        <v>17.043199999999999</v>
      </c>
      <c r="K1138" s="7">
        <v>17.809899999999999</v>
      </c>
      <c r="L1138" s="7">
        <f t="shared" ref="L1138:L1201" si="92">(POWER(2,J1138))/(POWER(2,K1138))</f>
        <v>0.58776037283674309</v>
      </c>
      <c r="M1138" s="7">
        <v>17.935300000000002</v>
      </c>
      <c r="N1138" s="7">
        <v>17.754999999999999</v>
      </c>
      <c r="O1138" s="7">
        <v>0.8825194624457644</v>
      </c>
      <c r="Q1138" s="5">
        <f t="shared" si="88"/>
        <v>135056.16767155513</v>
      </c>
      <c r="R1138" s="5">
        <f t="shared" si="89"/>
        <v>6.2649463601073827E-3</v>
      </c>
      <c r="U1138" s="5">
        <f t="shared" si="90"/>
        <v>1.0659014540008024E-2</v>
      </c>
    </row>
    <row r="1139" spans="1:21">
      <c r="A1139" s="5">
        <v>389</v>
      </c>
      <c r="B1139" s="5" t="s">
        <v>268</v>
      </c>
      <c r="C1139" s="5" t="s">
        <v>269</v>
      </c>
      <c r="D1139" s="5" t="s">
        <v>270</v>
      </c>
      <c r="E1139" s="5" t="s">
        <v>271</v>
      </c>
      <c r="F1139" s="7">
        <v>17.3338</v>
      </c>
      <c r="G1139" s="7">
        <v>19.4025</v>
      </c>
      <c r="H1139" s="7">
        <f t="shared" si="91"/>
        <v>4.1950848762178943</v>
      </c>
      <c r="I1139" s="7">
        <v>18.8962</v>
      </c>
      <c r="J1139" s="7">
        <v>18.7394</v>
      </c>
      <c r="K1139" s="7">
        <v>17.7715</v>
      </c>
      <c r="L1139" s="7">
        <f t="shared" si="92"/>
        <v>1.9559913632058992</v>
      </c>
      <c r="M1139" s="7">
        <v>27.729399999999998</v>
      </c>
      <c r="N1139" s="7">
        <v>28.487200000000001</v>
      </c>
      <c r="O1139" s="7">
        <v>1.6909101485858138</v>
      </c>
      <c r="Q1139" s="5">
        <f t="shared" si="88"/>
        <v>437644.52600626595</v>
      </c>
      <c r="R1139" s="5">
        <f t="shared" si="89"/>
        <v>2.0301327421726814E-2</v>
      </c>
      <c r="U1139" s="5">
        <f t="shared" si="90"/>
        <v>1.0379047578437481E-2</v>
      </c>
    </row>
    <row r="1140" spans="1:21">
      <c r="A1140" s="5">
        <v>3863</v>
      </c>
      <c r="B1140" s="5" t="s">
        <v>2340</v>
      </c>
      <c r="C1140" s="5" t="s">
        <v>2341</v>
      </c>
      <c r="D1140" s="5" t="s">
        <v>2342</v>
      </c>
      <c r="E1140" s="5" t="s">
        <v>2343</v>
      </c>
      <c r="F1140" s="7">
        <v>17.315999999999999</v>
      </c>
      <c r="G1140" s="7">
        <v>17.852</v>
      </c>
      <c r="H1140" s="7">
        <f t="shared" si="91"/>
        <v>1.4499468328788532</v>
      </c>
      <c r="I1140" s="7">
        <v>20.3871</v>
      </c>
      <c r="J1140" s="7">
        <v>20.053899999999999</v>
      </c>
      <c r="K1140" s="7">
        <v>19.954000000000001</v>
      </c>
      <c r="L1140" s="7">
        <f t="shared" si="92"/>
        <v>1.0716991754355392</v>
      </c>
      <c r="M1140" s="7">
        <v>17.785</v>
      </c>
      <c r="N1140" s="7">
        <v>17.694600000000001</v>
      </c>
      <c r="O1140" s="7">
        <v>0.93926229430452246</v>
      </c>
      <c r="Q1140" s="5">
        <f t="shared" si="88"/>
        <v>1088492.4725852034</v>
      </c>
      <c r="R1140" s="5">
        <f t="shared" si="89"/>
        <v>5.0492673320266378E-2</v>
      </c>
      <c r="U1140" s="5">
        <f t="shared" si="90"/>
        <v>4.7114595660434397E-2</v>
      </c>
    </row>
    <row r="1141" spans="1:21">
      <c r="A1141" s="5">
        <v>615</v>
      </c>
      <c r="B1141" s="5" t="s">
        <v>464</v>
      </c>
      <c r="C1141" s="5" t="s">
        <v>461</v>
      </c>
      <c r="D1141" s="5" t="s">
        <v>462</v>
      </c>
      <c r="E1141" s="5" t="s">
        <v>463</v>
      </c>
      <c r="F1141" s="7">
        <v>17.301100000000002</v>
      </c>
      <c r="G1141" s="7">
        <v>17.067699999999999</v>
      </c>
      <c r="H1141" s="7">
        <f t="shared" si="91"/>
        <v>0.85062785268946062</v>
      </c>
      <c r="I1141" s="7">
        <v>17.116099999999999</v>
      </c>
      <c r="J1141" s="7">
        <v>18.146699999999999</v>
      </c>
      <c r="K1141" s="7">
        <v>18.787099999999999</v>
      </c>
      <c r="L1141" s="7">
        <f t="shared" si="92"/>
        <v>0.6415350528357362</v>
      </c>
      <c r="M1141" s="7">
        <v>21.901399999999999</v>
      </c>
      <c r="N1141" s="7">
        <v>21.647500000000001</v>
      </c>
      <c r="O1141" s="7">
        <v>0.83862631157271716</v>
      </c>
      <c r="Q1141" s="5">
        <f t="shared" si="88"/>
        <v>290202.41506458714</v>
      </c>
      <c r="R1141" s="5">
        <f t="shared" si="89"/>
        <v>1.3461825515253214E-2</v>
      </c>
      <c r="U1141" s="5">
        <f t="shared" si="90"/>
        <v>2.0983772368709661E-2</v>
      </c>
    </row>
    <row r="1142" spans="1:21">
      <c r="A1142" s="5">
        <v>614</v>
      </c>
      <c r="B1142" s="5" t="s">
        <v>460</v>
      </c>
      <c r="C1142" s="5" t="s">
        <v>461</v>
      </c>
      <c r="D1142" s="5" t="s">
        <v>462</v>
      </c>
      <c r="E1142" s="5" t="s">
        <v>463</v>
      </c>
      <c r="F1142" s="7">
        <v>16.736899999999999</v>
      </c>
      <c r="G1142" s="7">
        <v>16.486799999999999</v>
      </c>
      <c r="H1142" s="7">
        <f t="shared" si="91"/>
        <v>0.84083813077578651</v>
      </c>
      <c r="I1142" s="7">
        <v>17.296099999999999</v>
      </c>
      <c r="J1142" s="7">
        <v>16.632000000000001</v>
      </c>
      <c r="K1142" s="7">
        <v>18.324000000000002</v>
      </c>
      <c r="L1142" s="7">
        <f t="shared" si="92"/>
        <v>0.30949757270936129</v>
      </c>
      <c r="M1142" s="7">
        <v>20.555399999999999</v>
      </c>
      <c r="N1142" s="7">
        <v>21.890899999999998</v>
      </c>
      <c r="O1142" s="7">
        <v>2.5236292893827006</v>
      </c>
      <c r="Q1142" s="5">
        <f t="shared" si="88"/>
        <v>101561.91658268054</v>
      </c>
      <c r="R1142" s="5">
        <f t="shared" si="89"/>
        <v>4.7112247488583538E-3</v>
      </c>
      <c r="U1142" s="5">
        <f t="shared" si="90"/>
        <v>1.5222170266525824E-2</v>
      </c>
    </row>
    <row r="1143" spans="1:21">
      <c r="A1143" s="5">
        <v>1323</v>
      </c>
      <c r="B1143" s="5" t="s">
        <v>1049</v>
      </c>
      <c r="C1143" s="5" t="s">
        <v>1050</v>
      </c>
      <c r="D1143" s="5" t="s">
        <v>1051</v>
      </c>
      <c r="E1143" s="5" t="s">
        <v>1052</v>
      </c>
      <c r="F1143" s="7">
        <v>23.833100000000002</v>
      </c>
      <c r="G1143" s="7">
        <v>23.6967</v>
      </c>
      <c r="H1143" s="7">
        <f t="shared" si="91"/>
        <v>0.90978654271809256</v>
      </c>
      <c r="I1143" s="7">
        <v>17.058800000000002</v>
      </c>
      <c r="J1143" s="7">
        <v>20.2012</v>
      </c>
      <c r="K1143" s="7">
        <v>15.5594</v>
      </c>
      <c r="L1143" s="7">
        <f t="shared" si="92"/>
        <v>24.964394325754807</v>
      </c>
      <c r="M1143" s="7">
        <v>23.188600000000001</v>
      </c>
      <c r="N1143" s="7">
        <v>23.975100000000001</v>
      </c>
      <c r="O1143" s="7">
        <v>1.7248847859694894</v>
      </c>
      <c r="Q1143" s="5">
        <f t="shared" si="88"/>
        <v>1205499.8159493415</v>
      </c>
      <c r="R1143" s="5">
        <f t="shared" si="89"/>
        <v>5.5920376049827705E-2</v>
      </c>
      <c r="U1143" s="5">
        <f t="shared" si="90"/>
        <v>2.2400053179794871E-3</v>
      </c>
    </row>
    <row r="1144" spans="1:21">
      <c r="A1144" s="5">
        <v>3202</v>
      </c>
      <c r="B1144" s="5" t="s">
        <v>2043</v>
      </c>
      <c r="C1144" s="5" t="s">
        <v>1050</v>
      </c>
      <c r="D1144" s="5" t="s">
        <v>1051</v>
      </c>
      <c r="E1144" s="5" t="s">
        <v>1052</v>
      </c>
      <c r="F1144" s="7">
        <v>25.6187</v>
      </c>
      <c r="G1144" s="7">
        <v>25.859100000000002</v>
      </c>
      <c r="H1144" s="7">
        <f t="shared" si="91"/>
        <v>1.1813201475200581</v>
      </c>
      <c r="I1144" s="7">
        <v>22.043199999999999</v>
      </c>
      <c r="J1144" s="7">
        <v>22.4421</v>
      </c>
      <c r="K1144" s="7">
        <v>22.371200000000002</v>
      </c>
      <c r="L1144" s="7">
        <f t="shared" si="92"/>
        <v>1.0503717352667383</v>
      </c>
      <c r="M1144" s="7">
        <v>25.366900000000001</v>
      </c>
      <c r="N1144" s="7">
        <v>25.891200000000001</v>
      </c>
      <c r="O1144" s="7">
        <v>1.438235574433925</v>
      </c>
      <c r="Q1144" s="5">
        <f t="shared" si="88"/>
        <v>5698299.4195579337</v>
      </c>
      <c r="R1144" s="5">
        <f t="shared" si="89"/>
        <v>0.26433106183036131</v>
      </c>
      <c r="U1144" s="5">
        <f t="shared" si="90"/>
        <v>0.25165477416739068</v>
      </c>
    </row>
    <row r="1145" spans="1:21">
      <c r="A1145" s="5">
        <v>2693</v>
      </c>
      <c r="B1145" s="5" t="s">
        <v>1849</v>
      </c>
      <c r="C1145" s="5" t="s">
        <v>1050</v>
      </c>
      <c r="D1145" s="5" t="s">
        <v>1051</v>
      </c>
      <c r="E1145" s="5" t="s">
        <v>1052</v>
      </c>
      <c r="F1145" s="7">
        <v>26.0306</v>
      </c>
      <c r="G1145" s="7">
        <v>25.901</v>
      </c>
      <c r="H1145" s="7">
        <f t="shared" si="91"/>
        <v>0.91408485323418642</v>
      </c>
      <c r="I1145" s="7">
        <v>23.071200000000001</v>
      </c>
      <c r="J1145" s="7">
        <v>22.627300000000002</v>
      </c>
      <c r="K1145" s="7">
        <v>22.815000000000001</v>
      </c>
      <c r="L1145" s="7">
        <f t="shared" si="92"/>
        <v>0.87800435450089465</v>
      </c>
      <c r="M1145" s="7">
        <v>25.754100000000001</v>
      </c>
      <c r="N1145" s="7">
        <v>26.3155</v>
      </c>
      <c r="O1145" s="7">
        <v>1.4757005514383301</v>
      </c>
      <c r="Q1145" s="5">
        <f t="shared" si="88"/>
        <v>6478821.5918658255</v>
      </c>
      <c r="R1145" s="5">
        <f t="shared" si="89"/>
        <v>0.30053769812612324</v>
      </c>
      <c r="U1145" s="5">
        <f t="shared" si="90"/>
        <v>0.34229636400489738</v>
      </c>
    </row>
    <row r="1146" spans="1:21">
      <c r="A1146" s="5">
        <v>236</v>
      </c>
      <c r="B1146" s="5" t="s">
        <v>118</v>
      </c>
      <c r="C1146" s="5" t="s">
        <v>119</v>
      </c>
      <c r="D1146" s="5" t="s">
        <v>120</v>
      </c>
      <c r="E1146" s="5" t="s">
        <v>121</v>
      </c>
      <c r="F1146" s="7">
        <v>19.714600000000001</v>
      </c>
      <c r="G1146" s="7">
        <v>20.2395</v>
      </c>
      <c r="H1146" s="7">
        <f t="shared" si="91"/>
        <v>1.4388338441920392</v>
      </c>
      <c r="I1146" s="7">
        <v>17.399799999999999</v>
      </c>
      <c r="J1146" s="7">
        <v>17.692799999999998</v>
      </c>
      <c r="K1146" s="7">
        <v>17.000699999999998</v>
      </c>
      <c r="L1146" s="7">
        <f t="shared" si="92"/>
        <v>1.6156335385213281</v>
      </c>
      <c r="M1146" s="7">
        <v>22.676400000000001</v>
      </c>
      <c r="N1146" s="7">
        <v>22.224299999999999</v>
      </c>
      <c r="O1146" s="7">
        <v>0.73097805490619139</v>
      </c>
      <c r="Q1146" s="5">
        <f t="shared" si="88"/>
        <v>211867.09278062551</v>
      </c>
      <c r="R1146" s="5">
        <f t="shared" si="89"/>
        <v>9.828029290528062E-3</v>
      </c>
      <c r="U1146" s="5">
        <f t="shared" si="90"/>
        <v>6.0830807582287153E-3</v>
      </c>
    </row>
    <row r="1147" spans="1:21">
      <c r="A1147" s="5">
        <v>4080</v>
      </c>
      <c r="B1147" s="5" t="s">
        <v>2526</v>
      </c>
      <c r="C1147" s="5" t="s">
        <v>119</v>
      </c>
      <c r="D1147" s="5" t="s">
        <v>120</v>
      </c>
      <c r="E1147" s="5" t="s">
        <v>121</v>
      </c>
      <c r="F1147" s="7">
        <v>20.744800000000001</v>
      </c>
      <c r="G1147" s="7">
        <v>21.5062</v>
      </c>
      <c r="H1147" s="7">
        <f t="shared" si="91"/>
        <v>1.6951347959054264</v>
      </c>
      <c r="I1147" s="7">
        <v>21.816600000000001</v>
      </c>
      <c r="J1147" s="7">
        <v>21.356999999999999</v>
      </c>
      <c r="K1147" s="7">
        <v>20.936599999999999</v>
      </c>
      <c r="L1147" s="7">
        <f t="shared" si="92"/>
        <v>1.3382985585007288</v>
      </c>
      <c r="M1147" s="7">
        <v>23.927399999999999</v>
      </c>
      <c r="N1147" s="7">
        <v>25.494299999999999</v>
      </c>
      <c r="O1147" s="7">
        <v>2.9626742319942649</v>
      </c>
      <c r="Q1147" s="5">
        <f t="shared" si="88"/>
        <v>2685948.1047074478</v>
      </c>
      <c r="R1147" s="5">
        <f t="shared" si="89"/>
        <v>0.1245949821628793</v>
      </c>
      <c r="U1147" s="5">
        <f t="shared" si="90"/>
        <v>9.3099541482328699E-2</v>
      </c>
    </row>
    <row r="1148" spans="1:21">
      <c r="A1148" s="5">
        <v>1880</v>
      </c>
      <c r="B1148" s="5" t="s">
        <v>1382</v>
      </c>
      <c r="C1148" s="5" t="s">
        <v>119</v>
      </c>
      <c r="D1148" s="5" t="s">
        <v>120</v>
      </c>
      <c r="E1148" s="5" t="s">
        <v>121</v>
      </c>
      <c r="F1148" s="7">
        <v>17.288399999999999</v>
      </c>
      <c r="G1148" s="7">
        <v>17.8642</v>
      </c>
      <c r="H1148" s="7">
        <f t="shared" si="91"/>
        <v>1.4905037447822573</v>
      </c>
      <c r="I1148" s="7">
        <v>19.118400000000001</v>
      </c>
      <c r="J1148" s="7">
        <v>17.505800000000001</v>
      </c>
      <c r="K1148" s="7">
        <v>18.7653</v>
      </c>
      <c r="L1148" s="7">
        <f t="shared" si="92"/>
        <v>0.41768869450258211</v>
      </c>
      <c r="M1148" s="7">
        <v>24.104800000000001</v>
      </c>
      <c r="N1148" s="7">
        <v>18.824400000000001</v>
      </c>
      <c r="O1148" s="7">
        <v>2.5730084406367787E-2</v>
      </c>
      <c r="Q1148" s="5">
        <f t="shared" si="88"/>
        <v>186110.50951558581</v>
      </c>
      <c r="R1148" s="5">
        <f t="shared" si="89"/>
        <v>8.6332403715389232E-3</v>
      </c>
      <c r="U1148" s="5">
        <f t="shared" si="90"/>
        <v>2.0669078395382699E-2</v>
      </c>
    </row>
    <row r="1149" spans="1:21">
      <c r="A1149" s="5">
        <v>1695</v>
      </c>
      <c r="B1149" s="5" t="s">
        <v>1269</v>
      </c>
      <c r="C1149" s="5" t="s">
        <v>975</v>
      </c>
      <c r="D1149" s="5" t="s">
        <v>976</v>
      </c>
      <c r="E1149" s="5" t="s">
        <v>977</v>
      </c>
      <c r="F1149" s="7">
        <v>22.597200000000001</v>
      </c>
      <c r="G1149" s="7">
        <v>18.2333</v>
      </c>
      <c r="H1149" s="7">
        <f t="shared" si="91"/>
        <v>4.8566320543152054E-2</v>
      </c>
      <c r="I1149" s="7">
        <v>17.6538</v>
      </c>
      <c r="J1149" s="7">
        <v>17.6859</v>
      </c>
      <c r="K1149" s="7">
        <v>16.1038</v>
      </c>
      <c r="L1149" s="7">
        <f t="shared" si="92"/>
        <v>2.9940534983671228</v>
      </c>
      <c r="M1149" s="7">
        <v>23.475100000000001</v>
      </c>
      <c r="N1149" s="7">
        <v>18.994199999999999</v>
      </c>
      <c r="O1149" s="7">
        <v>4.4783155598384757E-2</v>
      </c>
      <c r="Q1149" s="5">
        <f t="shared" si="88"/>
        <v>210856.21204676499</v>
      </c>
      <c r="R1149" s="5">
        <f t="shared" si="89"/>
        <v>9.7811368480481015E-3</v>
      </c>
      <c r="U1149" s="5">
        <f t="shared" si="90"/>
        <v>3.2668544010260583E-3</v>
      </c>
    </row>
    <row r="1150" spans="1:21">
      <c r="A1150" s="5">
        <v>6078</v>
      </c>
      <c r="B1150" s="5" t="s">
        <v>3447</v>
      </c>
      <c r="C1150" s="5" t="s">
        <v>975</v>
      </c>
      <c r="D1150" s="5" t="s">
        <v>976</v>
      </c>
      <c r="E1150" s="5" t="s">
        <v>977</v>
      </c>
      <c r="F1150" s="7">
        <v>23.557400000000001</v>
      </c>
      <c r="G1150" s="7">
        <v>24.264600000000002</v>
      </c>
      <c r="H1150" s="7">
        <f t="shared" si="91"/>
        <v>1.6326324075244985</v>
      </c>
      <c r="I1150" s="7">
        <v>17.707899999999999</v>
      </c>
      <c r="J1150" s="7">
        <v>18.016300000000001</v>
      </c>
      <c r="K1150" s="7">
        <v>17.276</v>
      </c>
      <c r="L1150" s="7">
        <f t="shared" si="92"/>
        <v>1.6705231782712135</v>
      </c>
      <c r="M1150" s="7">
        <v>24.1783</v>
      </c>
      <c r="N1150" s="7">
        <v>24.977900000000002</v>
      </c>
      <c r="O1150" s="7">
        <v>1.7406184577726616</v>
      </c>
      <c r="Q1150" s="5">
        <f t="shared" si="88"/>
        <v>265122.57604085509</v>
      </c>
      <c r="R1150" s="5">
        <f t="shared" si="89"/>
        <v>1.2298429211976485E-2</v>
      </c>
      <c r="U1150" s="5">
        <f t="shared" si="90"/>
        <v>7.3620224920817011E-3</v>
      </c>
    </row>
    <row r="1151" spans="1:21">
      <c r="A1151" s="5">
        <v>1229</v>
      </c>
      <c r="B1151" s="5" t="s">
        <v>974</v>
      </c>
      <c r="C1151" s="5" t="s">
        <v>975</v>
      </c>
      <c r="D1151" s="5" t="s">
        <v>976</v>
      </c>
      <c r="E1151" s="5" t="s">
        <v>977</v>
      </c>
      <c r="F1151" s="7">
        <v>22.576000000000001</v>
      </c>
      <c r="G1151" s="7">
        <v>22.691800000000001</v>
      </c>
      <c r="H1151" s="7">
        <f t="shared" si="91"/>
        <v>1.0835757409382036</v>
      </c>
      <c r="I1151" s="7">
        <v>18.222899999999999</v>
      </c>
      <c r="J1151" s="7">
        <v>17.496500000000001</v>
      </c>
      <c r="K1151" s="7">
        <v>17.7605</v>
      </c>
      <c r="L1151" s="7">
        <f t="shared" si="92"/>
        <v>0.83277577088054955</v>
      </c>
      <c r="M1151" s="7">
        <v>22.729800000000001</v>
      </c>
      <c r="N1151" s="7">
        <v>23.271100000000001</v>
      </c>
      <c r="O1151" s="7">
        <v>1.4552832698217701</v>
      </c>
      <c r="Q1151" s="5">
        <f t="shared" si="88"/>
        <v>184914.64970658699</v>
      </c>
      <c r="R1151" s="5">
        <f t="shared" si="89"/>
        <v>8.577767173337374E-3</v>
      </c>
      <c r="U1151" s="5">
        <f t="shared" si="90"/>
        <v>1.0300212221913621E-2</v>
      </c>
    </row>
    <row r="1152" spans="1:21">
      <c r="A1152" s="5">
        <v>2366</v>
      </c>
      <c r="B1152" s="5" t="s">
        <v>1696</v>
      </c>
      <c r="C1152" s="5" t="s">
        <v>1518</v>
      </c>
      <c r="D1152" s="5" t="s">
        <v>1697</v>
      </c>
      <c r="E1152" s="5" t="s">
        <v>1698</v>
      </c>
      <c r="F1152" s="7">
        <v>18.211600000000001</v>
      </c>
      <c r="G1152" s="7">
        <v>18.864599999999999</v>
      </c>
      <c r="H1152" s="7">
        <f t="shared" si="91"/>
        <v>1.572434584280662</v>
      </c>
      <c r="I1152" s="7">
        <v>17.6036</v>
      </c>
      <c r="J1152" s="7">
        <v>19.1753</v>
      </c>
      <c r="K1152" s="7">
        <v>18.3064</v>
      </c>
      <c r="L1152" s="7">
        <f t="shared" si="92"/>
        <v>1.8262699082529126</v>
      </c>
      <c r="M1152" s="7">
        <v>18.367999999999999</v>
      </c>
      <c r="N1152" s="7">
        <v>21.876799999999999</v>
      </c>
      <c r="O1152" s="7">
        <v>11.38292957138467</v>
      </c>
      <c r="Q1152" s="5">
        <f t="shared" si="88"/>
        <v>592025.58532764961</v>
      </c>
      <c r="R1152" s="5">
        <f t="shared" si="89"/>
        <v>2.7462711254393708E-2</v>
      </c>
      <c r="U1152" s="5">
        <f t="shared" si="90"/>
        <v>1.5037597197593703E-2</v>
      </c>
    </row>
    <row r="1153" spans="1:21">
      <c r="A1153" s="5">
        <v>2014</v>
      </c>
      <c r="B1153" s="5" t="s">
        <v>1517</v>
      </c>
      <c r="C1153" s="5" t="s">
        <v>1518</v>
      </c>
      <c r="D1153" s="5" t="s">
        <v>1519</v>
      </c>
      <c r="E1153" s="5" t="s">
        <v>1520</v>
      </c>
      <c r="F1153" s="7">
        <v>19.848500000000001</v>
      </c>
      <c r="G1153" s="7">
        <v>20.090699999999998</v>
      </c>
      <c r="H1153" s="7">
        <f t="shared" si="91"/>
        <v>1.1827949590773301</v>
      </c>
      <c r="I1153" s="7">
        <v>19.0122</v>
      </c>
      <c r="J1153" s="7">
        <v>19.0246</v>
      </c>
      <c r="K1153" s="7">
        <v>19.047899999999998</v>
      </c>
      <c r="L1153" s="7">
        <f t="shared" si="92"/>
        <v>0.98397938799675733</v>
      </c>
      <c r="M1153" s="7">
        <v>20.474799999999998</v>
      </c>
      <c r="N1153" s="7">
        <v>21.170200000000001</v>
      </c>
      <c r="O1153" s="7">
        <v>1.6193333453965844</v>
      </c>
      <c r="Q1153" s="5">
        <f t="shared" si="88"/>
        <v>533304.50890632637</v>
      </c>
      <c r="R1153" s="5">
        <f t="shared" si="89"/>
        <v>2.4738774981582983E-2</v>
      </c>
      <c r="U1153" s="5">
        <f t="shared" si="90"/>
        <v>2.5141558129533205E-2</v>
      </c>
    </row>
    <row r="1154" spans="1:21">
      <c r="A1154" s="5">
        <v>261</v>
      </c>
      <c r="B1154" s="5" t="s">
        <v>135</v>
      </c>
      <c r="C1154" s="5" t="s">
        <v>136</v>
      </c>
      <c r="D1154" s="5" t="s">
        <v>137</v>
      </c>
      <c r="E1154" s="5" t="s">
        <v>138</v>
      </c>
      <c r="F1154" s="7">
        <v>18.378</v>
      </c>
      <c r="G1154" s="7">
        <v>18.1235</v>
      </c>
      <c r="H1154" s="7">
        <f t="shared" si="91"/>
        <v>0.8382776092103138</v>
      </c>
      <c r="I1154" s="7">
        <v>23.2225</v>
      </c>
      <c r="J1154" s="7">
        <v>23.5199</v>
      </c>
      <c r="K1154" s="7">
        <v>23.297699999999999</v>
      </c>
      <c r="L1154" s="7">
        <f t="shared" si="92"/>
        <v>1.1665110713519491</v>
      </c>
      <c r="M1154" s="7">
        <v>19.6676</v>
      </c>
      <c r="N1154" s="7">
        <v>17.9711</v>
      </c>
      <c r="O1154" s="7">
        <v>0.30853370355838566</v>
      </c>
      <c r="Q1154" s="5">
        <f t="shared" si="88"/>
        <v>12028054.715030955</v>
      </c>
      <c r="R1154" s="5">
        <f t="shared" si="89"/>
        <v>0.55795391580607201</v>
      </c>
      <c r="U1154" s="5">
        <f t="shared" si="90"/>
        <v>0.47831000451579186</v>
      </c>
    </row>
    <row r="1155" spans="1:21">
      <c r="A1155" s="5">
        <v>3931</v>
      </c>
      <c r="B1155" s="5" t="s">
        <v>2415</v>
      </c>
      <c r="C1155" s="5" t="s">
        <v>136</v>
      </c>
      <c r="D1155" s="5" t="s">
        <v>137</v>
      </c>
      <c r="E1155" s="5" t="s">
        <v>138</v>
      </c>
      <c r="F1155" s="7">
        <v>17.148900000000001</v>
      </c>
      <c r="G1155" s="7">
        <v>16.496200000000002</v>
      </c>
      <c r="H1155" s="7">
        <f t="shared" si="91"/>
        <v>0.63608876055954633</v>
      </c>
      <c r="I1155" s="7">
        <v>19.9665</v>
      </c>
      <c r="J1155" s="7">
        <v>20.060400000000001</v>
      </c>
      <c r="K1155" s="7">
        <v>20.051500000000001</v>
      </c>
      <c r="L1155" s="7">
        <f t="shared" si="92"/>
        <v>1.0061880774376983</v>
      </c>
      <c r="M1155" s="7">
        <v>18.808900000000001</v>
      </c>
      <c r="N1155" s="7">
        <v>18.6814</v>
      </c>
      <c r="O1155" s="7">
        <v>0.91541637229620665</v>
      </c>
      <c r="Q1155" s="5">
        <f t="shared" ref="Q1155:Q1218" si="93">POWER(2,J1155)</f>
        <v>1093407.6926008747</v>
      </c>
      <c r="R1155" s="5">
        <f t="shared" ref="R1155:R1218" si="94">Q1155/21557434</f>
        <v>5.0720679121683716E-2</v>
      </c>
      <c r="U1155" s="5">
        <f t="shared" si="90"/>
        <v>5.0408745898526376E-2</v>
      </c>
    </row>
    <row r="1156" spans="1:21">
      <c r="A1156" s="5">
        <v>839</v>
      </c>
      <c r="B1156" s="5" t="s">
        <v>673</v>
      </c>
      <c r="C1156" s="5" t="s">
        <v>674</v>
      </c>
      <c r="D1156" s="5" t="s">
        <v>675</v>
      </c>
      <c r="E1156" s="5" t="s">
        <v>676</v>
      </c>
      <c r="F1156" s="7">
        <v>23.757200000000001</v>
      </c>
      <c r="G1156" s="7">
        <v>24.1431</v>
      </c>
      <c r="H1156" s="7">
        <f t="shared" si="91"/>
        <v>1.3066746789671579</v>
      </c>
      <c r="I1156" s="7">
        <v>22.953600000000002</v>
      </c>
      <c r="J1156" s="7">
        <v>17.8142</v>
      </c>
      <c r="K1156" s="7">
        <v>22.746500000000001</v>
      </c>
      <c r="L1156" s="7">
        <f t="shared" si="92"/>
        <v>3.2751391191418053E-2</v>
      </c>
      <c r="M1156" s="7">
        <v>24.688600000000001</v>
      </c>
      <c r="N1156" s="7">
        <v>25.3263</v>
      </c>
      <c r="O1156" s="7">
        <v>1.5558467902256881</v>
      </c>
      <c r="Q1156" s="5">
        <f t="shared" si="93"/>
        <v>230466.89393674012</v>
      </c>
      <c r="R1156" s="5">
        <f t="shared" si="94"/>
        <v>1.0690831475431636E-2</v>
      </c>
      <c r="U1156" s="5">
        <f t="shared" si="90"/>
        <v>0.32642373610782643</v>
      </c>
    </row>
    <row r="1157" spans="1:21">
      <c r="A1157" s="5">
        <v>1528</v>
      </c>
      <c r="B1157" s="5" t="s">
        <v>1116</v>
      </c>
      <c r="C1157" s="5" t="s">
        <v>1117</v>
      </c>
      <c r="D1157" s="5" t="s">
        <v>1118</v>
      </c>
      <c r="E1157" s="5" t="s">
        <v>1119</v>
      </c>
      <c r="F1157" s="7">
        <v>21.381799999999998</v>
      </c>
      <c r="G1157" s="7">
        <v>22.322900000000001</v>
      </c>
      <c r="H1157" s="7">
        <f t="shared" si="91"/>
        <v>1.9199916011420999</v>
      </c>
      <c r="I1157" s="7">
        <v>16.131699999999999</v>
      </c>
      <c r="J1157" s="7">
        <v>18.492599999999999</v>
      </c>
      <c r="K1157" s="7">
        <v>18.073799999999999</v>
      </c>
      <c r="L1157" s="7">
        <f t="shared" si="92"/>
        <v>1.336815160627101</v>
      </c>
      <c r="M1157" s="7">
        <v>17.820699999999999</v>
      </c>
      <c r="N1157" s="7">
        <v>20.804600000000001</v>
      </c>
      <c r="O1157" s="7">
        <v>7.9112189481313102</v>
      </c>
      <c r="Q1157" s="5">
        <f t="shared" si="93"/>
        <v>368830.89956426277</v>
      </c>
      <c r="R1157" s="5">
        <f t="shared" si="94"/>
        <v>1.7109220863868249E-2</v>
      </c>
      <c r="U1157" s="5">
        <f t="shared" si="90"/>
        <v>1.2798494038504396E-2</v>
      </c>
    </row>
    <row r="1158" spans="1:21">
      <c r="A1158" s="5">
        <v>1453</v>
      </c>
      <c r="B1158" s="5" t="s">
        <v>1085</v>
      </c>
      <c r="C1158" s="5" t="s">
        <v>1086</v>
      </c>
      <c r="D1158" s="5" t="s">
        <v>1087</v>
      </c>
      <c r="E1158" s="5" t="s">
        <v>1088</v>
      </c>
      <c r="F1158" s="7">
        <v>23.7956</v>
      </c>
      <c r="G1158" s="7">
        <v>24.312899999999999</v>
      </c>
      <c r="H1158" s="7">
        <f t="shared" si="91"/>
        <v>1.4312741141654104</v>
      </c>
      <c r="I1158" s="7">
        <v>23.601800000000001</v>
      </c>
      <c r="J1158" s="7">
        <v>22.873699999999999</v>
      </c>
      <c r="K1158" s="7">
        <v>23.0976</v>
      </c>
      <c r="L1158" s="7">
        <f t="shared" si="92"/>
        <v>0.85624763305284179</v>
      </c>
      <c r="M1158" s="7">
        <v>22.1267</v>
      </c>
      <c r="N1158" s="7">
        <v>23.247399999999999</v>
      </c>
      <c r="O1158" s="7">
        <v>2.1745245550231349</v>
      </c>
      <c r="Q1158" s="5">
        <f t="shared" si="93"/>
        <v>7685459.0312210564</v>
      </c>
      <c r="R1158" s="5">
        <f t="shared" si="94"/>
        <v>0.35651084592076482</v>
      </c>
      <c r="U1158" s="5">
        <f t="shared" si="90"/>
        <v>0.41636418269522202</v>
      </c>
    </row>
    <row r="1159" spans="1:21">
      <c r="A1159" s="5">
        <v>3284</v>
      </c>
      <c r="B1159" s="5" t="s">
        <v>2062</v>
      </c>
      <c r="C1159" s="5" t="s">
        <v>2063</v>
      </c>
      <c r="D1159" s="5" t="s">
        <v>2064</v>
      </c>
      <c r="E1159" s="5" t="s">
        <v>2065</v>
      </c>
      <c r="F1159" s="7">
        <v>23.0581</v>
      </c>
      <c r="G1159" s="7">
        <v>23.5122</v>
      </c>
      <c r="H1159" s="7">
        <f t="shared" si="91"/>
        <v>1.3699279328431342</v>
      </c>
      <c r="I1159" s="7">
        <v>23.0747</v>
      </c>
      <c r="J1159" s="7">
        <v>22.4617</v>
      </c>
      <c r="K1159" s="7">
        <v>17.976900000000001</v>
      </c>
      <c r="L1159" s="7">
        <f t="shared" si="92"/>
        <v>22.390269683903057</v>
      </c>
      <c r="M1159" s="7">
        <v>24.164000000000001</v>
      </c>
      <c r="N1159" s="7">
        <v>25.4434</v>
      </c>
      <c r="O1159" s="7">
        <v>2.427380039858952</v>
      </c>
      <c r="Q1159" s="5">
        <f t="shared" si="93"/>
        <v>5776242.9784912849</v>
      </c>
      <c r="R1159" s="5">
        <f t="shared" si="94"/>
        <v>0.26794668505033042</v>
      </c>
      <c r="U1159" s="5">
        <f t="shared" si="90"/>
        <v>1.196710396226108E-2</v>
      </c>
    </row>
    <row r="1160" spans="1:21">
      <c r="A1160" s="5">
        <v>5022</v>
      </c>
      <c r="B1160" s="5" t="s">
        <v>3065</v>
      </c>
      <c r="C1160" s="5" t="s">
        <v>3066</v>
      </c>
      <c r="D1160" s="5" t="s">
        <v>3067</v>
      </c>
      <c r="E1160" s="5" t="s">
        <v>3068</v>
      </c>
      <c r="F1160" s="7">
        <v>20.610199999999999</v>
      </c>
      <c r="G1160" s="7">
        <v>20.796099999999999</v>
      </c>
      <c r="H1160" s="7">
        <f t="shared" si="91"/>
        <v>1.1375263778196421</v>
      </c>
      <c r="I1160" s="7">
        <v>23.465</v>
      </c>
      <c r="J1160" s="7">
        <v>23.988199999999999</v>
      </c>
      <c r="K1160" s="7">
        <v>23.8338</v>
      </c>
      <c r="L1160" s="7">
        <f t="shared" si="92"/>
        <v>1.1129586554724888</v>
      </c>
      <c r="M1160" s="7">
        <v>21.6663</v>
      </c>
      <c r="N1160" s="7">
        <v>25.084900000000001</v>
      </c>
      <c r="O1160" s="7">
        <v>10.693038812321124</v>
      </c>
      <c r="Q1160" s="5">
        <f t="shared" si="93"/>
        <v>16640552.512928935</v>
      </c>
      <c r="R1160" s="5">
        <f t="shared" si="94"/>
        <v>0.77191712672894808</v>
      </c>
      <c r="U1160" s="5">
        <f t="shared" si="90"/>
        <v>0.69357214927381372</v>
      </c>
    </row>
    <row r="1161" spans="1:21">
      <c r="A1161" s="5">
        <v>2900</v>
      </c>
      <c r="B1161" s="5" t="s">
        <v>1917</v>
      </c>
      <c r="C1161" s="5" t="s">
        <v>1918</v>
      </c>
      <c r="D1161" s="5" t="s">
        <v>1919</v>
      </c>
      <c r="E1161" s="5" t="s">
        <v>1920</v>
      </c>
      <c r="F1161" s="7">
        <v>23.866499999999998</v>
      </c>
      <c r="G1161" s="7">
        <v>24.665700000000001</v>
      </c>
      <c r="H1161" s="7">
        <f t="shared" si="91"/>
        <v>1.7401359227587365</v>
      </c>
      <c r="I1161" s="7">
        <v>23.600100000000001</v>
      </c>
      <c r="J1161" s="7">
        <v>22.8613</v>
      </c>
      <c r="K1161" s="7">
        <v>22.7333</v>
      </c>
      <c r="L1161" s="7">
        <f t="shared" si="92"/>
        <v>1.0927777391009528</v>
      </c>
      <c r="M1161" s="7">
        <v>24.766400000000001</v>
      </c>
      <c r="N1161" s="7">
        <v>26.068999999999999</v>
      </c>
      <c r="O1161" s="7">
        <v>2.4667303219312462</v>
      </c>
      <c r="Q1161" s="5">
        <f t="shared" si="93"/>
        <v>7619685.3863895722</v>
      </c>
      <c r="R1161" s="5">
        <f t="shared" si="94"/>
        <v>0.35345975714872058</v>
      </c>
      <c r="U1161" s="5">
        <f t="shared" si="90"/>
        <v>0.3234507297334937</v>
      </c>
    </row>
    <row r="1162" spans="1:21">
      <c r="A1162" s="5">
        <v>5865</v>
      </c>
      <c r="B1162" s="5" t="s">
        <v>3362</v>
      </c>
      <c r="C1162" s="5" t="s">
        <v>1918</v>
      </c>
      <c r="D1162" s="5" t="s">
        <v>1919</v>
      </c>
      <c r="E1162" s="5" t="s">
        <v>1920</v>
      </c>
      <c r="F1162" s="7">
        <v>23.3507</v>
      </c>
      <c r="G1162" s="7">
        <v>23.955100000000002</v>
      </c>
      <c r="H1162" s="7">
        <f t="shared" si="91"/>
        <v>1.5203463274786666</v>
      </c>
      <c r="I1162" s="7">
        <v>22.717300000000002</v>
      </c>
      <c r="J1162" s="7">
        <v>22.3001</v>
      </c>
      <c r="K1162" s="7">
        <v>22.480799999999999</v>
      </c>
      <c r="L1162" s="7">
        <f t="shared" si="92"/>
        <v>0.88227481001248964</v>
      </c>
      <c r="M1162" s="7">
        <v>23.9391</v>
      </c>
      <c r="N1162" s="7">
        <v>24.768799999999999</v>
      </c>
      <c r="O1162" s="7">
        <v>1.7773157414856711</v>
      </c>
      <c r="Q1162" s="5">
        <f t="shared" si="93"/>
        <v>5164151.8767961953</v>
      </c>
      <c r="R1162" s="5">
        <f t="shared" si="94"/>
        <v>0.23955318043864568</v>
      </c>
      <c r="U1162" s="5">
        <f t="shared" si="90"/>
        <v>0.27151764701890846</v>
      </c>
    </row>
    <row r="1163" spans="1:21">
      <c r="A1163" s="5">
        <v>568</v>
      </c>
      <c r="B1163" s="5" t="s">
        <v>411</v>
      </c>
      <c r="C1163" s="5" t="s">
        <v>412</v>
      </c>
      <c r="D1163" s="5" t="s">
        <v>413</v>
      </c>
      <c r="E1163" s="5" t="s">
        <v>414</v>
      </c>
      <c r="F1163" s="7">
        <v>18.9057</v>
      </c>
      <c r="G1163" s="7">
        <v>19.891200000000001</v>
      </c>
      <c r="H1163" s="7">
        <f t="shared" si="91"/>
        <v>1.9799994094361475</v>
      </c>
      <c r="I1163" s="7">
        <v>19.984500000000001</v>
      </c>
      <c r="J1163" s="7">
        <v>18.9648</v>
      </c>
      <c r="K1163" s="7">
        <v>19.268699999999999</v>
      </c>
      <c r="L1163" s="7">
        <f t="shared" si="92"/>
        <v>0.81005962074033433</v>
      </c>
      <c r="M1163" s="7">
        <v>20.248799999999999</v>
      </c>
      <c r="N1163" s="7">
        <v>20.9618</v>
      </c>
      <c r="O1163" s="7">
        <v>1.6392092152750353</v>
      </c>
      <c r="Q1163" s="5">
        <f t="shared" si="93"/>
        <v>511650.805014549</v>
      </c>
      <c r="R1163" s="5">
        <f t="shared" si="94"/>
        <v>2.3734309241746906E-2</v>
      </c>
      <c r="U1163" s="5">
        <f t="shared" si="90"/>
        <v>2.9299459736130913E-2</v>
      </c>
    </row>
    <row r="1164" spans="1:21">
      <c r="A1164" s="5">
        <v>3886</v>
      </c>
      <c r="B1164" s="5" t="s">
        <v>2370</v>
      </c>
      <c r="C1164" s="5" t="s">
        <v>2371</v>
      </c>
      <c r="D1164" s="5" t="s">
        <v>2372</v>
      </c>
      <c r="E1164" s="5" t="s">
        <v>2373</v>
      </c>
      <c r="F1164" s="7">
        <v>17.030100000000001</v>
      </c>
      <c r="G1164" s="7">
        <v>16.1647</v>
      </c>
      <c r="H1164" s="7">
        <f t="shared" si="91"/>
        <v>0.5488942000072804</v>
      </c>
      <c r="I1164" s="7">
        <v>17.580500000000001</v>
      </c>
      <c r="J1164" s="7">
        <v>19.2956</v>
      </c>
      <c r="K1164" s="7">
        <v>17.767900000000001</v>
      </c>
      <c r="L1164" s="7">
        <f t="shared" si="92"/>
        <v>2.8832581239071531</v>
      </c>
      <c r="M1164" s="7">
        <v>18.8766</v>
      </c>
      <c r="N1164" s="7">
        <v>22.118200000000002</v>
      </c>
      <c r="O1164" s="7">
        <v>9.4584252060675915</v>
      </c>
      <c r="Q1164" s="5">
        <f t="shared" si="93"/>
        <v>643508.64303148631</v>
      </c>
      <c r="R1164" s="5">
        <f t="shared" si="94"/>
        <v>2.9850892412867241E-2</v>
      </c>
      <c r="U1164" s="5">
        <f t="shared" ref="U1164:U1227" si="95">R1164*(1/L1164)</f>
        <v>1.0353180717797053E-2</v>
      </c>
    </row>
    <row r="1165" spans="1:21">
      <c r="A1165" s="5">
        <v>2940</v>
      </c>
      <c r="B1165" s="5" t="s">
        <v>1949</v>
      </c>
      <c r="C1165" s="5" t="s">
        <v>1950</v>
      </c>
      <c r="D1165" s="5" t="s">
        <v>1951</v>
      </c>
      <c r="E1165" s="5" t="s">
        <v>1952</v>
      </c>
      <c r="F1165" s="7">
        <v>24.3962</v>
      </c>
      <c r="G1165" s="7">
        <v>24.838799999999999</v>
      </c>
      <c r="H1165" s="7">
        <f t="shared" si="91"/>
        <v>1.3590513806120001</v>
      </c>
      <c r="I1165" s="7">
        <v>25.0002</v>
      </c>
      <c r="J1165" s="7">
        <v>24.964400000000001</v>
      </c>
      <c r="K1165" s="7">
        <v>25.0518</v>
      </c>
      <c r="L1165" s="7">
        <f t="shared" si="92"/>
        <v>0.94121746746745549</v>
      </c>
      <c r="M1165" s="7">
        <v>24.7501</v>
      </c>
      <c r="N1165" s="7">
        <v>24.8004</v>
      </c>
      <c r="O1165" s="7">
        <v>1.0354802235146838</v>
      </c>
      <c r="Q1165" s="5">
        <f t="shared" si="93"/>
        <v>32736573.75702367</v>
      </c>
      <c r="R1165" s="5">
        <f t="shared" si="94"/>
        <v>1.5185746947908396</v>
      </c>
      <c r="U1165" s="5">
        <f t="shared" si="95"/>
        <v>1.6134153341595814</v>
      </c>
    </row>
    <row r="1166" spans="1:21">
      <c r="A1166" s="5">
        <v>5669</v>
      </c>
      <c r="B1166" s="5" t="s">
        <v>3278</v>
      </c>
      <c r="C1166" s="5" t="s">
        <v>3279</v>
      </c>
      <c r="D1166" s="5" t="s">
        <v>3280</v>
      </c>
      <c r="E1166" s="5" t="s">
        <v>3281</v>
      </c>
      <c r="F1166" s="7">
        <v>27.635100000000001</v>
      </c>
      <c r="G1166" s="7">
        <v>28.743300000000001</v>
      </c>
      <c r="H1166" s="7">
        <f t="shared" si="91"/>
        <v>2.1557651218766574</v>
      </c>
      <c r="I1166" s="7">
        <v>29.7867</v>
      </c>
      <c r="J1166" s="7">
        <v>29.567399999999999</v>
      </c>
      <c r="K1166" s="7">
        <v>29.5762</v>
      </c>
      <c r="L1166" s="7">
        <f t="shared" si="92"/>
        <v>0.99391887018488267</v>
      </c>
      <c r="M1166" s="7">
        <v>26.780899999999999</v>
      </c>
      <c r="N1166" s="7">
        <v>27.944900000000001</v>
      </c>
      <c r="O1166" s="7">
        <v>2.2407784283883543</v>
      </c>
      <c r="Q1166" s="5">
        <f t="shared" si="93"/>
        <v>795562481.61709392</v>
      </c>
      <c r="R1166" s="5">
        <f t="shared" si="94"/>
        <v>36.904321804584626</v>
      </c>
      <c r="U1166" s="5">
        <f t="shared" si="95"/>
        <v>37.130114853056277</v>
      </c>
    </row>
    <row r="1167" spans="1:21">
      <c r="A1167" s="5">
        <v>2650</v>
      </c>
      <c r="B1167" s="5" t="s">
        <v>1823</v>
      </c>
      <c r="C1167" s="5" t="s">
        <v>1824</v>
      </c>
      <c r="D1167" s="5" t="s">
        <v>1825</v>
      </c>
      <c r="E1167" s="5" t="s">
        <v>1826</v>
      </c>
      <c r="F1167" s="7">
        <v>18.693000000000001</v>
      </c>
      <c r="G1167" s="7">
        <v>18.1706</v>
      </c>
      <c r="H1167" s="7">
        <f t="shared" si="91"/>
        <v>0.69621268242908685</v>
      </c>
      <c r="I1167" s="7">
        <v>18.525600000000001</v>
      </c>
      <c r="J1167" s="7">
        <v>16.8216</v>
      </c>
      <c r="K1167" s="7">
        <v>19.691299999999998</v>
      </c>
      <c r="L1167" s="7">
        <f t="shared" si="92"/>
        <v>0.13681515961244398</v>
      </c>
      <c r="M1167" s="7">
        <v>22.2578</v>
      </c>
      <c r="N1167" s="7">
        <v>23.078299999999999</v>
      </c>
      <c r="O1167" s="7">
        <v>1.7660179417110375</v>
      </c>
      <c r="Q1167" s="5">
        <f t="shared" si="93"/>
        <v>115826.03110449048</v>
      </c>
      <c r="R1167" s="5">
        <f t="shared" si="94"/>
        <v>5.3729043588624913E-3</v>
      </c>
      <c r="U1167" s="5">
        <f t="shared" si="95"/>
        <v>3.9271264778569175E-2</v>
      </c>
    </row>
    <row r="1168" spans="1:21">
      <c r="A1168" s="5">
        <v>5672</v>
      </c>
      <c r="B1168" s="5" t="s">
        <v>3282</v>
      </c>
      <c r="C1168" s="5" t="s">
        <v>3283</v>
      </c>
      <c r="D1168" s="5" t="s">
        <v>3284</v>
      </c>
      <c r="E1168" s="5" t="s">
        <v>3285</v>
      </c>
      <c r="F1168" s="7">
        <v>20.734500000000001</v>
      </c>
      <c r="G1168" s="7">
        <v>20.8688</v>
      </c>
      <c r="H1168" s="7">
        <f t="shared" si="91"/>
        <v>1.0975601450672283</v>
      </c>
      <c r="I1168" s="7">
        <v>20.472100000000001</v>
      </c>
      <c r="J1168" s="7">
        <v>19.8187</v>
      </c>
      <c r="K1168" s="7">
        <v>20.251100000000001</v>
      </c>
      <c r="L1168" s="7">
        <f t="shared" si="92"/>
        <v>0.74102801982339073</v>
      </c>
      <c r="M1168" s="7">
        <v>21.0335</v>
      </c>
      <c r="N1168" s="7">
        <v>21.992100000000001</v>
      </c>
      <c r="O1168" s="7">
        <v>1.9434230699692903</v>
      </c>
      <c r="Q1168" s="5">
        <f t="shared" si="93"/>
        <v>924747.51951744524</v>
      </c>
      <c r="R1168" s="5">
        <f t="shared" si="94"/>
        <v>4.2896919898604127E-2</v>
      </c>
      <c r="U1168" s="5">
        <f t="shared" si="95"/>
        <v>5.7888391195825166E-2</v>
      </c>
    </row>
    <row r="1169" spans="1:21">
      <c r="A1169" s="5">
        <v>4075</v>
      </c>
      <c r="B1169" s="5" t="s">
        <v>2515</v>
      </c>
      <c r="C1169" s="5" t="s">
        <v>2516</v>
      </c>
      <c r="D1169" s="5" t="s">
        <v>2517</v>
      </c>
      <c r="E1169" s="5" t="s">
        <v>2518</v>
      </c>
      <c r="F1169" s="7">
        <v>22.207999999999998</v>
      </c>
      <c r="G1169" s="7">
        <v>23.741299999999999</v>
      </c>
      <c r="H1169" s="7">
        <f t="shared" si="91"/>
        <v>2.894471597613927</v>
      </c>
      <c r="I1169" s="7">
        <v>25.1234</v>
      </c>
      <c r="J1169" s="7">
        <v>24.223600000000001</v>
      </c>
      <c r="K1169" s="7">
        <v>24.609500000000001</v>
      </c>
      <c r="L1169" s="7">
        <f t="shared" si="92"/>
        <v>0.7653014297257491</v>
      </c>
      <c r="M1169" s="7">
        <v>23.3401</v>
      </c>
      <c r="N1169" s="7">
        <v>24.685099999999998</v>
      </c>
      <c r="O1169" s="7">
        <v>2.5403019650775773</v>
      </c>
      <c r="Q1169" s="5">
        <f t="shared" si="93"/>
        <v>19589809.05898653</v>
      </c>
      <c r="R1169" s="5">
        <f t="shared" si="94"/>
        <v>0.90872638454959576</v>
      </c>
      <c r="U1169" s="5">
        <f t="shared" si="95"/>
        <v>1.187409756800329</v>
      </c>
    </row>
    <row r="1170" spans="1:21">
      <c r="A1170" s="5">
        <v>3314</v>
      </c>
      <c r="B1170" s="5" t="s">
        <v>2078</v>
      </c>
      <c r="C1170" s="5" t="s">
        <v>2079</v>
      </c>
      <c r="D1170" s="5" t="s">
        <v>2080</v>
      </c>
      <c r="E1170" s="5" t="s">
        <v>2081</v>
      </c>
      <c r="F1170" s="7">
        <v>18.328700000000001</v>
      </c>
      <c r="G1170" s="7">
        <v>25.035900000000002</v>
      </c>
      <c r="H1170" s="7">
        <f t="shared" si="91"/>
        <v>104.48847408156787</v>
      </c>
      <c r="I1170" s="7">
        <v>18.3398</v>
      </c>
      <c r="J1170" s="7">
        <v>17.704899999999999</v>
      </c>
      <c r="K1170" s="7">
        <v>20.722300000000001</v>
      </c>
      <c r="L1170" s="7">
        <f t="shared" si="92"/>
        <v>0.12350145981475438</v>
      </c>
      <c r="M1170" s="7">
        <v>22.1084</v>
      </c>
      <c r="N1170" s="7">
        <v>21.788900000000002</v>
      </c>
      <c r="O1170" s="7">
        <v>0.80134755536827751</v>
      </c>
      <c r="Q1170" s="5">
        <f t="shared" si="93"/>
        <v>213651.51179779141</v>
      </c>
      <c r="R1170" s="5">
        <f t="shared" si="94"/>
        <v>9.9108044026850039E-3</v>
      </c>
      <c r="U1170" s="5">
        <f t="shared" si="95"/>
        <v>8.0248479795709982E-2</v>
      </c>
    </row>
    <row r="1171" spans="1:21">
      <c r="A1171" s="5">
        <v>6200</v>
      </c>
      <c r="B1171" s="5" t="s">
        <v>3503</v>
      </c>
      <c r="C1171" s="5" t="s">
        <v>2079</v>
      </c>
      <c r="D1171" s="5" t="s">
        <v>2080</v>
      </c>
      <c r="E1171" s="5" t="s">
        <v>2081</v>
      </c>
      <c r="F1171" s="7">
        <v>25.756599999999999</v>
      </c>
      <c r="G1171" s="7">
        <v>25.919</v>
      </c>
      <c r="H1171" s="7">
        <f t="shared" si="91"/>
        <v>1.1191473515564152</v>
      </c>
      <c r="I1171" s="7">
        <v>23.726500000000001</v>
      </c>
      <c r="J1171" s="7">
        <v>17.768999999999998</v>
      </c>
      <c r="K1171" s="7">
        <v>23.443200000000001</v>
      </c>
      <c r="L1171" s="7">
        <f t="shared" si="92"/>
        <v>1.958373837358806E-2</v>
      </c>
      <c r="M1171" s="7">
        <v>23.3934</v>
      </c>
      <c r="N1171" s="7">
        <v>24.444700000000001</v>
      </c>
      <c r="O1171" s="7">
        <v>2.07239642503884</v>
      </c>
      <c r="Q1171" s="5">
        <f t="shared" si="93"/>
        <v>223358.24725930535</v>
      </c>
      <c r="R1171" s="5">
        <f t="shared" si="94"/>
        <v>1.0361077633790058E-2</v>
      </c>
      <c r="U1171" s="5">
        <f t="shared" si="95"/>
        <v>0.52906536209469091</v>
      </c>
    </row>
    <row r="1172" spans="1:21">
      <c r="A1172" s="5">
        <v>3248</v>
      </c>
      <c r="B1172" s="5" t="s">
        <v>2059</v>
      </c>
      <c r="C1172" s="5" t="s">
        <v>466</v>
      </c>
      <c r="D1172" s="5" t="s">
        <v>467</v>
      </c>
      <c r="E1172" s="5" t="s">
        <v>468</v>
      </c>
      <c r="F1172" s="7">
        <v>26.119700000000002</v>
      </c>
      <c r="G1172" s="7">
        <v>27.847300000000001</v>
      </c>
      <c r="H1172" s="7">
        <f t="shared" si="91"/>
        <v>3.3117643019992</v>
      </c>
      <c r="I1172" s="7">
        <v>28.239599999999999</v>
      </c>
      <c r="J1172" s="7">
        <v>27.799299999999999</v>
      </c>
      <c r="K1172" s="7">
        <v>27.347899999999999</v>
      </c>
      <c r="L1172" s="7">
        <f t="shared" si="92"/>
        <v>1.3673665138877966</v>
      </c>
      <c r="M1172" s="7">
        <v>28.5534</v>
      </c>
      <c r="N1172" s="7">
        <v>28.756699999999999</v>
      </c>
      <c r="O1172" s="7">
        <v>1.1513288785471312</v>
      </c>
      <c r="Q1172" s="5">
        <f t="shared" si="93"/>
        <v>233573279.46878037</v>
      </c>
      <c r="R1172" s="5">
        <f t="shared" si="94"/>
        <v>10.83492958711043</v>
      </c>
      <c r="U1172" s="5">
        <f t="shared" si="95"/>
        <v>7.9239395414940832</v>
      </c>
    </row>
    <row r="1173" spans="1:21">
      <c r="A1173" s="5">
        <v>620</v>
      </c>
      <c r="B1173" s="5" t="s">
        <v>465</v>
      </c>
      <c r="C1173" s="5" t="s">
        <v>466</v>
      </c>
      <c r="D1173" s="5" t="s">
        <v>467</v>
      </c>
      <c r="E1173" s="5" t="s">
        <v>468</v>
      </c>
      <c r="F1173" s="7">
        <v>27.840699999999998</v>
      </c>
      <c r="G1173" s="7">
        <v>28.931699999999999</v>
      </c>
      <c r="H1173" s="7">
        <f t="shared" si="91"/>
        <v>2.130216406786837</v>
      </c>
      <c r="I1173" s="7">
        <v>29.3642</v>
      </c>
      <c r="J1173" s="7">
        <v>29.0886</v>
      </c>
      <c r="K1173" s="7">
        <v>29.170300000000001</v>
      </c>
      <c r="L1173" s="7">
        <f t="shared" si="92"/>
        <v>0.94494351604875759</v>
      </c>
      <c r="M1173" s="7">
        <v>29.581499999999998</v>
      </c>
      <c r="N1173" s="7">
        <v>30.756799999999998</v>
      </c>
      <c r="O1173" s="7">
        <v>2.2583983815294242</v>
      </c>
      <c r="Q1173" s="5">
        <f t="shared" si="93"/>
        <v>570875140.9870671</v>
      </c>
      <c r="R1173" s="5">
        <f t="shared" si="94"/>
        <v>26.481590572749386</v>
      </c>
      <c r="U1173" s="5">
        <f t="shared" si="95"/>
        <v>28.024522231213425</v>
      </c>
    </row>
    <row r="1174" spans="1:21">
      <c r="A1174" s="5">
        <v>4853</v>
      </c>
      <c r="B1174" s="5" t="s">
        <v>2984</v>
      </c>
      <c r="C1174" s="5" t="s">
        <v>466</v>
      </c>
      <c r="D1174" s="5" t="s">
        <v>467</v>
      </c>
      <c r="E1174" s="5" t="s">
        <v>468</v>
      </c>
      <c r="F1174" s="7">
        <v>28.562899999999999</v>
      </c>
      <c r="G1174" s="7">
        <v>29.008800000000001</v>
      </c>
      <c r="H1174" s="7">
        <f t="shared" si="91"/>
        <v>1.3621636133813284</v>
      </c>
      <c r="I1174" s="7">
        <v>30.157499999999999</v>
      </c>
      <c r="J1174" s="7">
        <v>30.058800000000002</v>
      </c>
      <c r="K1174" s="7">
        <v>30.148</v>
      </c>
      <c r="L1174" s="7">
        <f t="shared" si="92"/>
        <v>0.94004387572335801</v>
      </c>
      <c r="M1174" s="7">
        <v>29.914000000000001</v>
      </c>
      <c r="N1174" s="7">
        <v>30.962</v>
      </c>
      <c r="O1174" s="7">
        <v>2.0676614724959261</v>
      </c>
      <c r="Q1174" s="5">
        <f t="shared" si="93"/>
        <v>1118408434.5253298</v>
      </c>
      <c r="R1174" s="5">
        <f t="shared" si="94"/>
        <v>51.880406291645372</v>
      </c>
      <c r="U1174" s="5">
        <f t="shared" si="95"/>
        <v>55.189345552327239</v>
      </c>
    </row>
    <row r="1175" spans="1:21">
      <c r="A1175" s="5">
        <v>759</v>
      </c>
      <c r="B1175" s="5" t="s">
        <v>580</v>
      </c>
      <c r="C1175" s="5" t="s">
        <v>581</v>
      </c>
      <c r="D1175" s="5" t="s">
        <v>582</v>
      </c>
      <c r="E1175" s="5" t="s">
        <v>583</v>
      </c>
      <c r="F1175" s="7">
        <v>17.137799999999999</v>
      </c>
      <c r="G1175" s="7">
        <v>18.061</v>
      </c>
      <c r="H1175" s="7">
        <f t="shared" si="91"/>
        <v>1.8963167973646204</v>
      </c>
      <c r="I1175" s="7">
        <v>28.069900000000001</v>
      </c>
      <c r="J1175" s="7">
        <v>27.178100000000001</v>
      </c>
      <c r="K1175" s="7">
        <v>27.816500000000001</v>
      </c>
      <c r="L1175" s="7">
        <f t="shared" si="92"/>
        <v>0.64242502600180318</v>
      </c>
      <c r="M1175" s="7">
        <v>23.692599999999999</v>
      </c>
      <c r="N1175" s="7">
        <v>24.279</v>
      </c>
      <c r="O1175" s="7">
        <v>1.5014953427132387</v>
      </c>
      <c r="Q1175" s="5">
        <f t="shared" si="93"/>
        <v>151852982.13857728</v>
      </c>
      <c r="R1175" s="5">
        <f t="shared" si="94"/>
        <v>7.0441121210704987</v>
      </c>
      <c r="U1175" s="5">
        <f t="shared" si="95"/>
        <v>10.964878135134677</v>
      </c>
    </row>
    <row r="1176" spans="1:21">
      <c r="A1176" s="5">
        <v>517</v>
      </c>
      <c r="B1176" s="5" t="s">
        <v>338</v>
      </c>
      <c r="C1176" s="5" t="s">
        <v>339</v>
      </c>
      <c r="D1176" s="5" t="s">
        <v>340</v>
      </c>
      <c r="E1176" s="5" t="s">
        <v>341</v>
      </c>
      <c r="F1176" s="7">
        <v>21.001200000000001</v>
      </c>
      <c r="G1176" s="7">
        <v>21.563400000000001</v>
      </c>
      <c r="H1176" s="7">
        <f t="shared" si="91"/>
        <v>1.4765190805030672</v>
      </c>
      <c r="I1176" s="7">
        <v>20.146699999999999</v>
      </c>
      <c r="J1176" s="7">
        <v>20.1023</v>
      </c>
      <c r="K1176" s="7">
        <v>19.434799999999999</v>
      </c>
      <c r="L1176" s="7">
        <f t="shared" si="92"/>
        <v>1.5883182356387222</v>
      </c>
      <c r="M1176" s="7">
        <v>20.9193</v>
      </c>
      <c r="N1176" s="7">
        <v>22.102499999999999</v>
      </c>
      <c r="O1176" s="7">
        <v>2.2707989820552981</v>
      </c>
      <c r="Q1176" s="5">
        <f t="shared" si="93"/>
        <v>1125629.0217052801</v>
      </c>
      <c r="R1176" s="5">
        <f t="shared" si="94"/>
        <v>5.2215352796871839E-2</v>
      </c>
      <c r="U1176" s="5">
        <f t="shared" si="95"/>
        <v>3.2874616449816235E-2</v>
      </c>
    </row>
    <row r="1177" spans="1:21">
      <c r="A1177" s="5">
        <v>1355</v>
      </c>
      <c r="B1177" s="5" t="s">
        <v>1058</v>
      </c>
      <c r="C1177" s="5" t="s">
        <v>339</v>
      </c>
      <c r="D1177" s="5" t="s">
        <v>340</v>
      </c>
      <c r="E1177" s="5" t="s">
        <v>341</v>
      </c>
      <c r="F1177" s="7">
        <v>24.291699999999999</v>
      </c>
      <c r="G1177" s="7">
        <v>25.175999999999998</v>
      </c>
      <c r="H1177" s="7">
        <f t="shared" si="91"/>
        <v>1.8458687830247587</v>
      </c>
      <c r="I1177" s="7">
        <v>24.197800000000001</v>
      </c>
      <c r="J1177" s="7">
        <v>24.152799999999999</v>
      </c>
      <c r="K1177" s="7">
        <v>24.035299999999999</v>
      </c>
      <c r="L1177" s="7">
        <f t="shared" si="92"/>
        <v>1.0848533252098025</v>
      </c>
      <c r="M1177" s="7">
        <v>24.820900000000002</v>
      </c>
      <c r="N1177" s="7">
        <v>26.383600000000001</v>
      </c>
      <c r="O1177" s="7">
        <v>2.9540617834138261</v>
      </c>
      <c r="Q1177" s="5">
        <f t="shared" si="93"/>
        <v>18651650.944476414</v>
      </c>
      <c r="R1177" s="5">
        <f t="shared" si="94"/>
        <v>0.86520737785751378</v>
      </c>
      <c r="U1177" s="5">
        <f t="shared" si="95"/>
        <v>0.7975339686498073</v>
      </c>
    </row>
    <row r="1178" spans="1:21">
      <c r="A1178" s="5">
        <v>2050</v>
      </c>
      <c r="B1178" s="5" t="s">
        <v>1535</v>
      </c>
      <c r="C1178" s="5" t="s">
        <v>1536</v>
      </c>
      <c r="D1178" s="5" t="s">
        <v>1537</v>
      </c>
      <c r="E1178" s="5" t="s">
        <v>1538</v>
      </c>
      <c r="F1178" s="7">
        <v>26.9587</v>
      </c>
      <c r="G1178" s="7">
        <v>27.668199999999999</v>
      </c>
      <c r="H1178" s="7">
        <f t="shared" si="91"/>
        <v>1.6352372888392259</v>
      </c>
      <c r="I1178" s="7">
        <v>25.388100000000001</v>
      </c>
      <c r="J1178" s="7">
        <v>25.585799999999999</v>
      </c>
      <c r="K1178" s="7">
        <v>24.629799999999999</v>
      </c>
      <c r="L1178" s="7">
        <f t="shared" si="92"/>
        <v>1.939923820683469</v>
      </c>
      <c r="M1178" s="7">
        <v>27.0899</v>
      </c>
      <c r="N1178" s="7">
        <v>27.896799999999999</v>
      </c>
      <c r="O1178" s="7">
        <v>1.7494482630957964</v>
      </c>
      <c r="Q1178" s="5">
        <f t="shared" si="93"/>
        <v>50360874.5205874</v>
      </c>
      <c r="R1178" s="5">
        <f t="shared" si="94"/>
        <v>2.3361256502321845</v>
      </c>
      <c r="U1178" s="5">
        <f t="shared" si="95"/>
        <v>1.2042357670566295</v>
      </c>
    </row>
    <row r="1179" spans="1:21">
      <c r="A1179" s="5">
        <v>2789</v>
      </c>
      <c r="B1179" s="5" t="s">
        <v>1887</v>
      </c>
      <c r="C1179" s="5" t="s">
        <v>1536</v>
      </c>
      <c r="D1179" s="5" t="s">
        <v>1537</v>
      </c>
      <c r="E1179" s="5" t="s">
        <v>1538</v>
      </c>
      <c r="F1179" s="7">
        <v>24.474599999999999</v>
      </c>
      <c r="G1179" s="7">
        <v>24.299700000000001</v>
      </c>
      <c r="H1179" s="7">
        <f t="shared" si="91"/>
        <v>0.88582891795610952</v>
      </c>
      <c r="I1179" s="7">
        <v>23.686900000000001</v>
      </c>
      <c r="J1179" s="7">
        <v>23.706900000000001</v>
      </c>
      <c r="K1179" s="7">
        <v>23.602499999999999</v>
      </c>
      <c r="L1179" s="7">
        <f t="shared" si="92"/>
        <v>1.0750471979122291</v>
      </c>
      <c r="M1179" s="7">
        <v>24.417400000000001</v>
      </c>
      <c r="N1179" s="7">
        <v>25.2272</v>
      </c>
      <c r="O1179" s="7">
        <v>1.7529684127643281</v>
      </c>
      <c r="Q1179" s="5">
        <f t="shared" si="93"/>
        <v>13692665.668977201</v>
      </c>
      <c r="R1179" s="5">
        <f t="shared" si="94"/>
        <v>0.63517140625258095</v>
      </c>
      <c r="U1179" s="5">
        <f t="shared" si="95"/>
        <v>0.59083118163193304</v>
      </c>
    </row>
    <row r="1180" spans="1:21">
      <c r="A1180" s="5">
        <v>2051</v>
      </c>
      <c r="B1180" s="5" t="s">
        <v>1539</v>
      </c>
      <c r="C1180" s="5" t="s">
        <v>1536</v>
      </c>
      <c r="D1180" s="5" t="s">
        <v>1537</v>
      </c>
      <c r="E1180" s="5" t="s">
        <v>1538</v>
      </c>
      <c r="F1180" s="7">
        <v>17.3033</v>
      </c>
      <c r="G1180" s="7">
        <v>16.347200000000001</v>
      </c>
      <c r="H1180" s="7">
        <f t="shared" si="91"/>
        <v>0.51544842999652474</v>
      </c>
      <c r="I1180" s="7">
        <v>17.861799999999999</v>
      </c>
      <c r="J1180" s="7">
        <v>17.884799999999998</v>
      </c>
      <c r="K1180" s="7">
        <v>17.973099999999999</v>
      </c>
      <c r="L1180" s="7">
        <f t="shared" si="92"/>
        <v>0.9406304885642558</v>
      </c>
      <c r="M1180" s="7">
        <v>17.786799999999999</v>
      </c>
      <c r="N1180" s="7">
        <v>22.814699999999998</v>
      </c>
      <c r="O1180" s="7">
        <v>32.624864394289574</v>
      </c>
      <c r="Q1180" s="5">
        <f t="shared" si="93"/>
        <v>242025.57826866035</v>
      </c>
      <c r="R1180" s="5">
        <f t="shared" si="94"/>
        <v>1.1227012373952315E-2</v>
      </c>
      <c r="U1180" s="5">
        <f t="shared" si="95"/>
        <v>1.1935624573565352E-2</v>
      </c>
    </row>
    <row r="1181" spans="1:21">
      <c r="A1181" s="5">
        <v>4006</v>
      </c>
      <c r="B1181" s="5" t="s">
        <v>2485</v>
      </c>
      <c r="C1181" s="5" t="s">
        <v>1536</v>
      </c>
      <c r="D1181" s="5" t="s">
        <v>1537</v>
      </c>
      <c r="E1181" s="5" t="s">
        <v>1538</v>
      </c>
      <c r="F1181" s="7">
        <v>26.967700000000001</v>
      </c>
      <c r="G1181" s="7">
        <v>27.575600000000001</v>
      </c>
      <c r="H1181" s="7">
        <f t="shared" si="91"/>
        <v>1.5240391883318938</v>
      </c>
      <c r="I1181" s="7">
        <v>25.926600000000001</v>
      </c>
      <c r="J1181" s="7">
        <v>25.648</v>
      </c>
      <c r="K1181" s="7">
        <v>25.752400000000002</v>
      </c>
      <c r="L1181" s="7">
        <f t="shared" si="92"/>
        <v>0.93019171803994016</v>
      </c>
      <c r="M1181" s="7">
        <v>27.119</v>
      </c>
      <c r="N1181" s="7">
        <v>28.119199999999999</v>
      </c>
      <c r="O1181" s="7">
        <v>2.0002772780912319</v>
      </c>
      <c r="Q1181" s="5">
        <f t="shared" si="93"/>
        <v>52579606.163365804</v>
      </c>
      <c r="R1181" s="5">
        <f t="shared" si="94"/>
        <v>2.439047530581135</v>
      </c>
      <c r="U1181" s="5">
        <f t="shared" si="95"/>
        <v>2.6220912133259913</v>
      </c>
    </row>
    <row r="1182" spans="1:21">
      <c r="A1182" s="5">
        <v>1607</v>
      </c>
      <c r="B1182" s="5" t="s">
        <v>1194</v>
      </c>
      <c r="C1182" s="5" t="s">
        <v>1195</v>
      </c>
      <c r="D1182" s="5" t="s">
        <v>1196</v>
      </c>
      <c r="E1182" s="5" t="s">
        <v>1197</v>
      </c>
      <c r="F1182" s="7">
        <v>22.837700000000002</v>
      </c>
      <c r="G1182" s="7">
        <v>23.075500000000002</v>
      </c>
      <c r="H1182" s="7">
        <f t="shared" si="91"/>
        <v>1.1791931100538409</v>
      </c>
      <c r="I1182" s="7">
        <v>23.482500000000002</v>
      </c>
      <c r="J1182" s="7">
        <v>23.140899999999998</v>
      </c>
      <c r="K1182" s="7">
        <v>18.117699999999999</v>
      </c>
      <c r="L1182" s="7">
        <f t="shared" si="92"/>
        <v>32.518752319635411</v>
      </c>
      <c r="M1182" s="7">
        <v>23.934000000000001</v>
      </c>
      <c r="N1182" s="7">
        <v>24.847300000000001</v>
      </c>
      <c r="O1182" s="7">
        <v>1.8833485196814417</v>
      </c>
      <c r="Q1182" s="5">
        <f t="shared" si="93"/>
        <v>9249218.2334995065</v>
      </c>
      <c r="R1182" s="5">
        <f t="shared" si="94"/>
        <v>0.42905005454264672</v>
      </c>
      <c r="U1182" s="5">
        <f t="shared" si="95"/>
        <v>1.3193927316933945E-2</v>
      </c>
    </row>
    <row r="1183" spans="1:21">
      <c r="A1183" s="5">
        <v>2747</v>
      </c>
      <c r="B1183" s="5" t="s">
        <v>1878</v>
      </c>
      <c r="C1183" s="5" t="s">
        <v>1879</v>
      </c>
      <c r="D1183" s="5" t="s">
        <v>1880</v>
      </c>
      <c r="E1183" s="5" t="s">
        <v>1881</v>
      </c>
      <c r="F1183" s="7">
        <v>19.146999999999998</v>
      </c>
      <c r="G1183" s="7">
        <v>17.811399999999999</v>
      </c>
      <c r="H1183" s="7">
        <f t="shared" si="91"/>
        <v>0.39622724775426288</v>
      </c>
      <c r="I1183" s="7">
        <v>20.439699999999998</v>
      </c>
      <c r="J1183" s="7">
        <v>19.8629</v>
      </c>
      <c r="K1183" s="7">
        <v>20.560700000000001</v>
      </c>
      <c r="L1183" s="7">
        <f t="shared" si="92"/>
        <v>0.61651162346679711</v>
      </c>
      <c r="M1183" s="7">
        <v>21.030999999999999</v>
      </c>
      <c r="N1183" s="7">
        <v>23.275099999999998</v>
      </c>
      <c r="O1183" s="7">
        <v>4.7374148086060393</v>
      </c>
      <c r="Q1183" s="5">
        <f t="shared" si="93"/>
        <v>953517.57194788952</v>
      </c>
      <c r="R1183" s="5">
        <f t="shared" si="94"/>
        <v>4.4231496751788245E-2</v>
      </c>
      <c r="U1183" s="5">
        <f t="shared" si="95"/>
        <v>7.1744789665219313E-2</v>
      </c>
    </row>
    <row r="1184" spans="1:21">
      <c r="A1184" s="5">
        <v>4896</v>
      </c>
      <c r="B1184" s="5" t="s">
        <v>3012</v>
      </c>
      <c r="C1184" s="5" t="s">
        <v>1374</v>
      </c>
      <c r="D1184" s="5" t="s">
        <v>1375</v>
      </c>
      <c r="E1184" s="5" t="s">
        <v>1376</v>
      </c>
      <c r="F1184" s="7">
        <v>26.1694</v>
      </c>
      <c r="G1184" s="7">
        <v>26.333400000000001</v>
      </c>
      <c r="H1184" s="7">
        <f t="shared" si="91"/>
        <v>1.1203892141941771</v>
      </c>
      <c r="I1184" s="7">
        <v>16.131499999999999</v>
      </c>
      <c r="J1184" s="7">
        <v>18.540099999999999</v>
      </c>
      <c r="K1184" s="7">
        <v>16.498999999999999</v>
      </c>
      <c r="L1184" s="7">
        <f t="shared" si="92"/>
        <v>4.1155920927933289</v>
      </c>
      <c r="M1184" s="7">
        <v>18.5946</v>
      </c>
      <c r="N1184" s="7">
        <v>19.6478</v>
      </c>
      <c r="O1184" s="7">
        <v>2.0751275269510407</v>
      </c>
      <c r="Q1184" s="5">
        <f t="shared" si="93"/>
        <v>381176.59181273979</v>
      </c>
      <c r="R1184" s="5">
        <f t="shared" si="94"/>
        <v>1.7681909257509024E-2</v>
      </c>
      <c r="U1184" s="5">
        <f t="shared" si="95"/>
        <v>4.2963220987014732E-3</v>
      </c>
    </row>
    <row r="1185" spans="1:21">
      <c r="A1185" s="5">
        <v>1846</v>
      </c>
      <c r="B1185" s="5" t="s">
        <v>1373</v>
      </c>
      <c r="C1185" s="5" t="s">
        <v>1374</v>
      </c>
      <c r="D1185" s="5" t="s">
        <v>1375</v>
      </c>
      <c r="E1185" s="5" t="s">
        <v>1376</v>
      </c>
      <c r="F1185" s="7">
        <v>26.257000000000001</v>
      </c>
      <c r="G1185" s="7">
        <v>26.962199999999999</v>
      </c>
      <c r="H1185" s="7">
        <f t="shared" si="91"/>
        <v>1.6303706665057933</v>
      </c>
      <c r="I1185" s="7">
        <v>18.060600000000001</v>
      </c>
      <c r="J1185" s="7">
        <v>16.944400000000002</v>
      </c>
      <c r="K1185" s="7">
        <v>18.238399999999999</v>
      </c>
      <c r="L1185" s="7">
        <f t="shared" si="92"/>
        <v>0.4078187466695059</v>
      </c>
      <c r="M1185" s="7">
        <v>18.982099999999999</v>
      </c>
      <c r="N1185" s="7">
        <v>18.4941</v>
      </c>
      <c r="O1185" s="7">
        <v>0.71301285868207054</v>
      </c>
      <c r="Q1185" s="5">
        <f t="shared" si="93"/>
        <v>126116.7174696711</v>
      </c>
      <c r="R1185" s="5">
        <f t="shared" si="94"/>
        <v>5.8502657352294853E-3</v>
      </c>
      <c r="U1185" s="5">
        <f t="shared" si="95"/>
        <v>1.4345259463931679E-2</v>
      </c>
    </row>
    <row r="1186" spans="1:21">
      <c r="A1186" s="5">
        <v>2110</v>
      </c>
      <c r="B1186" s="5" t="s">
        <v>1601</v>
      </c>
      <c r="C1186" s="5" t="s">
        <v>1602</v>
      </c>
      <c r="D1186" s="5" t="s">
        <v>1603</v>
      </c>
      <c r="E1186" s="5" t="s">
        <v>1604</v>
      </c>
      <c r="F1186" s="7">
        <v>21.291499999999999</v>
      </c>
      <c r="G1186" s="7">
        <v>21.389600000000002</v>
      </c>
      <c r="H1186" s="7">
        <f t="shared" si="91"/>
        <v>1.0703628877571723</v>
      </c>
      <c r="I1186" s="7">
        <v>18.852799999999998</v>
      </c>
      <c r="J1186" s="7">
        <v>19.4237</v>
      </c>
      <c r="K1186" s="7">
        <v>18.9909</v>
      </c>
      <c r="L1186" s="7">
        <f t="shared" si="92"/>
        <v>1.3498508430901355</v>
      </c>
      <c r="M1186" s="7">
        <v>21.0046</v>
      </c>
      <c r="N1186" s="7">
        <v>21.9057</v>
      </c>
      <c r="O1186" s="7">
        <v>1.8674893298408954</v>
      </c>
      <c r="Q1186" s="5">
        <f t="shared" si="93"/>
        <v>703260.66464918025</v>
      </c>
      <c r="R1186" s="5">
        <f t="shared" si="94"/>
        <v>3.2622651872629194E-2</v>
      </c>
      <c r="U1186" s="5">
        <f t="shared" si="95"/>
        <v>2.4167597508735147E-2</v>
      </c>
    </row>
    <row r="1187" spans="1:21">
      <c r="A1187" s="5">
        <v>4266</v>
      </c>
      <c r="B1187" s="5" t="s">
        <v>2693</v>
      </c>
      <c r="C1187" s="5" t="s">
        <v>2694</v>
      </c>
      <c r="D1187" s="5" t="s">
        <v>2695</v>
      </c>
      <c r="E1187" s="5" t="s">
        <v>2696</v>
      </c>
      <c r="F1187" s="7">
        <v>19.8141</v>
      </c>
      <c r="G1187" s="7">
        <v>20.7834</v>
      </c>
      <c r="H1187" s="7">
        <f t="shared" si="91"/>
        <v>1.9578903903286315</v>
      </c>
      <c r="I1187" s="7">
        <v>21.383800000000001</v>
      </c>
      <c r="J1187" s="7">
        <v>21.262599999999999</v>
      </c>
      <c r="K1187" s="7">
        <v>21.779199999999999</v>
      </c>
      <c r="L1187" s="7">
        <f t="shared" si="92"/>
        <v>0.69901726779975504</v>
      </c>
      <c r="M1187" s="7">
        <v>20.980899999999998</v>
      </c>
      <c r="N1187" s="7">
        <v>21.193899999999999</v>
      </c>
      <c r="O1187" s="7">
        <v>1.1590959519044566</v>
      </c>
      <c r="Q1187" s="5">
        <f t="shared" si="93"/>
        <v>2515824.7530452227</v>
      </c>
      <c r="R1187" s="5">
        <f t="shared" si="94"/>
        <v>0.1167033494359868</v>
      </c>
      <c r="U1187" s="5">
        <f t="shared" si="95"/>
        <v>0.16695345710603873</v>
      </c>
    </row>
    <row r="1188" spans="1:21">
      <c r="A1188" s="5">
        <v>2003</v>
      </c>
      <c r="B1188" s="5" t="s">
        <v>1501</v>
      </c>
      <c r="C1188" s="5" t="s">
        <v>1502</v>
      </c>
      <c r="D1188" s="5" t="s">
        <v>1503</v>
      </c>
      <c r="E1188" s="5" t="s">
        <v>1504</v>
      </c>
      <c r="F1188" s="7">
        <v>17.9819</v>
      </c>
      <c r="G1188" s="7">
        <v>18.461400000000001</v>
      </c>
      <c r="H1188" s="7">
        <f t="shared" si="91"/>
        <v>1.3942603687843635</v>
      </c>
      <c r="I1188" s="7">
        <v>20.8474</v>
      </c>
      <c r="J1188" s="7">
        <v>20.7287</v>
      </c>
      <c r="K1188" s="7">
        <v>16.809999999999999</v>
      </c>
      <c r="L1188" s="7">
        <f t="shared" si="92"/>
        <v>15.123288741532315</v>
      </c>
      <c r="M1188" s="7">
        <v>18.224</v>
      </c>
      <c r="N1188" s="7">
        <v>19.0932</v>
      </c>
      <c r="O1188" s="7">
        <v>1.8266497098916628</v>
      </c>
      <c r="Q1188" s="5">
        <f t="shared" si="93"/>
        <v>1737642.6637317368</v>
      </c>
      <c r="R1188" s="5">
        <f t="shared" si="94"/>
        <v>8.060526423189962E-2</v>
      </c>
      <c r="U1188" s="5">
        <f t="shared" si="95"/>
        <v>5.3298766961009944E-3</v>
      </c>
    </row>
    <row r="1189" spans="1:21">
      <c r="A1189" s="5">
        <v>5514</v>
      </c>
      <c r="B1189" s="5" t="s">
        <v>3230</v>
      </c>
      <c r="C1189" s="5" t="s">
        <v>1502</v>
      </c>
      <c r="D1189" s="5" t="s">
        <v>1503</v>
      </c>
      <c r="E1189" s="5" t="s">
        <v>1504</v>
      </c>
      <c r="F1189" s="7">
        <v>20.2715</v>
      </c>
      <c r="G1189" s="7">
        <v>20.936800000000002</v>
      </c>
      <c r="H1189" s="7">
        <f t="shared" si="91"/>
        <v>1.5858980171569954</v>
      </c>
      <c r="I1189" s="7">
        <v>20.377099999999999</v>
      </c>
      <c r="J1189" s="7">
        <v>17.6691</v>
      </c>
      <c r="K1189" s="7">
        <v>19.9421</v>
      </c>
      <c r="L1189" s="7">
        <f t="shared" si="92"/>
        <v>0.20689920401955147</v>
      </c>
      <c r="M1189" s="7">
        <v>20.936900000000001</v>
      </c>
      <c r="N1189" s="7">
        <v>20.0608</v>
      </c>
      <c r="O1189" s="7">
        <v>0.54483828948536572</v>
      </c>
      <c r="Q1189" s="5">
        <f t="shared" si="93"/>
        <v>208415.05935518895</v>
      </c>
      <c r="R1189" s="5">
        <f t="shared" si="94"/>
        <v>9.6678973645559548E-3</v>
      </c>
      <c r="U1189" s="5">
        <f t="shared" si="95"/>
        <v>4.6727571574622213E-2</v>
      </c>
    </row>
    <row r="1190" spans="1:21">
      <c r="A1190" s="5">
        <v>140</v>
      </c>
      <c r="B1190" s="5" t="s">
        <v>69</v>
      </c>
      <c r="C1190" s="5" t="s">
        <v>70</v>
      </c>
      <c r="D1190" s="5" t="s">
        <v>71</v>
      </c>
      <c r="E1190" s="5" t="s">
        <v>72</v>
      </c>
      <c r="F1190" s="7">
        <v>25.564299999999999</v>
      </c>
      <c r="G1190" s="7">
        <v>26.009599999999999</v>
      </c>
      <c r="H1190" s="7">
        <f t="shared" si="91"/>
        <v>1.3615972232461617</v>
      </c>
      <c r="I1190" s="7">
        <v>25.715900000000001</v>
      </c>
      <c r="J1190" s="7">
        <v>25.064599999999999</v>
      </c>
      <c r="K1190" s="7">
        <v>25.008700000000001</v>
      </c>
      <c r="L1190" s="7">
        <f t="shared" si="92"/>
        <v>1.0395073795171172</v>
      </c>
      <c r="M1190" s="7">
        <v>24.7211</v>
      </c>
      <c r="N1190" s="7">
        <v>25.776299999999999</v>
      </c>
      <c r="O1190" s="7">
        <v>2.0780062594645496</v>
      </c>
      <c r="Q1190" s="5">
        <f t="shared" si="93"/>
        <v>35091055.323175453</v>
      </c>
      <c r="R1190" s="5">
        <f t="shared" si="94"/>
        <v>1.6277937032383099</v>
      </c>
      <c r="U1190" s="5">
        <f t="shared" si="95"/>
        <v>1.5659279917709381</v>
      </c>
    </row>
    <row r="1191" spans="1:21">
      <c r="A1191" s="5">
        <v>904</v>
      </c>
      <c r="B1191" s="5" t="s">
        <v>748</v>
      </c>
      <c r="C1191" s="5" t="s">
        <v>749</v>
      </c>
      <c r="D1191" s="5" t="s">
        <v>750</v>
      </c>
      <c r="E1191" s="5" t="s">
        <v>751</v>
      </c>
      <c r="F1191" s="7">
        <v>21.678000000000001</v>
      </c>
      <c r="G1191" s="7">
        <v>18.039899999999999</v>
      </c>
      <c r="H1191" s="7">
        <f t="shared" si="91"/>
        <v>8.0319828552611341E-2</v>
      </c>
      <c r="I1191" s="7">
        <v>18.939399999999999</v>
      </c>
      <c r="J1191" s="7">
        <v>20.630700000000001</v>
      </c>
      <c r="K1191" s="7">
        <v>16.7864</v>
      </c>
      <c r="L1191" s="7">
        <f t="shared" si="92"/>
        <v>14.363147232663396</v>
      </c>
      <c r="M1191" s="7">
        <v>18.205100000000002</v>
      </c>
      <c r="N1191" s="7">
        <v>18.237200000000001</v>
      </c>
      <c r="O1191" s="7">
        <v>1.0224994024114549</v>
      </c>
      <c r="Q1191" s="5">
        <f t="shared" si="93"/>
        <v>1623527.0598354957</v>
      </c>
      <c r="R1191" s="5">
        <f t="shared" si="94"/>
        <v>7.5311702674608474E-2</v>
      </c>
      <c r="U1191" s="5">
        <f t="shared" si="95"/>
        <v>5.2433983621181079E-3</v>
      </c>
    </row>
    <row r="1192" spans="1:21">
      <c r="A1192" s="5">
        <v>633</v>
      </c>
      <c r="B1192" s="5" t="s">
        <v>481</v>
      </c>
      <c r="C1192" s="5" t="s">
        <v>482</v>
      </c>
      <c r="D1192" s="5" t="s">
        <v>483</v>
      </c>
      <c r="E1192" s="5" t="s">
        <v>484</v>
      </c>
      <c r="F1192" s="7">
        <v>23.148099999999999</v>
      </c>
      <c r="G1192" s="7">
        <v>23.3276</v>
      </c>
      <c r="H1192" s="7">
        <f t="shared" si="91"/>
        <v>1.1324913256896274</v>
      </c>
      <c r="I1192" s="7">
        <v>18.262799999999999</v>
      </c>
      <c r="J1192" s="7">
        <v>17.517800000000001</v>
      </c>
      <c r="K1192" s="7">
        <v>15.9579</v>
      </c>
      <c r="L1192" s="7">
        <f t="shared" si="92"/>
        <v>2.9483340645549423</v>
      </c>
      <c r="M1192" s="7">
        <v>18.5609</v>
      </c>
      <c r="N1192" s="7">
        <v>17.163499999999999</v>
      </c>
      <c r="O1192" s="7">
        <v>0.37961265688427032</v>
      </c>
      <c r="Q1192" s="5">
        <f t="shared" si="93"/>
        <v>187664.98915172485</v>
      </c>
      <c r="R1192" s="5">
        <f t="shared" si="94"/>
        <v>8.7053491223363991E-3</v>
      </c>
      <c r="U1192" s="5">
        <f t="shared" si="95"/>
        <v>2.9526332266728707E-3</v>
      </c>
    </row>
    <row r="1193" spans="1:21">
      <c r="A1193" s="5">
        <v>1742</v>
      </c>
      <c r="B1193" s="5" t="s">
        <v>1289</v>
      </c>
      <c r="C1193" s="5" t="s">
        <v>1290</v>
      </c>
      <c r="D1193" s="5" t="s">
        <v>1291</v>
      </c>
      <c r="E1193" s="5" t="s">
        <v>1292</v>
      </c>
      <c r="F1193" s="7">
        <v>20.142600000000002</v>
      </c>
      <c r="G1193" s="7">
        <v>18.808399999999999</v>
      </c>
      <c r="H1193" s="7">
        <f t="shared" si="91"/>
        <v>0.39661193569532588</v>
      </c>
      <c r="I1193" s="7">
        <v>20.316600000000001</v>
      </c>
      <c r="J1193" s="7">
        <v>17.505299999999998</v>
      </c>
      <c r="K1193" s="7">
        <v>18.0914</v>
      </c>
      <c r="L1193" s="7">
        <f t="shared" si="92"/>
        <v>0.66614123755365873</v>
      </c>
      <c r="M1193" s="7">
        <v>23.007200000000001</v>
      </c>
      <c r="N1193" s="7">
        <v>23.1844</v>
      </c>
      <c r="O1193" s="7">
        <v>1.1306873028034574</v>
      </c>
      <c r="Q1193" s="5">
        <f t="shared" si="93"/>
        <v>186046.01970399218</v>
      </c>
      <c r="R1193" s="5">
        <f t="shared" si="94"/>
        <v>8.6302488368509983E-3</v>
      </c>
      <c r="U1193" s="5">
        <f t="shared" si="95"/>
        <v>1.2955584116883048E-2</v>
      </c>
    </row>
    <row r="1194" spans="1:21">
      <c r="A1194" s="5">
        <v>2330</v>
      </c>
      <c r="B1194" s="5" t="s">
        <v>1683</v>
      </c>
      <c r="C1194" s="5" t="s">
        <v>1684</v>
      </c>
      <c r="D1194" s="5" t="s">
        <v>1685</v>
      </c>
      <c r="E1194" s="5" t="s">
        <v>1686</v>
      </c>
      <c r="F1194" s="7">
        <v>16.986699999999999</v>
      </c>
      <c r="G1194" s="7">
        <v>21.195</v>
      </c>
      <c r="H1194" s="7">
        <f t="shared" si="91"/>
        <v>18.485216045842826</v>
      </c>
      <c r="I1194" s="7">
        <v>19.8765</v>
      </c>
      <c r="J1194" s="7">
        <v>16.563099999999999</v>
      </c>
      <c r="K1194" s="7">
        <v>16.865200000000002</v>
      </c>
      <c r="L1194" s="7">
        <f t="shared" si="92"/>
        <v>0.81107093447544265</v>
      </c>
      <c r="M1194" s="7">
        <v>17.876799999999999</v>
      </c>
      <c r="N1194" s="7">
        <v>18.857900000000001</v>
      </c>
      <c r="O1194" s="7">
        <v>1.9739699121977112</v>
      </c>
      <c r="Q1194" s="5">
        <f t="shared" si="93"/>
        <v>96825.538537255648</v>
      </c>
      <c r="R1194" s="5">
        <f t="shared" si="94"/>
        <v>4.4915150169197154E-3</v>
      </c>
      <c r="U1194" s="5">
        <f t="shared" si="95"/>
        <v>5.5377585683360573E-3</v>
      </c>
    </row>
    <row r="1195" spans="1:21">
      <c r="A1195" s="5">
        <v>1568</v>
      </c>
      <c r="B1195" s="5" t="s">
        <v>1154</v>
      </c>
      <c r="C1195" s="5" t="s">
        <v>1155</v>
      </c>
      <c r="D1195" s="5" t="s">
        <v>1156</v>
      </c>
      <c r="E1195" s="5" t="s">
        <v>1157</v>
      </c>
      <c r="F1195" s="7">
        <v>17.6081</v>
      </c>
      <c r="G1195" s="7">
        <v>17.424499999999998</v>
      </c>
      <c r="H1195" s="7">
        <f t="shared" si="91"/>
        <v>0.88050310702148993</v>
      </c>
      <c r="I1195" s="7">
        <v>18.258299999999998</v>
      </c>
      <c r="J1195" s="7">
        <v>18.450399999999998</v>
      </c>
      <c r="K1195" s="7">
        <v>18.247499999999999</v>
      </c>
      <c r="L1195" s="7">
        <f t="shared" si="92"/>
        <v>1.1510097066493723</v>
      </c>
      <c r="M1195" s="7">
        <v>20.7087</v>
      </c>
      <c r="N1195" s="7">
        <v>21.674199999999999</v>
      </c>
      <c r="O1195" s="7">
        <v>1.9527401724634614</v>
      </c>
      <c r="Q1195" s="5">
        <f t="shared" si="93"/>
        <v>358198.55702804372</v>
      </c>
      <c r="R1195" s="5">
        <f t="shared" si="94"/>
        <v>1.6616010840067686E-2</v>
      </c>
      <c r="U1195" s="5">
        <f t="shared" si="95"/>
        <v>1.4436030160368889E-2</v>
      </c>
    </row>
    <row r="1196" spans="1:21">
      <c r="A1196" s="5">
        <v>919</v>
      </c>
      <c r="B1196" s="5" t="s">
        <v>752</v>
      </c>
      <c r="C1196" s="5" t="s">
        <v>753</v>
      </c>
      <c r="D1196" s="5" t="s">
        <v>754</v>
      </c>
      <c r="E1196" s="5" t="s">
        <v>755</v>
      </c>
      <c r="F1196" s="7">
        <v>19.2014</v>
      </c>
      <c r="G1196" s="7">
        <v>17.5838</v>
      </c>
      <c r="H1196" s="7">
        <f t="shared" si="91"/>
        <v>0.32587712714124412</v>
      </c>
      <c r="I1196" s="7">
        <v>22.0974</v>
      </c>
      <c r="J1196" s="7">
        <v>21.685099999999998</v>
      </c>
      <c r="K1196" s="7">
        <v>21.6709</v>
      </c>
      <c r="L1196" s="7">
        <f t="shared" si="92"/>
        <v>1.0098912885528948</v>
      </c>
      <c r="M1196" s="7">
        <v>19.753499999999999</v>
      </c>
      <c r="N1196" s="7">
        <v>20.165800000000001</v>
      </c>
      <c r="O1196" s="7">
        <v>1.3308057455852764</v>
      </c>
      <c r="Q1196" s="5">
        <f t="shared" si="93"/>
        <v>3371829.1351639573</v>
      </c>
      <c r="R1196" s="5">
        <f t="shared" si="94"/>
        <v>0.15641143260204146</v>
      </c>
      <c r="U1196" s="5">
        <f t="shared" si="95"/>
        <v>0.15487947502366156</v>
      </c>
    </row>
    <row r="1197" spans="1:21">
      <c r="A1197" s="5">
        <v>6067</v>
      </c>
      <c r="B1197" s="5" t="s">
        <v>3437</v>
      </c>
      <c r="C1197" s="5" t="s">
        <v>3438</v>
      </c>
      <c r="D1197" s="5" t="s">
        <v>3439</v>
      </c>
      <c r="E1197" s="5" t="s">
        <v>3440</v>
      </c>
      <c r="F1197" s="7">
        <v>21.291</v>
      </c>
      <c r="G1197" s="7">
        <v>17.884899999999998</v>
      </c>
      <c r="H1197" s="7">
        <f t="shared" si="91"/>
        <v>9.4332584169442527E-2</v>
      </c>
      <c r="I1197" s="7">
        <v>16.782599999999999</v>
      </c>
      <c r="J1197" s="7">
        <v>19.4573</v>
      </c>
      <c r="K1197" s="7">
        <v>16.917300000000001</v>
      </c>
      <c r="L1197" s="7">
        <f t="shared" si="92"/>
        <v>5.8158900692812345</v>
      </c>
      <c r="M1197" s="7">
        <v>18.009799999999998</v>
      </c>
      <c r="N1197" s="7">
        <v>18.152999999999999</v>
      </c>
      <c r="O1197" s="7">
        <v>1.1043519322374342</v>
      </c>
      <c r="Q1197" s="5">
        <f t="shared" si="93"/>
        <v>719831.64431423554</v>
      </c>
      <c r="R1197" s="5">
        <f t="shared" si="94"/>
        <v>3.3391341674256572E-2</v>
      </c>
      <c r="U1197" s="5">
        <f t="shared" si="95"/>
        <v>5.7413983545915427E-3</v>
      </c>
    </row>
    <row r="1198" spans="1:21">
      <c r="A1198" s="5">
        <v>825</v>
      </c>
      <c r="B1198" s="5" t="s">
        <v>651</v>
      </c>
      <c r="C1198" s="5" t="s">
        <v>652</v>
      </c>
      <c r="D1198" s="5" t="s">
        <v>653</v>
      </c>
      <c r="E1198" s="5" t="s">
        <v>654</v>
      </c>
      <c r="F1198" s="7">
        <v>21.781400000000001</v>
      </c>
      <c r="G1198" s="7">
        <v>21.504200000000001</v>
      </c>
      <c r="H1198" s="7">
        <f t="shared" si="91"/>
        <v>0.82519100481929764</v>
      </c>
      <c r="I1198" s="7">
        <v>19.208600000000001</v>
      </c>
      <c r="J1198" s="7">
        <v>16.6614</v>
      </c>
      <c r="K1198" s="7">
        <v>17.679099999999998</v>
      </c>
      <c r="L1198" s="7">
        <f t="shared" si="92"/>
        <v>0.49390312431247724</v>
      </c>
      <c r="M1198" s="7">
        <v>25.129100000000001</v>
      </c>
      <c r="N1198" s="7">
        <v>26.360199999999999</v>
      </c>
      <c r="O1198" s="7">
        <v>2.347459064386809</v>
      </c>
      <c r="Q1198" s="5">
        <f t="shared" si="93"/>
        <v>103652.83137498501</v>
      </c>
      <c r="R1198" s="5">
        <f t="shared" si="94"/>
        <v>4.8082174981950547E-3</v>
      </c>
      <c r="U1198" s="5">
        <f t="shared" si="95"/>
        <v>9.735142908618339E-3</v>
      </c>
    </row>
    <row r="1199" spans="1:21">
      <c r="A1199" s="5">
        <v>4314</v>
      </c>
      <c r="B1199" s="5" t="s">
        <v>2749</v>
      </c>
      <c r="C1199" s="5" t="s">
        <v>652</v>
      </c>
      <c r="D1199" s="5" t="s">
        <v>653</v>
      </c>
      <c r="E1199" s="5" t="s">
        <v>654</v>
      </c>
      <c r="F1199" s="7">
        <v>16.783899999999999</v>
      </c>
      <c r="G1199" s="7">
        <v>21.913699999999999</v>
      </c>
      <c r="H1199" s="7">
        <f t="shared" si="91"/>
        <v>35.0125443346125</v>
      </c>
      <c r="I1199" s="7">
        <v>18.179200000000002</v>
      </c>
      <c r="J1199" s="7">
        <v>17.362200000000001</v>
      </c>
      <c r="K1199" s="7">
        <v>18.445599999999999</v>
      </c>
      <c r="L1199" s="7">
        <f t="shared" si="92"/>
        <v>0.47191534871742652</v>
      </c>
      <c r="M1199" s="7">
        <v>23.321100000000001</v>
      </c>
      <c r="N1199" s="7">
        <v>23.042100000000001</v>
      </c>
      <c r="O1199" s="7">
        <v>0.82416208495324061</v>
      </c>
      <c r="Q1199" s="5">
        <f t="shared" si="93"/>
        <v>168477.9194449161</v>
      </c>
      <c r="R1199" s="5">
        <f t="shared" si="94"/>
        <v>7.8153048941221898E-3</v>
      </c>
      <c r="U1199" s="5">
        <f t="shared" si="95"/>
        <v>1.6560819467649562E-2</v>
      </c>
    </row>
    <row r="1200" spans="1:21">
      <c r="A1200" s="5">
        <v>2920</v>
      </c>
      <c r="B1200" s="5" t="s">
        <v>1934</v>
      </c>
      <c r="C1200" s="5" t="s">
        <v>1935</v>
      </c>
      <c r="D1200" s="5" t="s">
        <v>1936</v>
      </c>
      <c r="E1200" s="5" t="s">
        <v>1937</v>
      </c>
      <c r="F1200" s="7">
        <v>17.494700000000002</v>
      </c>
      <c r="G1200" s="7">
        <v>17.260200000000001</v>
      </c>
      <c r="H1200" s="7">
        <f t="shared" si="91"/>
        <v>0.84997952855451886</v>
      </c>
      <c r="I1200" s="7">
        <v>21.972300000000001</v>
      </c>
      <c r="J1200" s="7">
        <v>21.6983</v>
      </c>
      <c r="K1200" s="7">
        <v>21.423400000000001</v>
      </c>
      <c r="L1200" s="7">
        <f t="shared" si="92"/>
        <v>1.2099102217268061</v>
      </c>
      <c r="M1200" s="7">
        <v>24.3813</v>
      </c>
      <c r="N1200" s="7">
        <v>25.704899999999999</v>
      </c>
      <c r="O1200" s="7">
        <v>2.5028988701790342</v>
      </c>
      <c r="Q1200" s="5">
        <f t="shared" si="93"/>
        <v>3402821.3963972544</v>
      </c>
      <c r="R1200" s="5">
        <f t="shared" si="94"/>
        <v>0.15784909263306823</v>
      </c>
      <c r="U1200" s="5">
        <f t="shared" si="95"/>
        <v>0.13046347555257704</v>
      </c>
    </row>
    <row r="1201" spans="1:21">
      <c r="A1201" s="5">
        <v>324</v>
      </c>
      <c r="B1201" s="5" t="s">
        <v>175</v>
      </c>
      <c r="C1201" s="5" t="s">
        <v>176</v>
      </c>
      <c r="D1201" s="5" t="s">
        <v>177</v>
      </c>
      <c r="E1201" s="5" t="s">
        <v>178</v>
      </c>
      <c r="F1201" s="7">
        <v>17.116599999999998</v>
      </c>
      <c r="G1201" s="7">
        <v>21.2254</v>
      </c>
      <c r="H1201" s="7">
        <f t="shared" si="91"/>
        <v>17.253294926768866</v>
      </c>
      <c r="I1201" s="7">
        <v>23.145700000000001</v>
      </c>
      <c r="J1201" s="7">
        <v>23.3035</v>
      </c>
      <c r="K1201" s="7">
        <v>23.1982</v>
      </c>
      <c r="L1201" s="7">
        <f t="shared" si="92"/>
        <v>1.075718056482929</v>
      </c>
      <c r="M1201" s="7">
        <v>18.639700000000001</v>
      </c>
      <c r="N1201" s="7">
        <v>17.838100000000001</v>
      </c>
      <c r="O1201" s="7">
        <v>0.57371255696028967</v>
      </c>
      <c r="Q1201" s="5">
        <f t="shared" si="93"/>
        <v>10352673.175758002</v>
      </c>
      <c r="R1201" s="5">
        <f t="shared" si="94"/>
        <v>0.48023680256926693</v>
      </c>
      <c r="U1201" s="5">
        <f t="shared" si="95"/>
        <v>0.44643370972074781</v>
      </c>
    </row>
    <row r="1202" spans="1:21">
      <c r="A1202" s="5">
        <v>4642</v>
      </c>
      <c r="B1202" s="5" t="s">
        <v>2894</v>
      </c>
      <c r="C1202" s="5" t="s">
        <v>22</v>
      </c>
      <c r="D1202" s="5" t="s">
        <v>23</v>
      </c>
      <c r="E1202" s="5" t="s">
        <v>24</v>
      </c>
      <c r="F1202" s="7">
        <v>18.353000000000002</v>
      </c>
      <c r="G1202" s="7">
        <v>19.662199999999999</v>
      </c>
      <c r="H1202" s="7">
        <f t="shared" ref="H1202:H1265" si="96">2^(G1202-F1202)</f>
        <v>2.4780409011700599</v>
      </c>
      <c r="I1202" s="7">
        <v>18.675699999999999</v>
      </c>
      <c r="J1202" s="7">
        <v>18.079499999999999</v>
      </c>
      <c r="K1202" s="7">
        <v>17.174800000000001</v>
      </c>
      <c r="L1202" s="7">
        <f t="shared" ref="L1202:L1265" si="97">(POWER(2,J1202))/(POWER(2,K1202))</f>
        <v>1.8721551506701815</v>
      </c>
      <c r="M1202" s="7">
        <v>20.244900000000001</v>
      </c>
      <c r="N1202" s="7">
        <v>20.787500000000001</v>
      </c>
      <c r="O1202" s="7">
        <v>1.4565952039632544</v>
      </c>
      <c r="Q1202" s="5">
        <f t="shared" si="93"/>
        <v>276994.92146319873</v>
      </c>
      <c r="R1202" s="5">
        <f t="shared" si="94"/>
        <v>1.2849160130245499E-2</v>
      </c>
      <c r="U1202" s="5">
        <f t="shared" si="95"/>
        <v>6.863298763270684E-3</v>
      </c>
    </row>
    <row r="1203" spans="1:21">
      <c r="A1203" s="5">
        <v>207</v>
      </c>
      <c r="B1203" s="5" t="s">
        <v>105</v>
      </c>
      <c r="C1203" s="5" t="s">
        <v>22</v>
      </c>
      <c r="D1203" s="5" t="s">
        <v>23</v>
      </c>
      <c r="E1203" s="5" t="s">
        <v>24</v>
      </c>
      <c r="F1203" s="7">
        <v>17.112500000000001</v>
      </c>
      <c r="G1203" s="7">
        <v>18.1584</v>
      </c>
      <c r="H1203" s="7">
        <f t="shared" si="96"/>
        <v>2.0646539550997414</v>
      </c>
      <c r="I1203" s="7">
        <v>21.522300000000001</v>
      </c>
      <c r="J1203" s="7">
        <v>17.338000000000001</v>
      </c>
      <c r="K1203" s="7">
        <v>16.927399999999999</v>
      </c>
      <c r="L1203" s="7">
        <f t="shared" si="97"/>
        <v>1.3292385139147795</v>
      </c>
      <c r="M1203" s="7">
        <v>24.883400000000002</v>
      </c>
      <c r="N1203" s="7">
        <v>22.392299999999999</v>
      </c>
      <c r="O1203" s="7">
        <v>0.1778706031763122</v>
      </c>
      <c r="Q1203" s="5">
        <f t="shared" si="93"/>
        <v>165675.41412040647</v>
      </c>
      <c r="R1203" s="5">
        <f t="shared" si="94"/>
        <v>7.6853030894310738E-3</v>
      </c>
      <c r="U1203" s="5">
        <f t="shared" si="95"/>
        <v>5.7817336835936694E-3</v>
      </c>
    </row>
    <row r="1204" spans="1:21">
      <c r="A1204" s="5">
        <v>5633</v>
      </c>
      <c r="B1204" s="5" t="s">
        <v>3266</v>
      </c>
      <c r="C1204" s="5" t="s">
        <v>22</v>
      </c>
      <c r="D1204" s="5" t="s">
        <v>23</v>
      </c>
      <c r="E1204" s="5" t="s">
        <v>24</v>
      </c>
      <c r="F1204" s="7">
        <v>15.866400000000001</v>
      </c>
      <c r="G1204" s="7">
        <v>18.0335</v>
      </c>
      <c r="H1204" s="7">
        <f t="shared" si="96"/>
        <v>4.491196983558285</v>
      </c>
      <c r="I1204" s="7">
        <v>17.499700000000001</v>
      </c>
      <c r="J1204" s="7">
        <v>18.084900000000001</v>
      </c>
      <c r="K1204" s="7">
        <v>17.736599999999999</v>
      </c>
      <c r="L1204" s="7">
        <f t="shared" si="97"/>
        <v>1.2730596330624162</v>
      </c>
      <c r="M1204" s="7">
        <v>17.062100000000001</v>
      </c>
      <c r="N1204" s="7">
        <v>23.3325</v>
      </c>
      <c r="O1204" s="7">
        <v>77.193100477451978</v>
      </c>
      <c r="Q1204" s="5">
        <f t="shared" si="93"/>
        <v>278033.65478091291</v>
      </c>
      <c r="R1204" s="5">
        <f t="shared" si="94"/>
        <v>1.2897344590312229E-2</v>
      </c>
      <c r="U1204" s="5">
        <f t="shared" si="95"/>
        <v>1.0130982285006512E-2</v>
      </c>
    </row>
    <row r="1205" spans="1:21">
      <c r="A1205" s="5">
        <v>3565</v>
      </c>
      <c r="B1205" s="5" t="s">
        <v>2229</v>
      </c>
      <c r="C1205" s="5" t="s">
        <v>22</v>
      </c>
      <c r="D1205" s="5" t="s">
        <v>23</v>
      </c>
      <c r="E1205" s="5" t="s">
        <v>24</v>
      </c>
      <c r="F1205" s="7">
        <v>21.137499999999999</v>
      </c>
      <c r="G1205" s="7">
        <v>21.190899999999999</v>
      </c>
      <c r="H1205" s="7">
        <f t="shared" si="96"/>
        <v>1.0377076103254543</v>
      </c>
      <c r="I1205" s="7">
        <v>21.572500000000002</v>
      </c>
      <c r="J1205" s="7">
        <v>21.258299999999998</v>
      </c>
      <c r="K1205" s="7">
        <v>21.255800000000001</v>
      </c>
      <c r="L1205" s="7">
        <f t="shared" si="97"/>
        <v>1.0017343702346944</v>
      </c>
      <c r="M1205" s="7">
        <v>25.081</v>
      </c>
      <c r="N1205" s="7">
        <v>26.041799999999999</v>
      </c>
      <c r="O1205" s="7">
        <v>1.9463889028165904</v>
      </c>
      <c r="Q1205" s="5">
        <f t="shared" si="93"/>
        <v>2508337.4183239979</v>
      </c>
      <c r="R1205" s="5">
        <f t="shared" si="94"/>
        <v>0.11635602912313209</v>
      </c>
      <c r="U1205" s="5">
        <f t="shared" si="95"/>
        <v>0.11615457408721162</v>
      </c>
    </row>
    <row r="1206" spans="1:21">
      <c r="A1206" s="5">
        <v>33</v>
      </c>
      <c r="B1206" s="5" t="s">
        <v>21</v>
      </c>
      <c r="C1206" s="5" t="s">
        <v>22</v>
      </c>
      <c r="D1206" s="5" t="s">
        <v>23</v>
      </c>
      <c r="E1206" s="5" t="s">
        <v>24</v>
      </c>
      <c r="F1206" s="7">
        <v>16.433</v>
      </c>
      <c r="G1206" s="7">
        <v>18.735099999999999</v>
      </c>
      <c r="H1206" s="7">
        <f t="shared" si="96"/>
        <v>4.9317511329474275</v>
      </c>
      <c r="I1206" s="7">
        <v>17.006</v>
      </c>
      <c r="J1206" s="7">
        <v>16.618600000000001</v>
      </c>
      <c r="K1206" s="7">
        <v>16.637499999999999</v>
      </c>
      <c r="L1206" s="7">
        <f t="shared" si="97"/>
        <v>0.98698495609885517</v>
      </c>
      <c r="M1206" s="7">
        <v>20.857299999999999</v>
      </c>
      <c r="N1206" s="7">
        <v>19.406600000000001</v>
      </c>
      <c r="O1206" s="7">
        <v>0.36584387236154065</v>
      </c>
      <c r="Q1206" s="5">
        <f t="shared" si="93"/>
        <v>100622.95935903913</v>
      </c>
      <c r="R1206" s="5">
        <f t="shared" si="94"/>
        <v>4.6676686733235105E-3</v>
      </c>
      <c r="U1206" s="5">
        <f t="shared" si="95"/>
        <v>4.7292196750119489E-3</v>
      </c>
    </row>
    <row r="1207" spans="1:21">
      <c r="A1207" s="5">
        <v>6066</v>
      </c>
      <c r="B1207" s="5" t="s">
        <v>3436</v>
      </c>
      <c r="C1207" s="5" t="s">
        <v>22</v>
      </c>
      <c r="D1207" s="5" t="s">
        <v>23</v>
      </c>
      <c r="E1207" s="5" t="s">
        <v>24</v>
      </c>
      <c r="F1207" s="7">
        <v>18.649000000000001</v>
      </c>
      <c r="G1207" s="7">
        <v>19.130500000000001</v>
      </c>
      <c r="H1207" s="7">
        <f t="shared" si="96"/>
        <v>1.3961945644440459</v>
      </c>
      <c r="I1207" s="7">
        <v>19.591999999999999</v>
      </c>
      <c r="J1207" s="7">
        <v>19.188300000000002</v>
      </c>
      <c r="K1207" s="7">
        <v>19.6479</v>
      </c>
      <c r="L1207" s="7">
        <f t="shared" si="97"/>
        <v>0.72718784999555675</v>
      </c>
      <c r="M1207" s="7">
        <v>23.407699999999998</v>
      </c>
      <c r="N1207" s="7">
        <v>24.987300000000001</v>
      </c>
      <c r="O1207" s="7">
        <v>2.9888696917383926</v>
      </c>
      <c r="Q1207" s="5">
        <f t="shared" si="93"/>
        <v>597384.3841527194</v>
      </c>
      <c r="R1207" s="5">
        <f t="shared" si="94"/>
        <v>2.7711293661050726E-2</v>
      </c>
      <c r="U1207" s="5">
        <f t="shared" si="95"/>
        <v>3.8107476164817723E-2</v>
      </c>
    </row>
    <row r="1208" spans="1:21">
      <c r="A1208" s="5">
        <v>2079</v>
      </c>
      <c r="B1208" s="5" t="s">
        <v>1571</v>
      </c>
      <c r="C1208" s="5" t="s">
        <v>22</v>
      </c>
      <c r="D1208" s="5" t="s">
        <v>23</v>
      </c>
      <c r="E1208" s="5" t="s">
        <v>24</v>
      </c>
      <c r="F1208" s="7">
        <v>19.4314</v>
      </c>
      <c r="G1208" s="7">
        <v>20.6633</v>
      </c>
      <c r="H1208" s="7">
        <f t="shared" si="96"/>
        <v>2.3487611330691096</v>
      </c>
      <c r="I1208" s="7">
        <v>19.846900000000002</v>
      </c>
      <c r="J1208" s="7">
        <v>19.539400000000001</v>
      </c>
      <c r="K1208" s="7">
        <v>20.000299999999999</v>
      </c>
      <c r="L1208" s="7">
        <f t="shared" si="97"/>
        <v>0.72653288246230741</v>
      </c>
      <c r="M1208" s="7">
        <v>24.1341</v>
      </c>
      <c r="N1208" s="7">
        <v>25.407299999999999</v>
      </c>
      <c r="O1208" s="7">
        <v>2.4169707268451011</v>
      </c>
      <c r="Q1208" s="5">
        <f t="shared" si="93"/>
        <v>761983.37727644155</v>
      </c>
      <c r="R1208" s="5">
        <f t="shared" si="94"/>
        <v>3.5346664045286726E-2</v>
      </c>
      <c r="U1208" s="5">
        <f t="shared" si="95"/>
        <v>4.865115523125757E-2</v>
      </c>
    </row>
    <row r="1209" spans="1:21">
      <c r="A1209" s="5">
        <v>6221</v>
      </c>
      <c r="B1209" s="5" t="s">
        <v>3507</v>
      </c>
      <c r="C1209" s="5" t="s">
        <v>22</v>
      </c>
      <c r="D1209" s="5" t="s">
        <v>23</v>
      </c>
      <c r="E1209" s="5" t="s">
        <v>24</v>
      </c>
      <c r="F1209" s="7">
        <v>17.130700000000001</v>
      </c>
      <c r="G1209" s="7">
        <v>18.1645</v>
      </c>
      <c r="H1209" s="7">
        <f t="shared" si="96"/>
        <v>2.047409949895445</v>
      </c>
      <c r="I1209" s="7">
        <v>19.216799999999999</v>
      </c>
      <c r="J1209" s="7">
        <v>17.148299999999999</v>
      </c>
      <c r="K1209" s="7">
        <v>17.734500000000001</v>
      </c>
      <c r="L1209" s="7">
        <f t="shared" si="97"/>
        <v>0.66609506576180311</v>
      </c>
      <c r="M1209" s="7">
        <v>23.088000000000001</v>
      </c>
      <c r="N1209" s="7">
        <v>24.357399999999998</v>
      </c>
      <c r="O1209" s="7">
        <v>2.4106129011575756</v>
      </c>
      <c r="Q1209" s="5">
        <f t="shared" si="93"/>
        <v>145262.21918824551</v>
      </c>
      <c r="R1209" s="5">
        <f t="shared" si="94"/>
        <v>6.7383817196539023E-3</v>
      </c>
      <c r="U1209" s="5">
        <f t="shared" si="95"/>
        <v>1.0116246262757275E-2</v>
      </c>
    </row>
    <row r="1210" spans="1:21">
      <c r="A1210" s="5">
        <v>5552</v>
      </c>
      <c r="B1210" s="5" t="s">
        <v>3239</v>
      </c>
      <c r="C1210" s="5" t="s">
        <v>22</v>
      </c>
      <c r="D1210" s="5" t="s">
        <v>23</v>
      </c>
      <c r="E1210" s="5" t="s">
        <v>24</v>
      </c>
      <c r="F1210" s="7">
        <v>15.924099999999999</v>
      </c>
      <c r="G1210" s="7">
        <v>16.667899999999999</v>
      </c>
      <c r="H1210" s="7">
        <f t="shared" si="96"/>
        <v>1.674580812731169</v>
      </c>
      <c r="I1210" s="7">
        <v>19.0122</v>
      </c>
      <c r="J1210" s="7">
        <v>16.092300000000002</v>
      </c>
      <c r="K1210" s="7">
        <v>17.498999999999999</v>
      </c>
      <c r="L1210" s="7">
        <f t="shared" si="97"/>
        <v>0.37717344202995295</v>
      </c>
      <c r="M1210" s="7">
        <v>16.906300000000002</v>
      </c>
      <c r="N1210" s="7">
        <v>24.997</v>
      </c>
      <c r="O1210" s="7">
        <v>272.61100630922698</v>
      </c>
      <c r="Q1210" s="5">
        <f t="shared" si="93"/>
        <v>69865.858381353013</v>
      </c>
      <c r="R1210" s="5">
        <f t="shared" si="94"/>
        <v>3.2409171880731728E-3</v>
      </c>
      <c r="U1210" s="5">
        <f t="shared" si="95"/>
        <v>8.5926441974029481E-3</v>
      </c>
    </row>
    <row r="1211" spans="1:21">
      <c r="A1211" s="5">
        <v>3761</v>
      </c>
      <c r="B1211" s="5" t="s">
        <v>2292</v>
      </c>
      <c r="C1211" s="5" t="s">
        <v>22</v>
      </c>
      <c r="D1211" s="5" t="s">
        <v>23</v>
      </c>
      <c r="E1211" s="5" t="s">
        <v>24</v>
      </c>
      <c r="F1211" s="7">
        <v>18.5336</v>
      </c>
      <c r="G1211" s="7">
        <v>17.951499999999999</v>
      </c>
      <c r="H1211" s="7">
        <f t="shared" si="96"/>
        <v>0.66799073600079162</v>
      </c>
      <c r="I1211" s="7">
        <v>19.335100000000001</v>
      </c>
      <c r="J1211" s="7">
        <v>15.8264</v>
      </c>
      <c r="K1211" s="7">
        <v>18.027000000000001</v>
      </c>
      <c r="L1211" s="7">
        <f t="shared" si="97"/>
        <v>0.21754714669278846</v>
      </c>
      <c r="M1211" s="7">
        <v>23.166899999999998</v>
      </c>
      <c r="N1211" s="7">
        <v>24.4511</v>
      </c>
      <c r="O1211" s="7">
        <v>2.4354696417075803</v>
      </c>
      <c r="Q1211" s="5">
        <f t="shared" si="93"/>
        <v>58106.019214621119</v>
      </c>
      <c r="R1211" s="5">
        <f t="shared" si="94"/>
        <v>2.6954051773796974E-3</v>
      </c>
      <c r="U1211" s="5">
        <f t="shared" si="95"/>
        <v>1.2389981750420487E-2</v>
      </c>
    </row>
    <row r="1212" spans="1:21">
      <c r="A1212" s="5">
        <v>2183</v>
      </c>
      <c r="B1212" s="5" t="s">
        <v>1636</v>
      </c>
      <c r="C1212" s="5" t="s">
        <v>569</v>
      </c>
      <c r="D1212" s="5" t="s">
        <v>570</v>
      </c>
      <c r="E1212" s="5" t="s">
        <v>571</v>
      </c>
      <c r="F1212" s="7">
        <v>26.397099999999998</v>
      </c>
      <c r="G1212" s="7">
        <v>27.421199999999999</v>
      </c>
      <c r="H1212" s="7">
        <f t="shared" si="96"/>
        <v>2.0336903063687624</v>
      </c>
      <c r="I1212" s="7">
        <v>26.0383</v>
      </c>
      <c r="J1212" s="7">
        <v>25.659199999999998</v>
      </c>
      <c r="K1212" s="7">
        <v>25.409099999999999</v>
      </c>
      <c r="L1212" s="7">
        <f t="shared" si="97"/>
        <v>1.189289547415467</v>
      </c>
      <c r="M1212" s="7">
        <v>26.548200000000001</v>
      </c>
      <c r="N1212" s="7">
        <v>28.1313</v>
      </c>
      <c r="O1212" s="7">
        <v>2.996129537525182</v>
      </c>
      <c r="Q1212" s="5">
        <f t="shared" si="93"/>
        <v>52989383.2505842</v>
      </c>
      <c r="R1212" s="5">
        <f t="shared" si="94"/>
        <v>2.4580561513297083</v>
      </c>
      <c r="U1212" s="5">
        <f t="shared" si="95"/>
        <v>2.0668273396259909</v>
      </c>
    </row>
    <row r="1213" spans="1:21">
      <c r="A1213" s="5">
        <v>744</v>
      </c>
      <c r="B1213" s="5" t="s">
        <v>568</v>
      </c>
      <c r="C1213" s="5" t="s">
        <v>569</v>
      </c>
      <c r="D1213" s="5" t="s">
        <v>570</v>
      </c>
      <c r="E1213" s="5" t="s">
        <v>571</v>
      </c>
      <c r="F1213" s="7">
        <v>27.7102</v>
      </c>
      <c r="G1213" s="7">
        <v>28.3596</v>
      </c>
      <c r="H1213" s="7">
        <f t="shared" si="96"/>
        <v>1.5685157327723336</v>
      </c>
      <c r="I1213" s="7">
        <v>26.111799999999999</v>
      </c>
      <c r="J1213" s="7">
        <v>25.498100000000001</v>
      </c>
      <c r="K1213" s="7">
        <v>25.333600000000001</v>
      </c>
      <c r="L1213" s="7">
        <f t="shared" si="97"/>
        <v>1.1207775788012209</v>
      </c>
      <c r="M1213" s="7">
        <v>27.715299999999999</v>
      </c>
      <c r="N1213" s="7">
        <v>28.8246</v>
      </c>
      <c r="O1213" s="7">
        <v>2.157409437428774</v>
      </c>
      <c r="Q1213" s="5">
        <f t="shared" si="93"/>
        <v>47390679.136349268</v>
      </c>
      <c r="R1213" s="5">
        <f t="shared" si="94"/>
        <v>2.1983450876551109</v>
      </c>
      <c r="U1213" s="5">
        <f t="shared" si="95"/>
        <v>1.961446346925009</v>
      </c>
    </row>
    <row r="1214" spans="1:21">
      <c r="A1214" s="5">
        <v>2883</v>
      </c>
      <c r="B1214" s="5" t="s">
        <v>1911</v>
      </c>
      <c r="C1214" s="5" t="s">
        <v>569</v>
      </c>
      <c r="D1214" s="5" t="s">
        <v>570</v>
      </c>
      <c r="E1214" s="5" t="s">
        <v>571</v>
      </c>
      <c r="F1214" s="7">
        <v>25.863199999999999</v>
      </c>
      <c r="G1214" s="7">
        <v>26.1511</v>
      </c>
      <c r="H1214" s="7">
        <f t="shared" si="96"/>
        <v>1.220861886038817</v>
      </c>
      <c r="I1214" s="7">
        <v>24.467199999999998</v>
      </c>
      <c r="J1214" s="7">
        <v>23.8886</v>
      </c>
      <c r="K1214" s="7">
        <v>23.890499999999999</v>
      </c>
      <c r="L1214" s="7">
        <f t="shared" si="97"/>
        <v>0.99868388719405177</v>
      </c>
      <c r="M1214" s="7">
        <v>25.799299999999999</v>
      </c>
      <c r="N1214" s="7">
        <v>26.822500000000002</v>
      </c>
      <c r="O1214" s="7">
        <v>2.0324220199772154</v>
      </c>
      <c r="Q1214" s="5">
        <f t="shared" si="93"/>
        <v>15530489.861188971</v>
      </c>
      <c r="R1214" s="5">
        <f t="shared" si="94"/>
        <v>0.72042386219013688</v>
      </c>
      <c r="U1214" s="5">
        <f t="shared" si="95"/>
        <v>0.72137327078969193</v>
      </c>
    </row>
    <row r="1215" spans="1:21">
      <c r="A1215" s="5">
        <v>519</v>
      </c>
      <c r="B1215" s="5" t="s">
        <v>346</v>
      </c>
      <c r="C1215" s="5" t="s">
        <v>347</v>
      </c>
      <c r="D1215" s="5" t="s">
        <v>348</v>
      </c>
      <c r="E1215" s="5" t="s">
        <v>349</v>
      </c>
      <c r="F1215" s="7">
        <v>24.168800000000001</v>
      </c>
      <c r="G1215" s="7">
        <v>24.5274</v>
      </c>
      <c r="H1215" s="7">
        <f t="shared" si="96"/>
        <v>1.28218105740151</v>
      </c>
      <c r="I1215" s="7">
        <v>22.718399999999999</v>
      </c>
      <c r="J1215" s="7">
        <v>23.3902</v>
      </c>
      <c r="K1215" s="7">
        <v>23.133299999999998</v>
      </c>
      <c r="L1215" s="7">
        <f t="shared" si="97"/>
        <v>1.1949083772489595</v>
      </c>
      <c r="M1215" s="7">
        <v>23.143000000000001</v>
      </c>
      <c r="N1215" s="7">
        <v>24.259599999999999</v>
      </c>
      <c r="O1215" s="7">
        <v>2.1683535390782338</v>
      </c>
      <c r="Q1215" s="5">
        <f t="shared" si="93"/>
        <v>10993900.563353084</v>
      </c>
      <c r="R1215" s="5">
        <f t="shared" si="94"/>
        <v>0.50998187276616891</v>
      </c>
      <c r="U1215" s="5">
        <f t="shared" si="95"/>
        <v>0.42679579662860967</v>
      </c>
    </row>
    <row r="1216" spans="1:21">
      <c r="A1216" s="5">
        <v>822</v>
      </c>
      <c r="B1216" s="5" t="s">
        <v>639</v>
      </c>
      <c r="C1216" s="5" t="s">
        <v>640</v>
      </c>
      <c r="D1216" s="5" t="s">
        <v>641</v>
      </c>
      <c r="E1216" s="5" t="s">
        <v>642</v>
      </c>
      <c r="F1216" s="7">
        <v>27.016500000000001</v>
      </c>
      <c r="G1216" s="7">
        <v>27.1891</v>
      </c>
      <c r="H1216" s="7">
        <f t="shared" si="96"/>
        <v>1.1270878737076342</v>
      </c>
      <c r="I1216" s="7">
        <v>24.726700000000001</v>
      </c>
      <c r="J1216" s="7">
        <v>24.776199999999999</v>
      </c>
      <c r="K1216" s="7">
        <v>24.630800000000001</v>
      </c>
      <c r="L1216" s="7">
        <f t="shared" si="97"/>
        <v>1.1060372694582485</v>
      </c>
      <c r="M1216" s="7">
        <v>25.643000000000001</v>
      </c>
      <c r="N1216" s="7">
        <v>26.543199999999999</v>
      </c>
      <c r="O1216" s="7">
        <v>1.8663246926805626</v>
      </c>
      <c r="Q1216" s="5">
        <f t="shared" si="93"/>
        <v>28732894.521892775</v>
      </c>
      <c r="R1216" s="5">
        <f t="shared" si="94"/>
        <v>1.3328531828923968</v>
      </c>
      <c r="U1216" s="5">
        <f t="shared" si="95"/>
        <v>1.2050707690394968</v>
      </c>
    </row>
    <row r="1217" spans="1:21">
      <c r="A1217" s="5">
        <v>1789</v>
      </c>
      <c r="B1217" s="5" t="s">
        <v>1342</v>
      </c>
      <c r="C1217" s="5" t="s">
        <v>640</v>
      </c>
      <c r="D1217" s="5" t="s">
        <v>641</v>
      </c>
      <c r="E1217" s="5" t="s">
        <v>642</v>
      </c>
      <c r="F1217" s="7">
        <v>17.064900000000002</v>
      </c>
      <c r="G1217" s="7">
        <v>17.293700000000001</v>
      </c>
      <c r="H1217" s="7">
        <f t="shared" si="96"/>
        <v>1.1718598181477293</v>
      </c>
      <c r="I1217" s="7">
        <v>21.144100000000002</v>
      </c>
      <c r="J1217" s="7">
        <v>21.398700000000002</v>
      </c>
      <c r="K1217" s="7">
        <v>21.434200000000001</v>
      </c>
      <c r="L1217" s="7">
        <f t="shared" si="97"/>
        <v>0.97569355255507084</v>
      </c>
      <c r="M1217" s="7">
        <v>17.170500000000001</v>
      </c>
      <c r="N1217" s="7">
        <v>23.8188</v>
      </c>
      <c r="O1217" s="7">
        <v>100.30849632638194</v>
      </c>
      <c r="Q1217" s="5">
        <f t="shared" si="93"/>
        <v>2764716.2694553561</v>
      </c>
      <c r="R1217" s="5">
        <f t="shared" si="94"/>
        <v>0.12824885695836322</v>
      </c>
      <c r="U1217" s="5">
        <f t="shared" si="95"/>
        <v>0.13144378849538879</v>
      </c>
    </row>
    <row r="1218" spans="1:21">
      <c r="A1218" s="5">
        <v>1788</v>
      </c>
      <c r="B1218" s="5" t="s">
        <v>1341</v>
      </c>
      <c r="C1218" s="5" t="s">
        <v>640</v>
      </c>
      <c r="D1218" s="5" t="s">
        <v>641</v>
      </c>
      <c r="E1218" s="5" t="s">
        <v>642</v>
      </c>
      <c r="F1218" s="7">
        <v>24.706199999999999</v>
      </c>
      <c r="G1218" s="7">
        <v>25.596699999999998</v>
      </c>
      <c r="H1218" s="7">
        <f t="shared" si="96"/>
        <v>1.8538184969917459</v>
      </c>
      <c r="I1218" s="7">
        <v>22.792999999999999</v>
      </c>
      <c r="J1218" s="7">
        <v>22.524999999999999</v>
      </c>
      <c r="K1218" s="7">
        <v>22.6981</v>
      </c>
      <c r="L1218" s="7">
        <f t="shared" si="97"/>
        <v>0.88693482538409107</v>
      </c>
      <c r="M1218" s="7">
        <v>22.792899999999999</v>
      </c>
      <c r="N1218" s="7">
        <v>23.963000000000001</v>
      </c>
      <c r="O1218" s="7">
        <v>2.2502729410064486</v>
      </c>
      <c r="Q1218" s="5">
        <f t="shared" si="93"/>
        <v>6035324.8703736942</v>
      </c>
      <c r="R1218" s="5">
        <f t="shared" si="94"/>
        <v>0.27996490075644875</v>
      </c>
      <c r="U1218" s="5">
        <f t="shared" si="95"/>
        <v>0.31565442323815474</v>
      </c>
    </row>
    <row r="1219" spans="1:21">
      <c r="A1219" s="5">
        <v>4245</v>
      </c>
      <c r="B1219" s="5" t="s">
        <v>2673</v>
      </c>
      <c r="C1219" s="5" t="s">
        <v>2674</v>
      </c>
      <c r="D1219" s="5" t="s">
        <v>2675</v>
      </c>
      <c r="E1219" s="5" t="s">
        <v>2676</v>
      </c>
      <c r="F1219" s="7">
        <v>21.556699999999999</v>
      </c>
      <c r="G1219" s="7">
        <v>22.759799999999998</v>
      </c>
      <c r="H1219" s="7">
        <f t="shared" si="96"/>
        <v>2.3023385630731932</v>
      </c>
      <c r="I1219" s="7">
        <v>20.626100000000001</v>
      </c>
      <c r="J1219" s="7">
        <v>20.2013</v>
      </c>
      <c r="K1219" s="7">
        <v>18.975300000000001</v>
      </c>
      <c r="L1219" s="7">
        <f t="shared" si="97"/>
        <v>2.3391753281038921</v>
      </c>
      <c r="M1219" s="7">
        <v>21.221399999999999</v>
      </c>
      <c r="N1219" s="7">
        <v>22.5093</v>
      </c>
      <c r="O1219" s="7">
        <v>2.4417237720776339</v>
      </c>
      <c r="Q1219" s="5">
        <f t="shared" ref="Q1219:Q1282" si="98">POWER(2,J1219)</f>
        <v>1205583.3777251977</v>
      </c>
      <c r="R1219" s="5">
        <f t="shared" ref="R1219:R1282" si="99">Q1219/21557434</f>
        <v>5.5924252289265862E-2</v>
      </c>
      <c r="U1219" s="5">
        <f t="shared" si="95"/>
        <v>2.3907678752151256E-2</v>
      </c>
    </row>
    <row r="1220" spans="1:21">
      <c r="A1220" s="5">
        <v>1316</v>
      </c>
      <c r="B1220" s="5" t="s">
        <v>1037</v>
      </c>
      <c r="C1220" s="5" t="s">
        <v>1038</v>
      </c>
      <c r="D1220" s="5" t="s">
        <v>1039</v>
      </c>
      <c r="E1220" s="5" t="s">
        <v>1040</v>
      </c>
      <c r="F1220" s="7">
        <v>20.188800000000001</v>
      </c>
      <c r="G1220" s="7">
        <v>16.5322</v>
      </c>
      <c r="H1220" s="7">
        <f t="shared" si="96"/>
        <v>7.9296445053217882E-2</v>
      </c>
      <c r="I1220" s="7">
        <v>21.491800000000001</v>
      </c>
      <c r="J1220" s="7">
        <v>19.155799999999999</v>
      </c>
      <c r="K1220" s="7">
        <v>19.137699999999999</v>
      </c>
      <c r="L1220" s="7">
        <f t="shared" si="97"/>
        <v>1.0126249947339636</v>
      </c>
      <c r="M1220" s="7">
        <v>20.5273</v>
      </c>
      <c r="N1220" s="7">
        <v>19.933900000000001</v>
      </c>
      <c r="O1220" s="7">
        <v>0.66277909328829909</v>
      </c>
      <c r="Q1220" s="5">
        <f t="shared" si="98"/>
        <v>584077.38486956153</v>
      </c>
      <c r="R1220" s="5">
        <f t="shared" si="99"/>
        <v>2.7094012435318671E-2</v>
      </c>
      <c r="U1220" s="5">
        <f t="shared" si="95"/>
        <v>2.6756215357331564E-2</v>
      </c>
    </row>
    <row r="1221" spans="1:21">
      <c r="A1221" s="5">
        <v>6334</v>
      </c>
      <c r="B1221" s="5" t="s">
        <v>3571</v>
      </c>
      <c r="C1221" s="5" t="s">
        <v>3572</v>
      </c>
      <c r="D1221" s="5" t="s">
        <v>3573</v>
      </c>
      <c r="E1221" s="5" t="s">
        <v>3574</v>
      </c>
      <c r="F1221" s="7">
        <v>27.452300000000001</v>
      </c>
      <c r="G1221" s="7">
        <v>27.804099999999998</v>
      </c>
      <c r="H1221" s="7">
        <f t="shared" si="96"/>
        <v>1.2761518443551876</v>
      </c>
      <c r="I1221" s="7">
        <v>29.5106</v>
      </c>
      <c r="J1221" s="7">
        <v>27.414300000000001</v>
      </c>
      <c r="K1221" s="7">
        <v>29.332699999999999</v>
      </c>
      <c r="L1221" s="7">
        <f t="shared" si="97"/>
        <v>0.26454774034148648</v>
      </c>
      <c r="M1221" s="7">
        <v>28.5183</v>
      </c>
      <c r="N1221" s="7">
        <v>29.635999999999999</v>
      </c>
      <c r="O1221" s="7">
        <v>2.1700074564788872</v>
      </c>
      <c r="Q1221" s="5">
        <f t="shared" si="98"/>
        <v>178865512.03898621</v>
      </c>
      <c r="R1221" s="5">
        <f t="shared" si="99"/>
        <v>8.2971615285467752</v>
      </c>
      <c r="U1221" s="5">
        <f t="shared" si="95"/>
        <v>31.363569833696332</v>
      </c>
    </row>
    <row r="1222" spans="1:21">
      <c r="A1222" s="5">
        <v>2261</v>
      </c>
      <c r="B1222" s="5" t="s">
        <v>1660</v>
      </c>
      <c r="C1222" s="5" t="s">
        <v>90</v>
      </c>
      <c r="D1222" s="5" t="s">
        <v>91</v>
      </c>
      <c r="E1222" s="5" t="s">
        <v>92</v>
      </c>
      <c r="F1222" s="7">
        <v>22.447800000000001</v>
      </c>
      <c r="G1222" s="7">
        <v>23.139500000000002</v>
      </c>
      <c r="H1222" s="7">
        <f t="shared" si="96"/>
        <v>1.6151856518816552</v>
      </c>
      <c r="I1222" s="7">
        <v>23.6098</v>
      </c>
      <c r="J1222" s="7">
        <v>23.860099999999999</v>
      </c>
      <c r="K1222" s="7">
        <v>23.319900000000001</v>
      </c>
      <c r="L1222" s="7">
        <f t="shared" si="97"/>
        <v>1.4541740946824617</v>
      </c>
      <c r="M1222" s="7">
        <v>22.846499999999999</v>
      </c>
      <c r="N1222" s="7">
        <v>23.3307</v>
      </c>
      <c r="O1222" s="7">
        <v>1.3988099855373572</v>
      </c>
      <c r="Q1222" s="5">
        <f t="shared" si="98"/>
        <v>15226700.290753381</v>
      </c>
      <c r="R1222" s="5">
        <f t="shared" si="99"/>
        <v>0.70633175964975148</v>
      </c>
      <c r="U1222" s="5">
        <f t="shared" si="95"/>
        <v>0.48572709569825506</v>
      </c>
    </row>
    <row r="1223" spans="1:21">
      <c r="A1223" s="5">
        <v>2262</v>
      </c>
      <c r="B1223" s="5" t="s">
        <v>1661</v>
      </c>
      <c r="C1223" s="5" t="s">
        <v>90</v>
      </c>
      <c r="D1223" s="5" t="s">
        <v>91</v>
      </c>
      <c r="E1223" s="5" t="s">
        <v>92</v>
      </c>
      <c r="F1223" s="7">
        <v>27.484200000000001</v>
      </c>
      <c r="G1223" s="7">
        <v>26.6248</v>
      </c>
      <c r="H1223" s="7">
        <f t="shared" si="96"/>
        <v>0.55118174031943246</v>
      </c>
      <c r="I1223" s="7">
        <v>28.2255</v>
      </c>
      <c r="J1223" s="7">
        <v>28.0063</v>
      </c>
      <c r="K1223" s="7">
        <v>27.8079</v>
      </c>
      <c r="L1223" s="7">
        <f t="shared" si="97"/>
        <v>1.1474251139205831</v>
      </c>
      <c r="M1223" s="7">
        <v>21.595500000000001</v>
      </c>
      <c r="N1223" s="7">
        <v>27.931699999999999</v>
      </c>
      <c r="O1223" s="7">
        <v>80.795329889867077</v>
      </c>
      <c r="Q1223" s="5">
        <f t="shared" si="98"/>
        <v>269610230.41239864</v>
      </c>
      <c r="R1223" s="5">
        <f t="shared" si="99"/>
        <v>12.506601222223324</v>
      </c>
      <c r="U1223" s="5">
        <f t="shared" si="95"/>
        <v>10.899710203736175</v>
      </c>
    </row>
    <row r="1224" spans="1:21">
      <c r="A1224" s="5">
        <v>175</v>
      </c>
      <c r="B1224" s="5" t="s">
        <v>89</v>
      </c>
      <c r="C1224" s="5" t="s">
        <v>90</v>
      </c>
      <c r="D1224" s="5" t="s">
        <v>91</v>
      </c>
      <c r="E1224" s="5" t="s">
        <v>92</v>
      </c>
      <c r="F1224" s="7">
        <v>24.166</v>
      </c>
      <c r="G1224" s="7">
        <v>26.8094</v>
      </c>
      <c r="H1224" s="7">
        <f t="shared" si="96"/>
        <v>6.2480240208244044</v>
      </c>
      <c r="I1224" s="7">
        <v>27.3809</v>
      </c>
      <c r="J1224" s="7">
        <v>26.802800000000001</v>
      </c>
      <c r="K1224" s="7">
        <v>26.884699999999999</v>
      </c>
      <c r="L1224" s="7">
        <f t="shared" si="97"/>
        <v>0.94481252814157313</v>
      </c>
      <c r="M1224" s="7">
        <v>26.854199999999999</v>
      </c>
      <c r="N1224" s="7">
        <v>27.5533</v>
      </c>
      <c r="O1224" s="7">
        <v>1.6234916899233447</v>
      </c>
      <c r="Q1224" s="5">
        <f t="shared" si="98"/>
        <v>117070309.84445694</v>
      </c>
      <c r="R1224" s="5">
        <f t="shared" si="99"/>
        <v>5.4306236003996089</v>
      </c>
      <c r="U1224" s="5">
        <f t="shared" si="95"/>
        <v>5.7478319123070207</v>
      </c>
    </row>
    <row r="1225" spans="1:21">
      <c r="A1225" s="5">
        <v>5689</v>
      </c>
      <c r="B1225" s="5" t="s">
        <v>3287</v>
      </c>
      <c r="C1225" s="5" t="s">
        <v>3288</v>
      </c>
      <c r="D1225" s="5" t="s">
        <v>3289</v>
      </c>
      <c r="E1225" s="5" t="s">
        <v>3290</v>
      </c>
      <c r="F1225" s="7">
        <v>23.948</v>
      </c>
      <c r="G1225" s="7">
        <v>25.2728</v>
      </c>
      <c r="H1225" s="7">
        <f t="shared" si="96"/>
        <v>2.5049815889914711</v>
      </c>
      <c r="I1225" s="7">
        <v>16.832999999999998</v>
      </c>
      <c r="J1225" s="7">
        <v>17.864100000000001</v>
      </c>
      <c r="K1225" s="7">
        <v>17.773599999999998</v>
      </c>
      <c r="L1225" s="7">
        <f t="shared" si="97"/>
        <v>1.0647391289787509</v>
      </c>
      <c r="M1225" s="7">
        <v>26.8109</v>
      </c>
      <c r="N1225" s="7">
        <v>27.863900000000001</v>
      </c>
      <c r="O1225" s="7">
        <v>2.0748398731312236</v>
      </c>
      <c r="Q1225" s="5">
        <f t="shared" si="98"/>
        <v>238577.75387649401</v>
      </c>
      <c r="R1225" s="5">
        <f t="shared" si="99"/>
        <v>1.1067075695395565E-2</v>
      </c>
      <c r="U1225" s="5">
        <f t="shared" si="95"/>
        <v>1.0394166415214399E-2</v>
      </c>
    </row>
    <row r="1226" spans="1:21">
      <c r="A1226" s="5">
        <v>1566</v>
      </c>
      <c r="B1226" s="5" t="s">
        <v>1153</v>
      </c>
      <c r="C1226" s="5" t="s">
        <v>898</v>
      </c>
      <c r="D1226" s="5" t="s">
        <v>899</v>
      </c>
      <c r="E1226" s="5" t="s">
        <v>900</v>
      </c>
      <c r="F1226" s="7">
        <v>21.543299999999999</v>
      </c>
      <c r="G1226" s="7">
        <v>23.997199999999999</v>
      </c>
      <c r="H1226" s="7">
        <f t="shared" si="96"/>
        <v>5.4789521346776091</v>
      </c>
      <c r="I1226" s="7">
        <v>20.607099999999999</v>
      </c>
      <c r="J1226" s="7">
        <v>21.690200000000001</v>
      </c>
      <c r="K1226" s="7">
        <v>20.669</v>
      </c>
      <c r="L1226" s="7">
        <f t="shared" si="97"/>
        <v>2.0296064368559219</v>
      </c>
      <c r="M1226" s="7">
        <v>22.5183</v>
      </c>
      <c r="N1226" s="7">
        <v>23.648599999999998</v>
      </c>
      <c r="O1226" s="7">
        <v>2.1890425537991001</v>
      </c>
      <c r="Q1226" s="5">
        <f t="shared" si="98"/>
        <v>3383769.8148604217</v>
      </c>
      <c r="R1226" s="5">
        <f t="shared" si="99"/>
        <v>0.15696533339081181</v>
      </c>
      <c r="U1226" s="5">
        <f t="shared" si="95"/>
        <v>7.7337818081602047E-2</v>
      </c>
    </row>
    <row r="1227" spans="1:21">
      <c r="A1227" s="5">
        <v>5164</v>
      </c>
      <c r="B1227" s="5" t="s">
        <v>3132</v>
      </c>
      <c r="C1227" s="5" t="s">
        <v>898</v>
      </c>
      <c r="D1227" s="5" t="s">
        <v>899</v>
      </c>
      <c r="E1227" s="5" t="s">
        <v>900</v>
      </c>
      <c r="F1227" s="7">
        <v>24.745200000000001</v>
      </c>
      <c r="G1227" s="7">
        <v>24.665199999999999</v>
      </c>
      <c r="H1227" s="7">
        <f t="shared" si="96"/>
        <v>0.94605764672559456</v>
      </c>
      <c r="I1227" s="7">
        <v>23.361699999999999</v>
      </c>
      <c r="J1227" s="7">
        <v>23.275099999999998</v>
      </c>
      <c r="K1227" s="7">
        <v>22.723800000000001</v>
      </c>
      <c r="L1227" s="7">
        <f t="shared" si="97"/>
        <v>1.4654055654517195</v>
      </c>
      <c r="M1227" s="7">
        <v>23.808299999999999</v>
      </c>
      <c r="N1227" s="7">
        <v>25.155100000000001</v>
      </c>
      <c r="O1227" s="7">
        <v>2.543473388763982</v>
      </c>
      <c r="Q1227" s="5">
        <f t="shared" si="98"/>
        <v>10150869.677062826</v>
      </c>
      <c r="R1227" s="5">
        <f t="shared" si="99"/>
        <v>0.47087560036425608</v>
      </c>
      <c r="U1227" s="5">
        <f t="shared" si="95"/>
        <v>0.32132783678838156</v>
      </c>
    </row>
    <row r="1228" spans="1:21">
      <c r="A1228" s="5">
        <v>1156</v>
      </c>
      <c r="B1228" s="5" t="s">
        <v>897</v>
      </c>
      <c r="C1228" s="5" t="s">
        <v>898</v>
      </c>
      <c r="D1228" s="5" t="s">
        <v>899</v>
      </c>
      <c r="E1228" s="5" t="s">
        <v>900</v>
      </c>
      <c r="F1228" s="7">
        <v>22.414300000000001</v>
      </c>
      <c r="G1228" s="7">
        <v>23.379000000000001</v>
      </c>
      <c r="H1228" s="7">
        <f t="shared" si="96"/>
        <v>1.9516576435560193</v>
      </c>
      <c r="I1228" s="7">
        <v>21.3307</v>
      </c>
      <c r="J1228" s="7">
        <v>22.077500000000001</v>
      </c>
      <c r="K1228" s="7">
        <v>22.122499999999999</v>
      </c>
      <c r="L1228" s="7">
        <f t="shared" si="97"/>
        <v>0.96928981693506677</v>
      </c>
      <c r="M1228" s="7">
        <v>22.998200000000001</v>
      </c>
      <c r="N1228" s="7">
        <v>24.033899999999999</v>
      </c>
      <c r="O1228" s="7">
        <v>2.0501081234503009</v>
      </c>
      <c r="Q1228" s="5">
        <f t="shared" si="98"/>
        <v>4425779.056138454</v>
      </c>
      <c r="R1228" s="5">
        <f t="shared" si="99"/>
        <v>0.20530175605030052</v>
      </c>
      <c r="U1228" s="5">
        <f t="shared" ref="U1228:U1291" si="100">R1228*(1/L1228)</f>
        <v>0.21180636839812564</v>
      </c>
    </row>
    <row r="1229" spans="1:21">
      <c r="A1229" s="5">
        <v>3487</v>
      </c>
      <c r="B1229" s="5" t="s">
        <v>2188</v>
      </c>
      <c r="C1229" s="5" t="s">
        <v>1985</v>
      </c>
      <c r="D1229" s="5" t="s">
        <v>1986</v>
      </c>
      <c r="E1229" s="5" t="s">
        <v>1987</v>
      </c>
      <c r="F1229" s="7">
        <v>18.3292</v>
      </c>
      <c r="G1229" s="7">
        <v>18.752700000000001</v>
      </c>
      <c r="H1229" s="7">
        <f t="shared" si="96"/>
        <v>1.3411773276847121</v>
      </c>
      <c r="I1229" s="7">
        <v>18.543600000000001</v>
      </c>
      <c r="J1229" s="7">
        <v>17.975200000000001</v>
      </c>
      <c r="K1229" s="7">
        <v>18.204599999999999</v>
      </c>
      <c r="L1229" s="7">
        <f t="shared" si="97"/>
        <v>0.8529895663981274</v>
      </c>
      <c r="M1229" s="7">
        <v>19.871099999999998</v>
      </c>
      <c r="N1229" s="7">
        <v>20.602</v>
      </c>
      <c r="O1229" s="7">
        <v>1.6596741273486959</v>
      </c>
      <c r="Q1229" s="5">
        <f t="shared" si="98"/>
        <v>257676.24202126512</v>
      </c>
      <c r="R1229" s="5">
        <f t="shared" si="99"/>
        <v>1.1953010827785214E-2</v>
      </c>
      <c r="U1229" s="5">
        <f t="shared" si="100"/>
        <v>1.4013079759297106E-2</v>
      </c>
    </row>
    <row r="1230" spans="1:21">
      <c r="A1230" s="5">
        <v>3016</v>
      </c>
      <c r="B1230" s="5" t="s">
        <v>1984</v>
      </c>
      <c r="C1230" s="5" t="s">
        <v>1985</v>
      </c>
      <c r="D1230" s="5" t="s">
        <v>1986</v>
      </c>
      <c r="E1230" s="5" t="s">
        <v>1987</v>
      </c>
      <c r="F1230" s="7">
        <v>19.9922</v>
      </c>
      <c r="G1230" s="7">
        <v>20.545999999999999</v>
      </c>
      <c r="H1230" s="7">
        <f t="shared" si="96"/>
        <v>1.4679471212461974</v>
      </c>
      <c r="I1230" s="7">
        <v>17.9315</v>
      </c>
      <c r="J1230" s="7">
        <v>16.534700000000001</v>
      </c>
      <c r="K1230" s="7">
        <v>17.677</v>
      </c>
      <c r="L1230" s="7">
        <f t="shared" si="97"/>
        <v>0.4530367529937504</v>
      </c>
      <c r="M1230" s="7">
        <v>21.650600000000001</v>
      </c>
      <c r="N1230" s="7">
        <v>20.2942</v>
      </c>
      <c r="O1230" s="7">
        <v>0.3905556400569774</v>
      </c>
      <c r="Q1230" s="5">
        <f t="shared" si="98"/>
        <v>94938.129159200951</v>
      </c>
      <c r="R1230" s="5">
        <f t="shared" si="99"/>
        <v>4.4039624177534742E-3</v>
      </c>
      <c r="U1230" s="5">
        <f t="shared" si="100"/>
        <v>9.7209826546108651E-3</v>
      </c>
    </row>
    <row r="1231" spans="1:21">
      <c r="A1231" s="5">
        <v>714</v>
      </c>
      <c r="B1231" s="5" t="s">
        <v>542</v>
      </c>
      <c r="C1231" s="5" t="s">
        <v>543</v>
      </c>
      <c r="D1231" s="5" t="s">
        <v>544</v>
      </c>
      <c r="E1231" s="5" t="s">
        <v>545</v>
      </c>
      <c r="F1231" s="7">
        <v>18.636800000000001</v>
      </c>
      <c r="G1231" s="7">
        <v>17.897099999999998</v>
      </c>
      <c r="H1231" s="7">
        <f t="shared" si="96"/>
        <v>0.59886386960351934</v>
      </c>
      <c r="I1231" s="7">
        <v>17.931999999999999</v>
      </c>
      <c r="J1231" s="7">
        <v>17.585699999999999</v>
      </c>
      <c r="K1231" s="7">
        <v>17.6173</v>
      </c>
      <c r="L1231" s="7">
        <f t="shared" si="97"/>
        <v>0.97833468781950828</v>
      </c>
      <c r="M1231" s="7">
        <v>15.7608</v>
      </c>
      <c r="N1231" s="7">
        <v>25.035699999999999</v>
      </c>
      <c r="O1231" s="7">
        <v>619.47403352412516</v>
      </c>
      <c r="Q1231" s="5">
        <f t="shared" si="98"/>
        <v>196708.53082713395</v>
      </c>
      <c r="R1231" s="5">
        <f t="shared" si="99"/>
        <v>9.1248583123174094E-3</v>
      </c>
      <c r="U1231" s="5">
        <f t="shared" si="100"/>
        <v>9.326929143905446E-3</v>
      </c>
    </row>
    <row r="1232" spans="1:21">
      <c r="A1232" s="5">
        <v>1895</v>
      </c>
      <c r="B1232" s="5" t="s">
        <v>1394</v>
      </c>
      <c r="C1232" s="5" t="s">
        <v>1395</v>
      </c>
      <c r="D1232" s="5" t="s">
        <v>1396</v>
      </c>
      <c r="E1232" s="5" t="s">
        <v>1397</v>
      </c>
      <c r="F1232" s="7">
        <v>21.823399999999999</v>
      </c>
      <c r="G1232" s="7">
        <v>18.158799999999999</v>
      </c>
      <c r="H1232" s="7">
        <f t="shared" si="96"/>
        <v>7.8857949087259877E-2</v>
      </c>
      <c r="I1232" s="7">
        <v>18.217199999999998</v>
      </c>
      <c r="J1232" s="7">
        <v>18.633800000000001</v>
      </c>
      <c r="K1232" s="7">
        <v>16.457999999999998</v>
      </c>
      <c r="L1232" s="7">
        <f t="shared" si="97"/>
        <v>4.518362436824507</v>
      </c>
      <c r="M1232" s="7">
        <v>22.2317</v>
      </c>
      <c r="N1232" s="7">
        <v>18.8401</v>
      </c>
      <c r="O1232" s="7">
        <v>9.528546697527171E-2</v>
      </c>
      <c r="Q1232" s="5">
        <f t="shared" si="98"/>
        <v>406754.84362273576</v>
      </c>
      <c r="R1232" s="5">
        <f t="shared" si="99"/>
        <v>1.8868425788650715E-2</v>
      </c>
      <c r="U1232" s="5">
        <f t="shared" si="100"/>
        <v>4.1759433981819732E-3</v>
      </c>
    </row>
    <row r="1233" spans="1:21">
      <c r="A1233" s="5">
        <v>2556</v>
      </c>
      <c r="B1233" s="5" t="s">
        <v>1770</v>
      </c>
      <c r="C1233" s="5" t="s">
        <v>1771</v>
      </c>
      <c r="D1233" s="5" t="s">
        <v>1772</v>
      </c>
      <c r="E1233" s="5" t="s">
        <v>1773</v>
      </c>
      <c r="F1233" s="7">
        <v>18.748999999999999</v>
      </c>
      <c r="G1233" s="7">
        <v>20.568300000000001</v>
      </c>
      <c r="H1233" s="7">
        <f t="shared" si="96"/>
        <v>3.5290992400499599</v>
      </c>
      <c r="I1233" s="7">
        <v>18.4803</v>
      </c>
      <c r="J1233" s="7">
        <v>18.339200000000002</v>
      </c>
      <c r="K1233" s="7">
        <v>18.593599999999999</v>
      </c>
      <c r="L1233" s="7">
        <f t="shared" si="97"/>
        <v>0.83833571620026226</v>
      </c>
      <c r="M1233" s="7">
        <v>18.345700000000001</v>
      </c>
      <c r="N1233" s="7">
        <v>18.856200000000001</v>
      </c>
      <c r="O1233" s="7">
        <v>1.4245438193196311</v>
      </c>
      <c r="Q1233" s="5">
        <f t="shared" si="98"/>
        <v>331626.55276636808</v>
      </c>
      <c r="R1233" s="5">
        <f t="shared" si="99"/>
        <v>1.5383396408235233E-2</v>
      </c>
      <c r="U1233" s="5">
        <f t="shared" si="100"/>
        <v>1.8349923677306902E-2</v>
      </c>
    </row>
    <row r="1234" spans="1:21">
      <c r="A1234" s="5">
        <v>2907</v>
      </c>
      <c r="B1234" s="5" t="s">
        <v>1921</v>
      </c>
      <c r="C1234" s="5" t="s">
        <v>1922</v>
      </c>
      <c r="D1234" s="5" t="s">
        <v>1923</v>
      </c>
      <c r="E1234" s="5" t="s">
        <v>1924</v>
      </c>
      <c r="F1234" s="7">
        <v>17.951499999999999</v>
      </c>
      <c r="G1234" s="7">
        <v>23.610399999999998</v>
      </c>
      <c r="H1234" s="7">
        <f t="shared" si="96"/>
        <v>50.524106563258911</v>
      </c>
      <c r="I1234" s="7">
        <v>25.257899999999999</v>
      </c>
      <c r="J1234" s="7">
        <v>25.808800000000002</v>
      </c>
      <c r="K1234" s="7">
        <v>22.9574</v>
      </c>
      <c r="L1234" s="7">
        <f t="shared" si="97"/>
        <v>7.2170037280035979</v>
      </c>
      <c r="M1234" s="7">
        <v>21.447600000000001</v>
      </c>
      <c r="N1234" s="7">
        <v>24.351400000000002</v>
      </c>
      <c r="O1234" s="7">
        <v>7.4839504149082403</v>
      </c>
      <c r="Q1234" s="5">
        <f t="shared" si="98"/>
        <v>58779102.711366735</v>
      </c>
      <c r="R1234" s="5">
        <f t="shared" si="99"/>
        <v>2.7266279795344257</v>
      </c>
      <c r="U1234" s="5">
        <f t="shared" si="100"/>
        <v>0.37780609270776677</v>
      </c>
    </row>
    <row r="1235" spans="1:21">
      <c r="A1235" s="5">
        <v>5201</v>
      </c>
      <c r="B1235" s="5" t="s">
        <v>3136</v>
      </c>
      <c r="C1235" s="5" t="s">
        <v>3137</v>
      </c>
      <c r="D1235" s="5" t="s">
        <v>3138</v>
      </c>
      <c r="E1235" s="5" t="s">
        <v>3139</v>
      </c>
      <c r="F1235" s="7">
        <v>28.001300000000001</v>
      </c>
      <c r="G1235" s="7">
        <v>28.328900000000001</v>
      </c>
      <c r="H1235" s="7">
        <f t="shared" si="96"/>
        <v>1.2549240042294842</v>
      </c>
      <c r="I1235" s="7">
        <v>28.0534</v>
      </c>
      <c r="J1235" s="7">
        <v>28.124199999999998</v>
      </c>
      <c r="K1235" s="7">
        <v>28.000299999999999</v>
      </c>
      <c r="L1235" s="7">
        <f t="shared" si="97"/>
        <v>1.089676578970731</v>
      </c>
      <c r="M1235" s="7">
        <v>28.3033</v>
      </c>
      <c r="N1235" s="7">
        <v>29.504200000000001</v>
      </c>
      <c r="O1235" s="7">
        <v>2.2988303477694134</v>
      </c>
      <c r="Q1235" s="5">
        <f t="shared" si="98"/>
        <v>292568660.98626435</v>
      </c>
      <c r="R1235" s="5">
        <f t="shared" si="99"/>
        <v>13.571590245214916</v>
      </c>
      <c r="U1235" s="5">
        <f t="shared" si="100"/>
        <v>12.454695739201945</v>
      </c>
    </row>
    <row r="1236" spans="1:21">
      <c r="A1236" s="5">
        <v>5395</v>
      </c>
      <c r="B1236" s="5" t="s">
        <v>3199</v>
      </c>
      <c r="C1236" s="5" t="s">
        <v>3200</v>
      </c>
      <c r="D1236" s="5" t="s">
        <v>3201</v>
      </c>
      <c r="E1236" s="5" t="s">
        <v>3202</v>
      </c>
      <c r="F1236" s="7">
        <v>27.802800000000001</v>
      </c>
      <c r="G1236" s="7">
        <v>28.683900000000001</v>
      </c>
      <c r="H1236" s="7">
        <f t="shared" si="96"/>
        <v>1.8417790523814779</v>
      </c>
      <c r="I1236" s="7">
        <v>28.608000000000001</v>
      </c>
      <c r="J1236" s="7">
        <v>26.155000000000001</v>
      </c>
      <c r="K1236" s="7">
        <v>28.4084</v>
      </c>
      <c r="L1236" s="7">
        <f t="shared" si="97"/>
        <v>0.20972925191882638</v>
      </c>
      <c r="M1236" s="7">
        <v>28.230599999999999</v>
      </c>
      <c r="N1236" s="7">
        <v>29.244800000000001</v>
      </c>
      <c r="O1236" s="7">
        <v>2.0197825771057918</v>
      </c>
      <c r="Q1236" s="5">
        <f t="shared" si="98"/>
        <v>74720459.952368751</v>
      </c>
      <c r="R1236" s="5">
        <f t="shared" si="99"/>
        <v>3.4661110386499967</v>
      </c>
      <c r="U1236" s="5">
        <f t="shared" si="100"/>
        <v>16.526598015957834</v>
      </c>
    </row>
    <row r="1237" spans="1:21">
      <c r="A1237" s="5">
        <v>256</v>
      </c>
      <c r="B1237" s="5" t="s">
        <v>130</v>
      </c>
      <c r="C1237" s="5" t="s">
        <v>131</v>
      </c>
      <c r="D1237" s="5" t="s">
        <v>132</v>
      </c>
      <c r="E1237" s="5" t="s">
        <v>133</v>
      </c>
      <c r="F1237" s="7">
        <v>21.6602</v>
      </c>
      <c r="G1237" s="7">
        <v>22.614999999999998</v>
      </c>
      <c r="H1237" s="7">
        <f t="shared" si="96"/>
        <v>1.9383109082956944</v>
      </c>
      <c r="I1237" s="7">
        <v>17.827300000000001</v>
      </c>
      <c r="J1237" s="7">
        <v>20.4695</v>
      </c>
      <c r="K1237" s="7">
        <v>20.071000000000002</v>
      </c>
      <c r="L1237" s="7">
        <f t="shared" si="97"/>
        <v>1.3181367039504073</v>
      </c>
      <c r="M1237" s="7">
        <v>20.728200000000001</v>
      </c>
      <c r="N1237" s="7">
        <v>23.083600000000001</v>
      </c>
      <c r="O1237" s="7">
        <v>5.117360962164903</v>
      </c>
      <c r="Q1237" s="5">
        <f t="shared" si="98"/>
        <v>1451889.2719505653</v>
      </c>
      <c r="R1237" s="5">
        <f t="shared" si="99"/>
        <v>6.7349818719174337E-2</v>
      </c>
      <c r="U1237" s="5">
        <f t="shared" si="100"/>
        <v>5.1094714620516526E-2</v>
      </c>
    </row>
    <row r="1238" spans="1:21">
      <c r="A1238" s="5">
        <v>1688</v>
      </c>
      <c r="B1238" s="5" t="s">
        <v>1265</v>
      </c>
      <c r="C1238" s="5" t="s">
        <v>1266</v>
      </c>
      <c r="D1238" s="5" t="s">
        <v>1267</v>
      </c>
      <c r="E1238" s="5" t="s">
        <v>1268</v>
      </c>
      <c r="F1238" s="7">
        <v>20.3644</v>
      </c>
      <c r="G1238" s="7">
        <v>21.429200000000002</v>
      </c>
      <c r="H1238" s="7">
        <f t="shared" si="96"/>
        <v>2.0918798633572613</v>
      </c>
      <c r="I1238" s="7">
        <v>18.787199999999999</v>
      </c>
      <c r="J1238" s="7">
        <v>18.414200000000001</v>
      </c>
      <c r="K1238" s="7">
        <v>16.296500000000002</v>
      </c>
      <c r="L1238" s="7">
        <f t="shared" si="97"/>
        <v>4.3400149129577743</v>
      </c>
      <c r="M1238" s="7">
        <v>19.870999999999999</v>
      </c>
      <c r="N1238" s="7">
        <v>20.755299999999998</v>
      </c>
      <c r="O1238" s="7">
        <v>1.8458687830247587</v>
      </c>
      <c r="Q1238" s="5">
        <f t="shared" si="98"/>
        <v>349322.48917211249</v>
      </c>
      <c r="R1238" s="5">
        <f t="shared" si="99"/>
        <v>1.6204270377082563E-2</v>
      </c>
      <c r="U1238" s="5">
        <f t="shared" si="100"/>
        <v>3.7336900222859262E-3</v>
      </c>
    </row>
    <row r="1239" spans="1:21">
      <c r="A1239" s="5">
        <v>5112</v>
      </c>
      <c r="B1239" s="5" t="s">
        <v>3119</v>
      </c>
      <c r="C1239" s="5" t="s">
        <v>1266</v>
      </c>
      <c r="D1239" s="5" t="s">
        <v>1267</v>
      </c>
      <c r="E1239" s="5" t="s">
        <v>1268</v>
      </c>
      <c r="F1239" s="7">
        <v>21.65</v>
      </c>
      <c r="G1239" s="7">
        <v>22.947199999999999</v>
      </c>
      <c r="H1239" s="7">
        <f t="shared" si="96"/>
        <v>2.4575146211441514</v>
      </c>
      <c r="I1239" s="7">
        <v>18.1189</v>
      </c>
      <c r="J1239" s="7">
        <v>17.930800000000001</v>
      </c>
      <c r="K1239" s="7">
        <v>18.684200000000001</v>
      </c>
      <c r="L1239" s="7">
        <f t="shared" si="97"/>
        <v>0.59320390497993714</v>
      </c>
      <c r="M1239" s="7">
        <v>21.3155</v>
      </c>
      <c r="N1239" s="7">
        <v>21.736699999999999</v>
      </c>
      <c r="O1239" s="7">
        <v>1.3390408745934868</v>
      </c>
      <c r="Q1239" s="5">
        <f t="shared" si="98"/>
        <v>249866.85255404992</v>
      </c>
      <c r="R1239" s="5">
        <f t="shared" si="99"/>
        <v>1.1590751132720616E-2</v>
      </c>
      <c r="U1239" s="5">
        <f t="shared" si="100"/>
        <v>1.9539236062703649E-2</v>
      </c>
    </row>
    <row r="1240" spans="1:21">
      <c r="A1240" s="5">
        <v>5113</v>
      </c>
      <c r="B1240" s="5" t="s">
        <v>3120</v>
      </c>
      <c r="C1240" s="5" t="s">
        <v>441</v>
      </c>
      <c r="D1240" s="5" t="s">
        <v>442</v>
      </c>
      <c r="E1240" s="5" t="s">
        <v>443</v>
      </c>
      <c r="F1240" s="7">
        <v>24.664300000000001</v>
      </c>
      <c r="G1240" s="7">
        <v>25.534099999999999</v>
      </c>
      <c r="H1240" s="7">
        <f t="shared" si="96"/>
        <v>1.8274095501428165</v>
      </c>
      <c r="I1240" s="7">
        <v>17.773399999999999</v>
      </c>
      <c r="J1240" s="7">
        <v>18.091699999999999</v>
      </c>
      <c r="K1240" s="7">
        <v>17.145700000000001</v>
      </c>
      <c r="L1240" s="7">
        <f t="shared" si="97"/>
        <v>1.9265237880402926</v>
      </c>
      <c r="M1240" s="7">
        <v>18.614699999999999</v>
      </c>
      <c r="N1240" s="7">
        <v>19.663699999999999</v>
      </c>
      <c r="O1240" s="7">
        <v>2.0690951630378174</v>
      </c>
      <c r="Q1240" s="5">
        <f t="shared" si="98"/>
        <v>279347.23211587925</v>
      </c>
      <c r="R1240" s="5">
        <f t="shared" si="99"/>
        <v>1.29582784349881E-2</v>
      </c>
      <c r="U1240" s="5">
        <f t="shared" si="100"/>
        <v>6.7262488609961986E-3</v>
      </c>
    </row>
    <row r="1241" spans="1:21">
      <c r="A1241" s="5">
        <v>1687</v>
      </c>
      <c r="B1241" s="5" t="s">
        <v>1264</v>
      </c>
      <c r="C1241" s="5" t="s">
        <v>441</v>
      </c>
      <c r="D1241" s="5" t="s">
        <v>442</v>
      </c>
      <c r="E1241" s="5" t="s">
        <v>443</v>
      </c>
      <c r="F1241" s="7">
        <v>23.9237</v>
      </c>
      <c r="G1241" s="7">
        <v>24.654900000000001</v>
      </c>
      <c r="H1241" s="7">
        <f t="shared" si="96"/>
        <v>1.6600192827665829</v>
      </c>
      <c r="I1241" s="7">
        <v>18.609100000000002</v>
      </c>
      <c r="J1241" s="7">
        <v>17.989999999999998</v>
      </c>
      <c r="K1241" s="7">
        <v>17.4786</v>
      </c>
      <c r="L1241" s="7">
        <f t="shared" si="97"/>
        <v>1.4254327732487109</v>
      </c>
      <c r="M1241" s="7">
        <v>17.848700000000001</v>
      </c>
      <c r="N1241" s="7">
        <v>19.047799999999999</v>
      </c>
      <c r="O1241" s="7">
        <v>2.2959639662896039</v>
      </c>
      <c r="Q1241" s="5">
        <f t="shared" si="98"/>
        <v>260333.239123846</v>
      </c>
      <c r="R1241" s="5">
        <f t="shared" si="99"/>
        <v>1.2076262839252854E-2</v>
      </c>
      <c r="U1241" s="5">
        <f t="shared" si="100"/>
        <v>8.4719974634298503E-3</v>
      </c>
    </row>
    <row r="1242" spans="1:21">
      <c r="A1242" s="5">
        <v>580</v>
      </c>
      <c r="B1242" s="5" t="s">
        <v>440</v>
      </c>
      <c r="C1242" s="5" t="s">
        <v>441</v>
      </c>
      <c r="D1242" s="5" t="s">
        <v>442</v>
      </c>
      <c r="E1242" s="5" t="s">
        <v>443</v>
      </c>
      <c r="F1242" s="7">
        <v>20.735099999999999</v>
      </c>
      <c r="G1242" s="7">
        <v>22.4773</v>
      </c>
      <c r="H1242" s="7">
        <f t="shared" si="96"/>
        <v>3.3454493452673892</v>
      </c>
      <c r="I1242" s="7">
        <v>18.354700000000001</v>
      </c>
      <c r="J1242" s="7">
        <v>17.2774</v>
      </c>
      <c r="K1242" s="7">
        <v>17.008299999999998</v>
      </c>
      <c r="L1242" s="7">
        <f t="shared" si="97"/>
        <v>1.2050558402057971</v>
      </c>
      <c r="M1242" s="7">
        <v>17.5472</v>
      </c>
      <c r="N1242" s="7">
        <v>18.587199999999999</v>
      </c>
      <c r="O1242" s="7">
        <v>2.0562276533121318</v>
      </c>
      <c r="Q1242" s="5">
        <f t="shared" si="98"/>
        <v>158860.39829735347</v>
      </c>
      <c r="R1242" s="5">
        <f t="shared" si="99"/>
        <v>7.369170110754066E-3</v>
      </c>
      <c r="U1242" s="5">
        <f t="shared" si="100"/>
        <v>6.1152104864249058E-3</v>
      </c>
    </row>
    <row r="1243" spans="1:21">
      <c r="A1243" s="5">
        <v>1665</v>
      </c>
      <c r="B1243" s="5" t="s">
        <v>1238</v>
      </c>
      <c r="C1243" s="5" t="s">
        <v>1239</v>
      </c>
      <c r="D1243" s="5" t="s">
        <v>1240</v>
      </c>
      <c r="E1243" s="5" t="s">
        <v>1241</v>
      </c>
      <c r="F1243" s="7">
        <v>22.3079</v>
      </c>
      <c r="G1243" s="7">
        <v>22.5412</v>
      </c>
      <c r="H1243" s="7">
        <f t="shared" si="96"/>
        <v>1.1755207456734864</v>
      </c>
      <c r="I1243" s="7">
        <v>23.300599999999999</v>
      </c>
      <c r="J1243" s="7">
        <v>23.403400000000001</v>
      </c>
      <c r="K1243" s="7">
        <v>23.2761</v>
      </c>
      <c r="L1243" s="7">
        <f t="shared" si="97"/>
        <v>1.0922476486459176</v>
      </c>
      <c r="M1243" s="7">
        <v>24.956600000000002</v>
      </c>
      <c r="N1243" s="7">
        <v>26.278199999999998</v>
      </c>
      <c r="O1243" s="7">
        <v>2.4994315195284749</v>
      </c>
      <c r="Q1243" s="5">
        <f t="shared" si="98"/>
        <v>11094951.306013536</v>
      </c>
      <c r="R1243" s="5">
        <f t="shared" si="99"/>
        <v>0.51466938532728601</v>
      </c>
      <c r="U1243" s="5">
        <f t="shared" si="100"/>
        <v>0.47120209960198356</v>
      </c>
    </row>
    <row r="1244" spans="1:21">
      <c r="A1244" s="5">
        <v>5268</v>
      </c>
      <c r="B1244" s="5" t="s">
        <v>3150</v>
      </c>
      <c r="C1244" s="5" t="s">
        <v>3151</v>
      </c>
      <c r="D1244" s="5" t="s">
        <v>3152</v>
      </c>
      <c r="E1244" s="5" t="s">
        <v>3153</v>
      </c>
      <c r="F1244" s="7">
        <v>21.704799999999999</v>
      </c>
      <c r="G1244" s="7">
        <v>22.252300000000002</v>
      </c>
      <c r="H1244" s="7">
        <f t="shared" si="96"/>
        <v>1.4615508256970442</v>
      </c>
      <c r="I1244" s="7">
        <v>23.314699999999998</v>
      </c>
      <c r="J1244" s="7">
        <v>23.513300000000001</v>
      </c>
      <c r="K1244" s="7">
        <v>23.220800000000001</v>
      </c>
      <c r="L1244" s="7">
        <f t="shared" si="97"/>
        <v>1.2247607885974356</v>
      </c>
      <c r="M1244" s="7">
        <v>22.328800000000001</v>
      </c>
      <c r="N1244" s="7">
        <v>23.560099999999998</v>
      </c>
      <c r="O1244" s="7">
        <v>2.347784513871118</v>
      </c>
      <c r="Q1244" s="5">
        <f t="shared" si="98"/>
        <v>11973154.787479749</v>
      </c>
      <c r="R1244" s="5">
        <f t="shared" si="99"/>
        <v>0.55540723387949364</v>
      </c>
      <c r="U1244" s="5">
        <f t="shared" si="100"/>
        <v>0.45348221387421428</v>
      </c>
    </row>
    <row r="1245" spans="1:21">
      <c r="A1245" s="5">
        <v>300</v>
      </c>
      <c r="B1245" s="5" t="s">
        <v>155</v>
      </c>
      <c r="C1245" s="5" t="s">
        <v>156</v>
      </c>
      <c r="D1245" s="5" t="s">
        <v>157</v>
      </c>
      <c r="E1245" s="5" t="s">
        <v>158</v>
      </c>
      <c r="F1245" s="7">
        <v>21.1812</v>
      </c>
      <c r="G1245" s="7">
        <v>21.812799999999999</v>
      </c>
      <c r="H1245" s="7">
        <f t="shared" si="96"/>
        <v>1.5492822501148282</v>
      </c>
      <c r="I1245" s="7">
        <v>24.436299999999999</v>
      </c>
      <c r="J1245" s="7">
        <v>25.051400000000001</v>
      </c>
      <c r="K1245" s="7">
        <v>24.637899999999998</v>
      </c>
      <c r="L1245" s="7">
        <f t="shared" si="97"/>
        <v>1.3319131391739911</v>
      </c>
      <c r="M1245" s="7">
        <v>24.249500000000001</v>
      </c>
      <c r="N1245" s="7">
        <v>25.288</v>
      </c>
      <c r="O1245" s="7">
        <v>2.0540908617371922</v>
      </c>
      <c r="Q1245" s="5">
        <f t="shared" si="98"/>
        <v>34771452.550406076</v>
      </c>
      <c r="R1245" s="5">
        <f t="shared" si="99"/>
        <v>1.6129680624514995</v>
      </c>
      <c r="U1245" s="5">
        <f t="shared" si="100"/>
        <v>1.2110159551784356</v>
      </c>
    </row>
    <row r="1246" spans="1:21">
      <c r="A1246" s="5">
        <v>4330</v>
      </c>
      <c r="B1246" s="5" t="s">
        <v>2759</v>
      </c>
      <c r="C1246" s="5" t="s">
        <v>1650</v>
      </c>
      <c r="D1246" s="5" t="s">
        <v>1651</v>
      </c>
      <c r="E1246" s="5" t="s">
        <v>1652</v>
      </c>
      <c r="F1246" s="7">
        <v>18.755299999999998</v>
      </c>
      <c r="G1246" s="7">
        <v>22.220700000000001</v>
      </c>
      <c r="H1246" s="7">
        <f t="shared" si="96"/>
        <v>11.045600893507679</v>
      </c>
      <c r="I1246" s="7">
        <v>22.6966</v>
      </c>
      <c r="J1246" s="7">
        <v>22.783799999999999</v>
      </c>
      <c r="K1246" s="7">
        <v>21.955400000000001</v>
      </c>
      <c r="L1246" s="7">
        <f t="shared" si="97"/>
        <v>1.7757149390148765</v>
      </c>
      <c r="M1246" s="7">
        <v>23.831499999999998</v>
      </c>
      <c r="N1246" s="7">
        <v>25.588699999999999</v>
      </c>
      <c r="O1246" s="7">
        <v>3.380414130073631</v>
      </c>
      <c r="Q1246" s="5">
        <f t="shared" si="98"/>
        <v>7221164.1135922838</v>
      </c>
      <c r="R1246" s="5">
        <f t="shared" si="99"/>
        <v>0.33497326785703174</v>
      </c>
      <c r="U1246" s="5">
        <f t="shared" si="100"/>
        <v>0.18864135256015063</v>
      </c>
    </row>
    <row r="1247" spans="1:21">
      <c r="A1247" s="5">
        <v>2209</v>
      </c>
      <c r="B1247" s="5" t="s">
        <v>1653</v>
      </c>
      <c r="C1247" s="5" t="s">
        <v>1650</v>
      </c>
      <c r="D1247" s="5" t="s">
        <v>1651</v>
      </c>
      <c r="E1247" s="5" t="s">
        <v>1652</v>
      </c>
      <c r="F1247" s="7">
        <v>22.715699999999998</v>
      </c>
      <c r="G1247" s="7">
        <v>23.861499999999999</v>
      </c>
      <c r="H1247" s="7">
        <f t="shared" si="96"/>
        <v>2.2126879412401261</v>
      </c>
      <c r="I1247" s="7">
        <v>22.988499999999998</v>
      </c>
      <c r="J1247" s="7">
        <v>23.103000000000002</v>
      </c>
      <c r="K1247" s="7">
        <v>22.305099999999999</v>
      </c>
      <c r="L1247" s="7">
        <f t="shared" si="97"/>
        <v>1.7385686076105857</v>
      </c>
      <c r="M1247" s="7">
        <v>25.115400000000001</v>
      </c>
      <c r="N1247" s="7">
        <v>26.765499999999999</v>
      </c>
      <c r="O1247" s="7">
        <v>3.138553932028437</v>
      </c>
      <c r="Q1247" s="5">
        <f t="shared" si="98"/>
        <v>9009402.5026683416</v>
      </c>
      <c r="R1247" s="5">
        <f t="shared" si="99"/>
        <v>0.41792555193110376</v>
      </c>
      <c r="U1247" s="5">
        <f t="shared" si="100"/>
        <v>0.24038484883578035</v>
      </c>
    </row>
    <row r="1248" spans="1:21">
      <c r="A1248" s="5">
        <v>2208</v>
      </c>
      <c r="B1248" s="5" t="s">
        <v>1649</v>
      </c>
      <c r="C1248" s="5" t="s">
        <v>1650</v>
      </c>
      <c r="D1248" s="5" t="s">
        <v>1651</v>
      </c>
      <c r="E1248" s="5" t="s">
        <v>1652</v>
      </c>
      <c r="F1248" s="7">
        <v>26.216699999999999</v>
      </c>
      <c r="G1248" s="7">
        <v>24.022300000000001</v>
      </c>
      <c r="H1248" s="7">
        <f t="shared" si="96"/>
        <v>0.21848407005724807</v>
      </c>
      <c r="I1248" s="7">
        <v>25.785299999999999</v>
      </c>
      <c r="J1248" s="7">
        <v>25.421900000000001</v>
      </c>
      <c r="K1248" s="7">
        <v>25.338999999999999</v>
      </c>
      <c r="L1248" s="7">
        <f t="shared" si="97"/>
        <v>1.0591449178081149</v>
      </c>
      <c r="M1248" s="7">
        <v>24.204699999999999</v>
      </c>
      <c r="N1248" s="7">
        <v>27.933900000000001</v>
      </c>
      <c r="O1248" s="7">
        <v>13.261756814249777</v>
      </c>
      <c r="Q1248" s="5">
        <f t="shared" si="98"/>
        <v>44952561.800242476</v>
      </c>
      <c r="R1248" s="5">
        <f t="shared" si="99"/>
        <v>2.0852464073526784</v>
      </c>
      <c r="U1248" s="5">
        <f t="shared" si="100"/>
        <v>1.9688017874532842</v>
      </c>
    </row>
    <row r="1249" spans="1:21">
      <c r="A1249" s="5">
        <v>4307</v>
      </c>
      <c r="B1249" s="5" t="s">
        <v>2739</v>
      </c>
      <c r="C1249" s="5" t="s">
        <v>1650</v>
      </c>
      <c r="D1249" s="5" t="s">
        <v>1651</v>
      </c>
      <c r="E1249" s="5" t="s">
        <v>1652</v>
      </c>
      <c r="F1249" s="7">
        <v>17.901199999999999</v>
      </c>
      <c r="G1249" s="7">
        <v>23.461600000000001</v>
      </c>
      <c r="H1249" s="7">
        <f t="shared" si="96"/>
        <v>47.18969690183193</v>
      </c>
      <c r="I1249" s="7">
        <v>21.2745</v>
      </c>
      <c r="J1249" s="7">
        <v>21.096399999999999</v>
      </c>
      <c r="K1249" s="7">
        <v>21.148399999999999</v>
      </c>
      <c r="L1249" s="7">
        <f t="shared" si="97"/>
        <v>0.96459818458413915</v>
      </c>
      <c r="M1249" s="7">
        <v>23.5091</v>
      </c>
      <c r="N1249" s="7">
        <v>23.543099999999999</v>
      </c>
      <c r="O1249" s="7">
        <v>1.0238469004284416</v>
      </c>
      <c r="Q1249" s="5">
        <f t="shared" si="98"/>
        <v>2242070.1697580754</v>
      </c>
      <c r="R1249" s="5">
        <f t="shared" si="99"/>
        <v>0.10400450117384451</v>
      </c>
      <c r="U1249" s="5">
        <f t="shared" si="100"/>
        <v>0.10782158087793134</v>
      </c>
    </row>
    <row r="1250" spans="1:21">
      <c r="A1250" s="5">
        <v>2691</v>
      </c>
      <c r="B1250" s="5" t="s">
        <v>1845</v>
      </c>
      <c r="C1250" s="5" t="s">
        <v>1846</v>
      </c>
      <c r="D1250" s="5" t="s">
        <v>1847</v>
      </c>
      <c r="E1250" s="5" t="s">
        <v>1848</v>
      </c>
      <c r="F1250" s="7">
        <v>19.475000000000001</v>
      </c>
      <c r="G1250" s="7">
        <v>20.165299999999998</v>
      </c>
      <c r="H1250" s="7">
        <f t="shared" si="96"/>
        <v>1.6136190262031549</v>
      </c>
      <c r="I1250" s="7">
        <v>18.7425</v>
      </c>
      <c r="J1250" s="7">
        <v>18.940999999999999</v>
      </c>
      <c r="K1250" s="7">
        <v>19.946200000000001</v>
      </c>
      <c r="L1250" s="7">
        <f t="shared" si="97"/>
        <v>0.49820106129427078</v>
      </c>
      <c r="M1250" s="7">
        <v>19.641400000000001</v>
      </c>
      <c r="N1250" s="7">
        <v>22.9087</v>
      </c>
      <c r="O1250" s="7">
        <v>9.628426174777033</v>
      </c>
      <c r="Q1250" s="5">
        <f t="shared" si="98"/>
        <v>503279.39241156675</v>
      </c>
      <c r="R1250" s="5">
        <f t="shared" si="99"/>
        <v>2.3345978580361963E-2</v>
      </c>
      <c r="U1250" s="5">
        <f t="shared" si="100"/>
        <v>4.6860555695549332E-2</v>
      </c>
    </row>
    <row r="1251" spans="1:21">
      <c r="A1251" s="5">
        <v>1591</v>
      </c>
      <c r="B1251" s="5" t="s">
        <v>1185</v>
      </c>
      <c r="C1251" s="5" t="s">
        <v>1186</v>
      </c>
      <c r="D1251" s="5" t="s">
        <v>1187</v>
      </c>
      <c r="E1251" s="5" t="s">
        <v>1188</v>
      </c>
      <c r="F1251" s="7">
        <v>18.546500000000002</v>
      </c>
      <c r="G1251" s="7">
        <v>19.7593</v>
      </c>
      <c r="H1251" s="7">
        <f t="shared" si="96"/>
        <v>2.3178705564471005</v>
      </c>
      <c r="I1251" s="7">
        <v>19.766300000000001</v>
      </c>
      <c r="J1251" s="7">
        <v>20.045100000000001</v>
      </c>
      <c r="K1251" s="7">
        <v>20.046900000000001</v>
      </c>
      <c r="L1251" s="7">
        <f t="shared" si="97"/>
        <v>0.99875311308527492</v>
      </c>
      <c r="M1251" s="7">
        <v>19.9419</v>
      </c>
      <c r="N1251" s="7">
        <v>20.936399999999999</v>
      </c>
      <c r="O1251" s="7">
        <v>1.9923898962661064</v>
      </c>
      <c r="Q1251" s="5">
        <f t="shared" si="98"/>
        <v>1081873.2085566388</v>
      </c>
      <c r="R1251" s="5">
        <f t="shared" si="99"/>
        <v>5.0185620819093717E-2</v>
      </c>
      <c r="U1251" s="5">
        <f t="shared" si="100"/>
        <v>5.0248274735348729E-2</v>
      </c>
    </row>
    <row r="1252" spans="1:21">
      <c r="A1252" s="5">
        <v>5931</v>
      </c>
      <c r="B1252" s="5" t="s">
        <v>3387</v>
      </c>
      <c r="C1252" s="5" t="s">
        <v>3388</v>
      </c>
      <c r="D1252" s="5" t="s">
        <v>3389</v>
      </c>
      <c r="E1252" s="5" t="s">
        <v>3390</v>
      </c>
      <c r="F1252" s="7">
        <v>16.1266</v>
      </c>
      <c r="G1252" s="7">
        <v>20.069099999999999</v>
      </c>
      <c r="H1252" s="7">
        <f t="shared" si="96"/>
        <v>15.374845415376528</v>
      </c>
      <c r="I1252" s="7">
        <v>20.8445</v>
      </c>
      <c r="J1252" s="7">
        <v>19.531500000000001</v>
      </c>
      <c r="K1252" s="7">
        <v>18.871500000000001</v>
      </c>
      <c r="L1252" s="7">
        <f t="shared" si="97"/>
        <v>1.580082623726754</v>
      </c>
      <c r="M1252" s="7">
        <v>19.369700000000002</v>
      </c>
      <c r="N1252" s="7">
        <v>23.199300000000001</v>
      </c>
      <c r="O1252" s="7">
        <v>14.217540412925112</v>
      </c>
      <c r="Q1252" s="5">
        <f t="shared" si="98"/>
        <v>757822.2641424156</v>
      </c>
      <c r="R1252" s="5">
        <f t="shared" si="99"/>
        <v>3.5153639535318332E-2</v>
      </c>
      <c r="U1252" s="5">
        <f t="shared" si="100"/>
        <v>2.2247975521941757E-2</v>
      </c>
    </row>
    <row r="1253" spans="1:21">
      <c r="A1253" s="5">
        <v>3074</v>
      </c>
      <c r="B1253" s="5" t="s">
        <v>2017</v>
      </c>
      <c r="C1253" s="5" t="s">
        <v>1145</v>
      </c>
      <c r="D1253" s="5" t="s">
        <v>1146</v>
      </c>
      <c r="E1253" s="5" t="s">
        <v>1147</v>
      </c>
      <c r="F1253" s="7">
        <v>17.378900000000002</v>
      </c>
      <c r="G1253" s="7">
        <v>17.6843</v>
      </c>
      <c r="H1253" s="7">
        <f t="shared" si="96"/>
        <v>1.2357612153942199</v>
      </c>
      <c r="I1253" s="7">
        <v>18.8386</v>
      </c>
      <c r="J1253" s="7">
        <v>18.839400000000001</v>
      </c>
      <c r="K1253" s="7">
        <v>17.5168</v>
      </c>
      <c r="L1253" s="7">
        <f t="shared" si="97"/>
        <v>2.501164594007705</v>
      </c>
      <c r="M1253" s="7">
        <v>21.6601</v>
      </c>
      <c r="N1253" s="7">
        <v>24.479099999999999</v>
      </c>
      <c r="O1253" s="7">
        <v>7.0567309215774081</v>
      </c>
      <c r="Q1253" s="5">
        <f t="shared" si="98"/>
        <v>469055.78899779177</v>
      </c>
      <c r="R1253" s="5">
        <f t="shared" si="99"/>
        <v>2.1758423984867204E-2</v>
      </c>
      <c r="U1253" s="5">
        <f t="shared" si="100"/>
        <v>8.6993171249089632E-3</v>
      </c>
    </row>
    <row r="1254" spans="1:21">
      <c r="A1254" s="5">
        <v>4567</v>
      </c>
      <c r="B1254" s="5" t="s">
        <v>2854</v>
      </c>
      <c r="C1254" s="5" t="s">
        <v>1145</v>
      </c>
      <c r="D1254" s="5" t="s">
        <v>1146</v>
      </c>
      <c r="E1254" s="5" t="s">
        <v>1147</v>
      </c>
      <c r="F1254" s="7">
        <v>19.285</v>
      </c>
      <c r="G1254" s="7">
        <v>17.896999999999998</v>
      </c>
      <c r="H1254" s="7">
        <f t="shared" si="96"/>
        <v>0.38209413019129118</v>
      </c>
      <c r="I1254" s="7">
        <v>17.7029</v>
      </c>
      <c r="J1254" s="7">
        <v>18.5974</v>
      </c>
      <c r="K1254" s="7">
        <v>17.580400000000001</v>
      </c>
      <c r="L1254" s="7">
        <f t="shared" si="97"/>
        <v>2.0237064020538549</v>
      </c>
      <c r="M1254" s="7">
        <v>18.7194</v>
      </c>
      <c r="N1254" s="7">
        <v>22.501999999999999</v>
      </c>
      <c r="O1254" s="7">
        <v>13.761825972432414</v>
      </c>
      <c r="Q1254" s="5">
        <f t="shared" si="98"/>
        <v>396620.57641052781</v>
      </c>
      <c r="R1254" s="5">
        <f t="shared" si="99"/>
        <v>1.8398320338613945E-2</v>
      </c>
      <c r="U1254" s="5">
        <f t="shared" si="100"/>
        <v>9.0913980011831427E-3</v>
      </c>
    </row>
    <row r="1255" spans="1:21">
      <c r="A1255" s="5">
        <v>1558</v>
      </c>
      <c r="B1255" s="5" t="s">
        <v>1144</v>
      </c>
      <c r="C1255" s="5" t="s">
        <v>1145</v>
      </c>
      <c r="D1255" s="5" t="s">
        <v>1146</v>
      </c>
      <c r="E1255" s="5" t="s">
        <v>1147</v>
      </c>
      <c r="F1255" s="7">
        <v>18.221</v>
      </c>
      <c r="G1255" s="7">
        <v>17.591000000000001</v>
      </c>
      <c r="H1255" s="7">
        <f t="shared" si="96"/>
        <v>0.64617641531874659</v>
      </c>
      <c r="I1255" s="7">
        <v>19.113</v>
      </c>
      <c r="J1255" s="7">
        <v>18.3856</v>
      </c>
      <c r="K1255" s="7">
        <v>17.708300000000001</v>
      </c>
      <c r="L1255" s="7">
        <f t="shared" si="97"/>
        <v>1.5991441588127222</v>
      </c>
      <c r="M1255" s="7">
        <v>18.893699999999999</v>
      </c>
      <c r="N1255" s="7">
        <v>23.934999999999999</v>
      </c>
      <c r="O1255" s="7">
        <v>32.929301396425785</v>
      </c>
      <c r="Q1255" s="5">
        <f t="shared" si="98"/>
        <v>342465.70589686849</v>
      </c>
      <c r="R1255" s="5">
        <f t="shared" si="99"/>
        <v>1.5886199901939558E-2</v>
      </c>
      <c r="U1255" s="5">
        <f t="shared" si="100"/>
        <v>9.9341887436428505E-3</v>
      </c>
    </row>
    <row r="1256" spans="1:21">
      <c r="A1256" s="5">
        <v>1971</v>
      </c>
      <c r="B1256" s="5" t="s">
        <v>1474</v>
      </c>
      <c r="C1256" s="5" t="s">
        <v>1145</v>
      </c>
      <c r="D1256" s="5" t="s">
        <v>1146</v>
      </c>
      <c r="E1256" s="5" t="s">
        <v>1147</v>
      </c>
      <c r="F1256" s="7">
        <v>17.936</v>
      </c>
      <c r="G1256" s="7">
        <v>18.463899999999999</v>
      </c>
      <c r="H1256" s="7">
        <f t="shared" si="96"/>
        <v>1.4418289280308569</v>
      </c>
      <c r="I1256" s="7">
        <v>18.069800000000001</v>
      </c>
      <c r="J1256" s="7">
        <v>17.878699999999998</v>
      </c>
      <c r="K1256" s="7">
        <v>17.3706</v>
      </c>
      <c r="L1256" s="7">
        <f t="shared" si="97"/>
        <v>1.4221759848983289</v>
      </c>
      <c r="M1256" s="7">
        <v>17.255600000000001</v>
      </c>
      <c r="N1256" s="7">
        <v>22.605899999999998</v>
      </c>
      <c r="O1256" s="7">
        <v>40.794422153895866</v>
      </c>
      <c r="Q1256" s="5">
        <f t="shared" si="98"/>
        <v>241004.40662992324</v>
      </c>
      <c r="R1256" s="5">
        <f t="shared" si="99"/>
        <v>1.1179642559959745E-2</v>
      </c>
      <c r="U1256" s="5">
        <f t="shared" si="100"/>
        <v>7.8609417390485443E-3</v>
      </c>
    </row>
    <row r="1257" spans="1:21">
      <c r="A1257" s="5">
        <v>4105</v>
      </c>
      <c r="B1257" s="5" t="s">
        <v>2558</v>
      </c>
      <c r="C1257" s="5" t="s">
        <v>1145</v>
      </c>
      <c r="D1257" s="5" t="s">
        <v>1146</v>
      </c>
      <c r="E1257" s="5" t="s">
        <v>1147</v>
      </c>
      <c r="F1257" s="7">
        <v>17.450700000000001</v>
      </c>
      <c r="G1257" s="7">
        <v>18.790500000000002</v>
      </c>
      <c r="H1257" s="7">
        <f t="shared" si="96"/>
        <v>2.531162270019145</v>
      </c>
      <c r="I1257" s="7">
        <v>17.290199999999999</v>
      </c>
      <c r="J1257" s="7">
        <v>17.309799999999999</v>
      </c>
      <c r="K1257" s="7">
        <v>18.126300000000001</v>
      </c>
      <c r="L1257" s="7">
        <f t="shared" si="97"/>
        <v>0.56781780763196477</v>
      </c>
      <c r="M1257" s="7">
        <v>22.3293</v>
      </c>
      <c r="N1257" s="7">
        <v>23.9282</v>
      </c>
      <c r="O1257" s="7">
        <v>3.0291226616937768</v>
      </c>
      <c r="Q1257" s="5">
        <f t="shared" si="98"/>
        <v>162468.44317649782</v>
      </c>
      <c r="R1257" s="5">
        <f t="shared" si="99"/>
        <v>7.5365390508210679E-3</v>
      </c>
      <c r="U1257" s="5">
        <f t="shared" si="100"/>
        <v>1.3272812070215892E-2</v>
      </c>
    </row>
    <row r="1258" spans="1:21">
      <c r="A1258" s="5">
        <v>2370</v>
      </c>
      <c r="B1258" s="5" t="s">
        <v>1699</v>
      </c>
      <c r="C1258" s="5" t="s">
        <v>1145</v>
      </c>
      <c r="D1258" s="5" t="s">
        <v>1146</v>
      </c>
      <c r="E1258" s="5" t="s">
        <v>1147</v>
      </c>
      <c r="F1258" s="7">
        <v>17.200299999999999</v>
      </c>
      <c r="G1258" s="7">
        <v>17.2133</v>
      </c>
      <c r="H1258" s="7">
        <f t="shared" si="96"/>
        <v>1.0090516338446824</v>
      </c>
      <c r="I1258" s="7">
        <v>16.927900000000001</v>
      </c>
      <c r="J1258" s="7">
        <v>16.605</v>
      </c>
      <c r="K1258" s="7">
        <v>17.425000000000001</v>
      </c>
      <c r="L1258" s="7">
        <f t="shared" si="97"/>
        <v>0.56644194264789904</v>
      </c>
      <c r="M1258" s="7">
        <v>22.8704</v>
      </c>
      <c r="N1258" s="7">
        <v>23.871099999999998</v>
      </c>
      <c r="O1258" s="7">
        <v>2.000970641512839</v>
      </c>
      <c r="Q1258" s="5">
        <f t="shared" si="98"/>
        <v>99678.863572402814</v>
      </c>
      <c r="R1258" s="5">
        <f t="shared" si="99"/>
        <v>4.6238742316178638E-3</v>
      </c>
      <c r="U1258" s="5">
        <f t="shared" si="100"/>
        <v>8.1630152774404795E-3</v>
      </c>
    </row>
    <row r="1259" spans="1:21">
      <c r="A1259" s="5">
        <v>3329</v>
      </c>
      <c r="B1259" s="5" t="s">
        <v>2082</v>
      </c>
      <c r="C1259" s="5" t="s">
        <v>1145</v>
      </c>
      <c r="D1259" s="5" t="s">
        <v>1146</v>
      </c>
      <c r="E1259" s="5" t="s">
        <v>1147</v>
      </c>
      <c r="F1259" s="7">
        <v>16.319800000000001</v>
      </c>
      <c r="G1259" s="7">
        <v>16.632300000000001</v>
      </c>
      <c r="H1259" s="7">
        <f t="shared" si="96"/>
        <v>1.241857812073484</v>
      </c>
      <c r="I1259" s="7">
        <v>16.450700000000001</v>
      </c>
      <c r="J1259" s="7">
        <v>17.0456</v>
      </c>
      <c r="K1259" s="7">
        <v>17.9757</v>
      </c>
      <c r="L1259" s="7">
        <f t="shared" si="97"/>
        <v>0.52482196266437098</v>
      </c>
      <c r="M1259" s="7">
        <v>22.043500000000002</v>
      </c>
      <c r="N1259" s="7">
        <v>23.04</v>
      </c>
      <c r="O1259" s="7">
        <v>1.9951538505289055</v>
      </c>
      <c r="Q1259" s="5">
        <f t="shared" si="98"/>
        <v>135281.02777748968</v>
      </c>
      <c r="R1259" s="5">
        <f t="shared" si="99"/>
        <v>6.2753771055260883E-3</v>
      </c>
      <c r="U1259" s="5">
        <f t="shared" si="100"/>
        <v>1.1957154143602898E-2</v>
      </c>
    </row>
    <row r="1260" spans="1:21">
      <c r="A1260" s="5">
        <v>3073</v>
      </c>
      <c r="B1260" s="5" t="s">
        <v>2016</v>
      </c>
      <c r="C1260" s="5" t="s">
        <v>1145</v>
      </c>
      <c r="D1260" s="5" t="s">
        <v>1146</v>
      </c>
      <c r="E1260" s="5" t="s">
        <v>1147</v>
      </c>
      <c r="F1260" s="7">
        <v>17.9969</v>
      </c>
      <c r="G1260" s="7">
        <v>17.8491</v>
      </c>
      <c r="H1260" s="7">
        <f t="shared" si="96"/>
        <v>0.90262584930195344</v>
      </c>
      <c r="I1260" s="7">
        <v>17.433299999999999</v>
      </c>
      <c r="J1260" s="7">
        <v>16.808299999999999</v>
      </c>
      <c r="K1260" s="7">
        <v>17.852699999999999</v>
      </c>
      <c r="L1260" s="7">
        <f t="shared" si="97"/>
        <v>0.48484650853730876</v>
      </c>
      <c r="M1260" s="7">
        <v>24.453199999999999</v>
      </c>
      <c r="N1260" s="7">
        <v>25.644400000000001</v>
      </c>
      <c r="O1260" s="7">
        <v>2.2834259423637802</v>
      </c>
      <c r="Q1260" s="5">
        <f t="shared" si="98"/>
        <v>114763.1542116669</v>
      </c>
      <c r="R1260" s="5">
        <f t="shared" si="99"/>
        <v>5.3235999336315679E-3</v>
      </c>
      <c r="U1260" s="5">
        <f t="shared" si="100"/>
        <v>1.0979969619028244E-2</v>
      </c>
    </row>
    <row r="1261" spans="1:21">
      <c r="A1261" s="5">
        <v>3581</v>
      </c>
      <c r="B1261" s="5" t="s">
        <v>2234</v>
      </c>
      <c r="C1261" s="5" t="s">
        <v>1145</v>
      </c>
      <c r="D1261" s="5" t="s">
        <v>1146</v>
      </c>
      <c r="E1261" s="5" t="s">
        <v>1147</v>
      </c>
      <c r="F1261" s="7">
        <v>17.1541</v>
      </c>
      <c r="G1261" s="7">
        <v>16.684100000000001</v>
      </c>
      <c r="H1261" s="7">
        <f t="shared" si="96"/>
        <v>0.72196459776124866</v>
      </c>
      <c r="I1261" s="7">
        <v>19.305199999999999</v>
      </c>
      <c r="J1261" s="7">
        <v>16.872800000000002</v>
      </c>
      <c r="K1261" s="7">
        <v>18.682200000000002</v>
      </c>
      <c r="L1261" s="7">
        <f t="shared" si="97"/>
        <v>0.28530956120727774</v>
      </c>
      <c r="M1261" s="7">
        <v>25.466100000000001</v>
      </c>
      <c r="N1261" s="7">
        <v>26.6983</v>
      </c>
      <c r="O1261" s="7">
        <v>2.3492495950009085</v>
      </c>
      <c r="Q1261" s="5">
        <f t="shared" si="98"/>
        <v>120010.40761782059</v>
      </c>
      <c r="R1261" s="5">
        <f t="shared" si="99"/>
        <v>5.567008003727187E-3</v>
      </c>
      <c r="U1261" s="5">
        <f t="shared" si="100"/>
        <v>1.9512167696626014E-2</v>
      </c>
    </row>
    <row r="1262" spans="1:21">
      <c r="A1262" s="5">
        <v>653</v>
      </c>
      <c r="B1262" s="5" t="s">
        <v>500</v>
      </c>
      <c r="C1262" s="5" t="s">
        <v>501</v>
      </c>
      <c r="D1262" s="5" t="s">
        <v>502</v>
      </c>
      <c r="E1262" s="5" t="s">
        <v>503</v>
      </c>
      <c r="F1262" s="7">
        <v>18.9542</v>
      </c>
      <c r="G1262" s="7">
        <v>18.5778</v>
      </c>
      <c r="H1262" s="7">
        <f t="shared" si="96"/>
        <v>0.77035749029705569</v>
      </c>
      <c r="I1262" s="7">
        <v>17.090599999999998</v>
      </c>
      <c r="J1262" s="7">
        <v>20.480399999999999</v>
      </c>
      <c r="K1262" s="7">
        <v>15.8634</v>
      </c>
      <c r="L1262" s="7">
        <f t="shared" si="97"/>
        <v>24.538922554769453</v>
      </c>
      <c r="M1262" s="7">
        <v>19.4787</v>
      </c>
      <c r="N1262" s="7">
        <v>19.077000000000002</v>
      </c>
      <c r="O1262" s="7">
        <v>0.75696578673028847</v>
      </c>
      <c r="Q1262" s="5">
        <f t="shared" si="98"/>
        <v>1462900.2805458088</v>
      </c>
      <c r="R1262" s="5">
        <f t="shared" si="99"/>
        <v>6.7860594194365104E-2</v>
      </c>
      <c r="U1262" s="5">
        <f t="shared" si="100"/>
        <v>2.7654268048201459E-3</v>
      </c>
    </row>
    <row r="1263" spans="1:21">
      <c r="A1263" s="5">
        <v>6185</v>
      </c>
      <c r="B1263" s="5" t="s">
        <v>3500</v>
      </c>
      <c r="C1263" s="5" t="s">
        <v>501</v>
      </c>
      <c r="D1263" s="5" t="s">
        <v>502</v>
      </c>
      <c r="E1263" s="5" t="s">
        <v>503</v>
      </c>
      <c r="F1263" s="7">
        <v>18.744700000000002</v>
      </c>
      <c r="G1263" s="7">
        <v>20.150500000000001</v>
      </c>
      <c r="H1263" s="7">
        <f t="shared" si="96"/>
        <v>2.6496466896021467</v>
      </c>
      <c r="I1263" s="7">
        <v>20.7834</v>
      </c>
      <c r="J1263" s="7">
        <v>20.956900000000001</v>
      </c>
      <c r="K1263" s="7">
        <v>20.948799999999999</v>
      </c>
      <c r="L1263" s="7">
        <f t="shared" si="97"/>
        <v>1.0056302829622679</v>
      </c>
      <c r="M1263" s="7">
        <v>17.359200000000001</v>
      </c>
      <c r="N1263" s="7">
        <v>19.482500000000002</v>
      </c>
      <c r="O1263" s="7">
        <v>4.3568939577820789</v>
      </c>
      <c r="Q1263" s="5">
        <f t="shared" si="98"/>
        <v>2035426.9296126482</v>
      </c>
      <c r="R1263" s="5">
        <f t="shared" si="99"/>
        <v>9.4418794445231657E-2</v>
      </c>
      <c r="U1263" s="5">
        <f t="shared" si="100"/>
        <v>9.3890166241915304E-2</v>
      </c>
    </row>
    <row r="1264" spans="1:21">
      <c r="A1264" s="5">
        <v>670</v>
      </c>
      <c r="B1264" s="5" t="s">
        <v>508</v>
      </c>
      <c r="C1264" s="5" t="s">
        <v>509</v>
      </c>
      <c r="D1264" s="5" t="s">
        <v>510</v>
      </c>
      <c r="E1264" s="5" t="s">
        <v>511</v>
      </c>
      <c r="F1264" s="7">
        <v>29.399699999999999</v>
      </c>
      <c r="G1264" s="7">
        <v>30.4359</v>
      </c>
      <c r="H1264" s="7">
        <f t="shared" si="96"/>
        <v>2.0508187599199141</v>
      </c>
      <c r="I1264" s="7">
        <v>28.916899999999998</v>
      </c>
      <c r="J1264" s="7">
        <v>28.688800000000001</v>
      </c>
      <c r="K1264" s="7">
        <v>28.386099999999999</v>
      </c>
      <c r="L1264" s="7">
        <f t="shared" si="97"/>
        <v>1.2334506542869592</v>
      </c>
      <c r="M1264" s="7">
        <v>31.268000000000001</v>
      </c>
      <c r="N1264" s="7">
        <v>31.8691</v>
      </c>
      <c r="O1264" s="7">
        <v>1.5168726833329669</v>
      </c>
      <c r="Q1264" s="5">
        <f t="shared" si="98"/>
        <v>432702435.43848729</v>
      </c>
      <c r="R1264" s="5">
        <f t="shared" si="99"/>
        <v>20.072075156926715</v>
      </c>
      <c r="U1264" s="5">
        <f t="shared" si="100"/>
        <v>16.273107551700235</v>
      </c>
    </row>
    <row r="1265" spans="1:21">
      <c r="A1265" s="5">
        <v>2744</v>
      </c>
      <c r="B1265" s="5" t="s">
        <v>1877</v>
      </c>
      <c r="C1265" s="5" t="s">
        <v>509</v>
      </c>
      <c r="D1265" s="5" t="s">
        <v>510</v>
      </c>
      <c r="E1265" s="5" t="s">
        <v>511</v>
      </c>
      <c r="F1265" s="7">
        <v>26.240300000000001</v>
      </c>
      <c r="G1265" s="7">
        <v>26.894100000000002</v>
      </c>
      <c r="H1265" s="7">
        <f t="shared" si="96"/>
        <v>1.5733067689582221</v>
      </c>
      <c r="I1265" s="7">
        <v>27.0566</v>
      </c>
      <c r="J1265" s="7">
        <v>26.238</v>
      </c>
      <c r="K1265" s="7">
        <v>26.3154</v>
      </c>
      <c r="L1265" s="7">
        <f t="shared" si="97"/>
        <v>0.94776415267668135</v>
      </c>
      <c r="M1265" s="7">
        <v>28.647300000000001</v>
      </c>
      <c r="N1265" s="7">
        <v>27.7</v>
      </c>
      <c r="O1265" s="7">
        <v>0.51860211679112411</v>
      </c>
      <c r="Q1265" s="5">
        <f t="shared" si="98"/>
        <v>79145281.157561332</v>
      </c>
      <c r="R1265" s="5">
        <f t="shared" si="99"/>
        <v>3.6713683621882516</v>
      </c>
      <c r="U1265" s="5">
        <f t="shared" si="100"/>
        <v>3.8737151556318632</v>
      </c>
    </row>
    <row r="1266" spans="1:21">
      <c r="A1266" s="5">
        <v>2893</v>
      </c>
      <c r="B1266" s="5" t="s">
        <v>1913</v>
      </c>
      <c r="C1266" s="5" t="s">
        <v>1914</v>
      </c>
      <c r="D1266" s="5" t="s">
        <v>1915</v>
      </c>
      <c r="E1266" s="5" t="s">
        <v>1916</v>
      </c>
      <c r="F1266" s="7">
        <v>17.827400000000001</v>
      </c>
      <c r="G1266" s="7">
        <v>23.176300000000001</v>
      </c>
      <c r="H1266" s="7">
        <f t="shared" ref="H1266:H1329" si="101">2^(G1266-F1266)</f>
        <v>40.754854201313385</v>
      </c>
      <c r="I1266" s="7">
        <v>24.7346</v>
      </c>
      <c r="J1266" s="7">
        <v>24.186800000000002</v>
      </c>
      <c r="K1266" s="7">
        <v>24.070499999999999</v>
      </c>
      <c r="L1266" s="7">
        <f t="shared" ref="L1266:L1329" si="102">(POWER(2,J1266))/(POWER(2,K1266))</f>
        <v>1.083951344756507</v>
      </c>
      <c r="M1266" s="7">
        <v>19.670100000000001</v>
      </c>
      <c r="N1266" s="7">
        <v>20.0185</v>
      </c>
      <c r="O1266" s="7">
        <v>1.2731478778902428</v>
      </c>
      <c r="Q1266" s="5">
        <f t="shared" si="98"/>
        <v>19096435.007375427</v>
      </c>
      <c r="R1266" s="5">
        <f t="shared" si="99"/>
        <v>0.88583989204723657</v>
      </c>
      <c r="U1266" s="5">
        <f t="shared" si="100"/>
        <v>0.81723215376076397</v>
      </c>
    </row>
    <row r="1267" spans="1:21">
      <c r="A1267" s="5">
        <v>4448</v>
      </c>
      <c r="B1267" s="5" t="s">
        <v>2805</v>
      </c>
      <c r="C1267" s="5" t="s">
        <v>1914</v>
      </c>
      <c r="D1267" s="5" t="s">
        <v>1915</v>
      </c>
      <c r="E1267" s="5" t="s">
        <v>1916</v>
      </c>
      <c r="F1267" s="7">
        <v>18.742799999999999</v>
      </c>
      <c r="G1267" s="7">
        <v>18.970199999999998</v>
      </c>
      <c r="H1267" s="7">
        <f t="shared" si="101"/>
        <v>1.1707231898718595</v>
      </c>
      <c r="I1267" s="7">
        <v>21.601500000000001</v>
      </c>
      <c r="J1267" s="7">
        <v>18.783300000000001</v>
      </c>
      <c r="K1267" s="7">
        <v>20.4101</v>
      </c>
      <c r="L1267" s="7">
        <f t="shared" si="102"/>
        <v>0.32380563559495457</v>
      </c>
      <c r="M1267" s="7">
        <v>18.5928</v>
      </c>
      <c r="N1267" s="7">
        <v>18.5688</v>
      </c>
      <c r="O1267" s="7">
        <v>0.98350207402624767</v>
      </c>
      <c r="Q1267" s="5">
        <f t="shared" si="98"/>
        <v>451166.36765300605</v>
      </c>
      <c r="R1267" s="5">
        <f t="shared" si="99"/>
        <v>2.0928574692748964E-2</v>
      </c>
      <c r="U1267" s="5">
        <f t="shared" si="100"/>
        <v>6.4633139118456612E-2</v>
      </c>
    </row>
    <row r="1268" spans="1:21">
      <c r="A1268" s="5">
        <v>3590</v>
      </c>
      <c r="B1268" s="5" t="s">
        <v>2237</v>
      </c>
      <c r="C1268" s="5" t="s">
        <v>2238</v>
      </c>
      <c r="D1268" s="5" t="s">
        <v>2239</v>
      </c>
      <c r="E1268" s="5" t="s">
        <v>2240</v>
      </c>
      <c r="F1268" s="7">
        <v>18.144300000000001</v>
      </c>
      <c r="G1268" s="7">
        <v>19.3508</v>
      </c>
      <c r="H1268" s="7">
        <f t="shared" si="101"/>
        <v>2.3077708839799222</v>
      </c>
      <c r="I1268" s="7">
        <v>24.643799999999999</v>
      </c>
      <c r="J1268" s="7">
        <v>18.784300000000002</v>
      </c>
      <c r="K1268" s="7">
        <v>18.247399999999999</v>
      </c>
      <c r="L1268" s="7">
        <f t="shared" si="102"/>
        <v>1.4508516389764741</v>
      </c>
      <c r="M1268" s="7">
        <v>18.301100000000002</v>
      </c>
      <c r="N1268" s="7">
        <v>17.752500000000001</v>
      </c>
      <c r="O1268" s="7">
        <v>0.6836832569438972</v>
      </c>
      <c r="Q1268" s="5">
        <f t="shared" si="98"/>
        <v>451479.20075587521</v>
      </c>
      <c r="R1268" s="5">
        <f t="shared" si="99"/>
        <v>2.0943086304050621E-2</v>
      </c>
      <c r="U1268" s="5">
        <f t="shared" si="100"/>
        <v>1.4435029565686847E-2</v>
      </c>
    </row>
    <row r="1269" spans="1:21">
      <c r="A1269" s="5">
        <v>1574</v>
      </c>
      <c r="B1269" s="5" t="s">
        <v>1171</v>
      </c>
      <c r="C1269" s="5" t="s">
        <v>1172</v>
      </c>
      <c r="D1269" s="5" t="s">
        <v>1173</v>
      </c>
      <c r="E1269" s="5" t="s">
        <v>1174</v>
      </c>
      <c r="F1269" s="7">
        <v>17.170300000000001</v>
      </c>
      <c r="G1269" s="7">
        <v>17.983799999999999</v>
      </c>
      <c r="H1269" s="7">
        <f t="shared" si="101"/>
        <v>1.7574699236024296</v>
      </c>
      <c r="I1269" s="7">
        <v>18.392900000000001</v>
      </c>
      <c r="J1269" s="7">
        <v>16.767800000000001</v>
      </c>
      <c r="K1269" s="7">
        <v>15.6967</v>
      </c>
      <c r="L1269" s="7">
        <f t="shared" si="102"/>
        <v>2.1010347156033231</v>
      </c>
      <c r="M1269" s="7">
        <v>22.8871</v>
      </c>
      <c r="N1269" s="7">
        <v>24.4849</v>
      </c>
      <c r="O1269" s="7">
        <v>3.0268139513416852</v>
      </c>
      <c r="Q1269" s="5">
        <f t="shared" si="98"/>
        <v>111586.27016806987</v>
      </c>
      <c r="R1269" s="5">
        <f t="shared" si="99"/>
        <v>5.1762315574325713E-3</v>
      </c>
      <c r="U1269" s="5">
        <f t="shared" si="100"/>
        <v>2.4636582722747584E-3</v>
      </c>
    </row>
    <row r="1270" spans="1:21">
      <c r="A1270" s="5">
        <v>3591</v>
      </c>
      <c r="B1270" s="5" t="s">
        <v>2241</v>
      </c>
      <c r="C1270" s="5" t="s">
        <v>1172</v>
      </c>
      <c r="D1270" s="5" t="s">
        <v>1173</v>
      </c>
      <c r="E1270" s="5" t="s">
        <v>1174</v>
      </c>
      <c r="F1270" s="7">
        <v>17.128299999999999</v>
      </c>
      <c r="G1270" s="7">
        <v>19.444500000000001</v>
      </c>
      <c r="H1270" s="7">
        <f t="shared" si="101"/>
        <v>4.9801872942323113</v>
      </c>
      <c r="I1270" s="7">
        <v>18.184000000000001</v>
      </c>
      <c r="J1270" s="7">
        <v>16.657299999999999</v>
      </c>
      <c r="K1270" s="7">
        <v>16.598099999999999</v>
      </c>
      <c r="L1270" s="7">
        <f t="shared" si="102"/>
        <v>1.0418878553229964</v>
      </c>
      <c r="M1270" s="7">
        <v>25.034500000000001</v>
      </c>
      <c r="N1270" s="7">
        <v>26.814299999999999</v>
      </c>
      <c r="O1270" s="7">
        <v>3.4337856889802394</v>
      </c>
      <c r="Q1270" s="5">
        <f t="shared" si="98"/>
        <v>103358.67821232163</v>
      </c>
      <c r="R1270" s="5">
        <f t="shared" si="99"/>
        <v>4.7945724065453074E-3</v>
      </c>
      <c r="U1270" s="5">
        <f t="shared" si="100"/>
        <v>4.6018123563393862E-3</v>
      </c>
    </row>
    <row r="1271" spans="1:21">
      <c r="A1271" s="5">
        <v>830</v>
      </c>
      <c r="B1271" s="5" t="s">
        <v>661</v>
      </c>
      <c r="C1271" s="5" t="s">
        <v>662</v>
      </c>
      <c r="D1271" s="5" t="s">
        <v>663</v>
      </c>
      <c r="E1271" s="5" t="s">
        <v>664</v>
      </c>
      <c r="F1271" s="7">
        <v>19.813700000000001</v>
      </c>
      <c r="G1271" s="7">
        <v>22.1219</v>
      </c>
      <c r="H1271" s="7">
        <f t="shared" si="101"/>
        <v>4.9526476985193959</v>
      </c>
      <c r="I1271" s="7">
        <v>21.6999</v>
      </c>
      <c r="J1271" s="7">
        <v>17.6096</v>
      </c>
      <c r="K1271" s="7">
        <v>21.903400000000001</v>
      </c>
      <c r="L1271" s="7">
        <f t="shared" si="102"/>
        <v>5.0984410783915877E-2</v>
      </c>
      <c r="M1271" s="7">
        <v>20.228100000000001</v>
      </c>
      <c r="N1271" s="7">
        <v>22.2745</v>
      </c>
      <c r="O1271" s="7">
        <v>4.1307392672882441</v>
      </c>
      <c r="Q1271" s="5">
        <f t="shared" si="98"/>
        <v>199994.38913035384</v>
      </c>
      <c r="R1271" s="5">
        <f t="shared" si="99"/>
        <v>9.2772817548857547E-3</v>
      </c>
      <c r="U1271" s="5">
        <f t="shared" si="100"/>
        <v>0.18196310621701783</v>
      </c>
    </row>
    <row r="1272" spans="1:21">
      <c r="A1272" s="5">
        <v>4633</v>
      </c>
      <c r="B1272" s="5" t="s">
        <v>2884</v>
      </c>
      <c r="C1272" s="5" t="s">
        <v>2885</v>
      </c>
      <c r="D1272" s="5" t="s">
        <v>2886</v>
      </c>
      <c r="E1272" s="5" t="s">
        <v>2887</v>
      </c>
      <c r="F1272" s="7">
        <v>19.791399999999999</v>
      </c>
      <c r="G1272" s="7">
        <v>20.866299999999999</v>
      </c>
      <c r="H1272" s="7">
        <f t="shared" si="101"/>
        <v>2.1065760501240218</v>
      </c>
      <c r="I1272" s="7">
        <v>22.290299999999998</v>
      </c>
      <c r="J1272" s="7">
        <v>17.683700000000002</v>
      </c>
      <c r="K1272" s="7">
        <v>16.312799999999999</v>
      </c>
      <c r="L1272" s="7">
        <f t="shared" si="102"/>
        <v>2.5863185876181123</v>
      </c>
      <c r="M1272" s="7">
        <v>18.134699999999999</v>
      </c>
      <c r="N1272" s="7">
        <v>18.738199999999999</v>
      </c>
      <c r="O1272" s="7">
        <v>1.5193981818580926</v>
      </c>
      <c r="Q1272" s="5">
        <f t="shared" si="98"/>
        <v>210534.9174283871</v>
      </c>
      <c r="R1272" s="5">
        <f t="shared" si="99"/>
        <v>9.766232726417582E-3</v>
      </c>
      <c r="U1272" s="5">
        <f t="shared" si="100"/>
        <v>3.7761135743960531E-3</v>
      </c>
    </row>
    <row r="1273" spans="1:21">
      <c r="A1273" s="5">
        <v>1778</v>
      </c>
      <c r="B1273" s="5" t="s">
        <v>1333</v>
      </c>
      <c r="C1273" s="5" t="s">
        <v>1334</v>
      </c>
      <c r="D1273" s="5" t="s">
        <v>1335</v>
      </c>
      <c r="E1273" s="5" t="s">
        <v>1336</v>
      </c>
      <c r="F1273" s="7">
        <v>21.834599999999998</v>
      </c>
      <c r="G1273" s="7">
        <v>23.2301</v>
      </c>
      <c r="H1273" s="7">
        <f t="shared" si="101"/>
        <v>2.6307971272372801</v>
      </c>
      <c r="I1273" s="7">
        <v>23.834399999999999</v>
      </c>
      <c r="J1273" s="7">
        <v>24.134499999999999</v>
      </c>
      <c r="K1273" s="7">
        <v>23.740200000000002</v>
      </c>
      <c r="L1273" s="7">
        <f t="shared" si="102"/>
        <v>1.3143049007564658</v>
      </c>
      <c r="M1273" s="7">
        <v>17.851199999999999</v>
      </c>
      <c r="N1273" s="7">
        <v>19.134</v>
      </c>
      <c r="O1273" s="7">
        <v>2.43310739358121</v>
      </c>
      <c r="Q1273" s="5">
        <f t="shared" si="98"/>
        <v>18416556.526672993</v>
      </c>
      <c r="R1273" s="5">
        <f t="shared" si="99"/>
        <v>0.85430188614623581</v>
      </c>
      <c r="U1273" s="5">
        <f t="shared" si="100"/>
        <v>0.65000281567430118</v>
      </c>
    </row>
    <row r="1274" spans="1:21">
      <c r="A1274" s="5">
        <v>3069</v>
      </c>
      <c r="B1274" s="5" t="s">
        <v>2012</v>
      </c>
      <c r="C1274" s="5" t="s">
        <v>2013</v>
      </c>
      <c r="D1274" s="5" t="s">
        <v>2014</v>
      </c>
      <c r="E1274" s="5" t="s">
        <v>2015</v>
      </c>
      <c r="F1274" s="7">
        <v>16.582000000000001</v>
      </c>
      <c r="G1274" s="7">
        <v>18.343</v>
      </c>
      <c r="H1274" s="7">
        <f t="shared" si="101"/>
        <v>3.3893297397844711</v>
      </c>
      <c r="I1274" s="7">
        <v>17.637599999999999</v>
      </c>
      <c r="J1274" s="7">
        <v>17.427900000000001</v>
      </c>
      <c r="K1274" s="7">
        <v>18.057700000000001</v>
      </c>
      <c r="L1274" s="7">
        <f t="shared" si="102"/>
        <v>0.64626600060026684</v>
      </c>
      <c r="M1274" s="7">
        <v>20.1891</v>
      </c>
      <c r="N1274" s="7">
        <v>20.630500000000001</v>
      </c>
      <c r="O1274" s="7">
        <v>1.3579214234538719</v>
      </c>
      <c r="Q1274" s="5">
        <f t="shared" si="98"/>
        <v>176327.74822362361</v>
      </c>
      <c r="R1274" s="5">
        <f t="shared" si="99"/>
        <v>8.1794404762470154E-3</v>
      </c>
      <c r="U1274" s="5">
        <f t="shared" si="100"/>
        <v>1.2656461068120189E-2</v>
      </c>
    </row>
    <row r="1275" spans="1:21">
      <c r="A1275" s="5">
        <v>2546</v>
      </c>
      <c r="B1275" s="5" t="s">
        <v>1764</v>
      </c>
      <c r="C1275" s="5" t="s">
        <v>1765</v>
      </c>
      <c r="D1275" s="5" t="s">
        <v>1766</v>
      </c>
      <c r="E1275" s="5" t="s">
        <v>1767</v>
      </c>
      <c r="F1275" s="7">
        <v>17.305</v>
      </c>
      <c r="G1275" s="7">
        <v>17.4328</v>
      </c>
      <c r="H1275" s="7">
        <f t="shared" si="101"/>
        <v>1.0926262584392676</v>
      </c>
      <c r="I1275" s="7">
        <v>18.263400000000001</v>
      </c>
      <c r="J1275" s="7">
        <v>18.619</v>
      </c>
      <c r="K1275" s="7">
        <v>18.255800000000001</v>
      </c>
      <c r="L1275" s="7">
        <f t="shared" si="102"/>
        <v>1.2862757867582744</v>
      </c>
      <c r="M1275" s="7">
        <v>16.933599999999998</v>
      </c>
      <c r="N1275" s="7">
        <v>20.564699999999998</v>
      </c>
      <c r="O1275" s="7">
        <v>12.389963222695744</v>
      </c>
      <c r="Q1275" s="5">
        <f t="shared" si="98"/>
        <v>402603.44734078657</v>
      </c>
      <c r="R1275" s="5">
        <f t="shared" si="99"/>
        <v>1.8675852021200045E-2</v>
      </c>
      <c r="U1275" s="5">
        <f t="shared" si="100"/>
        <v>1.4519321760901448E-2</v>
      </c>
    </row>
    <row r="1276" spans="1:21">
      <c r="A1276" s="5">
        <v>1660</v>
      </c>
      <c r="B1276" s="5" t="s">
        <v>1226</v>
      </c>
      <c r="C1276" s="5" t="s">
        <v>1227</v>
      </c>
      <c r="D1276" s="5" t="s">
        <v>1228</v>
      </c>
      <c r="E1276" s="5" t="s">
        <v>1229</v>
      </c>
      <c r="F1276" s="7">
        <v>25.0623</v>
      </c>
      <c r="G1276" s="7">
        <v>25.792300000000001</v>
      </c>
      <c r="H1276" s="7">
        <f t="shared" si="101"/>
        <v>1.658639091628884</v>
      </c>
      <c r="I1276" s="7">
        <v>26.394100000000002</v>
      </c>
      <c r="J1276" s="7">
        <v>26.601400000000002</v>
      </c>
      <c r="K1276" s="7">
        <v>26.224399999999999</v>
      </c>
      <c r="L1276" s="7">
        <f t="shared" si="102"/>
        <v>1.2986386027298833</v>
      </c>
      <c r="M1276" s="7">
        <v>23.742999999999999</v>
      </c>
      <c r="N1276" s="7">
        <v>24.656700000000001</v>
      </c>
      <c r="O1276" s="7">
        <v>1.8838707671635448</v>
      </c>
      <c r="Q1276" s="5">
        <f t="shared" si="98"/>
        <v>101816772.61260293</v>
      </c>
      <c r="R1276" s="5">
        <f t="shared" si="99"/>
        <v>4.7230469365047316</v>
      </c>
      <c r="U1276" s="5">
        <f t="shared" si="100"/>
        <v>3.6369217167704395</v>
      </c>
    </row>
    <row r="1277" spans="1:21">
      <c r="A1277" s="5">
        <v>4759</v>
      </c>
      <c r="B1277" s="5" t="s">
        <v>2944</v>
      </c>
      <c r="C1277" s="5" t="s">
        <v>2945</v>
      </c>
      <c r="D1277" s="5" t="s">
        <v>2946</v>
      </c>
      <c r="E1277" s="5" t="s">
        <v>2947</v>
      </c>
      <c r="F1277" s="7">
        <v>19.356100000000001</v>
      </c>
      <c r="G1277" s="7">
        <v>19.390999999999998</v>
      </c>
      <c r="H1277" s="7">
        <f t="shared" si="101"/>
        <v>1.0244858086266786</v>
      </c>
      <c r="I1277" s="7">
        <v>22.742799999999999</v>
      </c>
      <c r="J1277" s="7">
        <v>21.929400000000001</v>
      </c>
      <c r="K1277" s="7">
        <v>21.925799999999999</v>
      </c>
      <c r="L1277" s="7">
        <f t="shared" si="102"/>
        <v>1.0024984457767634</v>
      </c>
      <c r="M1277" s="7">
        <v>19.1008</v>
      </c>
      <c r="N1277" s="7">
        <v>18.683700000000002</v>
      </c>
      <c r="O1277" s="7">
        <v>0.74892855364138611</v>
      </c>
      <c r="Q1277" s="5">
        <f t="shared" si="98"/>
        <v>3993991.9657310671</v>
      </c>
      <c r="R1277" s="5">
        <f t="shared" si="99"/>
        <v>0.185272141653365</v>
      </c>
      <c r="U1277" s="5">
        <f t="shared" si="100"/>
        <v>0.18481040288278056</v>
      </c>
    </row>
    <row r="1278" spans="1:21">
      <c r="A1278" s="5">
        <v>6298</v>
      </c>
      <c r="B1278" s="5" t="s">
        <v>3543</v>
      </c>
      <c r="C1278" s="5" t="s">
        <v>2535</v>
      </c>
      <c r="D1278" s="5" t="s">
        <v>2536</v>
      </c>
      <c r="E1278" s="5" t="s">
        <v>2537</v>
      </c>
      <c r="F1278" s="7">
        <v>19.400099999999998</v>
      </c>
      <c r="G1278" s="7">
        <v>19.785900000000002</v>
      </c>
      <c r="H1278" s="7">
        <f t="shared" si="101"/>
        <v>1.3065841103191043</v>
      </c>
      <c r="I1278" s="7">
        <v>20.880099999999999</v>
      </c>
      <c r="J1278" s="7">
        <v>21.2545</v>
      </c>
      <c r="K1278" s="7">
        <v>20.717199999999998</v>
      </c>
      <c r="L1278" s="7">
        <f t="shared" si="102"/>
        <v>1.451253956236098</v>
      </c>
      <c r="M1278" s="7">
        <v>17.6494</v>
      </c>
      <c r="N1278" s="7">
        <v>19.200600000000001</v>
      </c>
      <c r="O1278" s="7">
        <v>2.9306079895966537</v>
      </c>
      <c r="Q1278" s="5">
        <f t="shared" si="98"/>
        <v>2501739.2531521721</v>
      </c>
      <c r="R1278" s="5">
        <f t="shared" si="99"/>
        <v>0.11604995534961035</v>
      </c>
      <c r="U1278" s="5">
        <f t="shared" si="100"/>
        <v>7.9965298182953379E-2</v>
      </c>
    </row>
    <row r="1279" spans="1:21">
      <c r="A1279" s="5">
        <v>4085</v>
      </c>
      <c r="B1279" s="5" t="s">
        <v>2534</v>
      </c>
      <c r="C1279" s="5" t="s">
        <v>2535</v>
      </c>
      <c r="D1279" s="5" t="s">
        <v>2536</v>
      </c>
      <c r="E1279" s="5" t="s">
        <v>2537</v>
      </c>
      <c r="F1279" s="7">
        <v>19.267299999999999</v>
      </c>
      <c r="G1279" s="7">
        <v>21.7835</v>
      </c>
      <c r="H1279" s="7">
        <f t="shared" si="101"/>
        <v>5.7207329524617867</v>
      </c>
      <c r="I1279" s="7">
        <v>21.5916</v>
      </c>
      <c r="J1279" s="7">
        <v>21.251999999999999</v>
      </c>
      <c r="K1279" s="7">
        <v>21.203700000000001</v>
      </c>
      <c r="L1279" s="7">
        <f t="shared" si="102"/>
        <v>1.0340457376593346</v>
      </c>
      <c r="M1279" s="7">
        <v>17.555299999999999</v>
      </c>
      <c r="N1279" s="7">
        <v>17.781700000000001</v>
      </c>
      <c r="O1279" s="7">
        <v>1.1699119875673594</v>
      </c>
      <c r="Q1279" s="5">
        <f t="shared" si="98"/>
        <v>2497407.8233594401</v>
      </c>
      <c r="R1279" s="5">
        <f t="shared" si="99"/>
        <v>0.11584903023984394</v>
      </c>
      <c r="U1279" s="5">
        <f t="shared" si="100"/>
        <v>0.11203472537112309</v>
      </c>
    </row>
    <row r="1280" spans="1:21">
      <c r="A1280" s="5">
        <v>2913</v>
      </c>
      <c r="B1280" s="5" t="s">
        <v>1930</v>
      </c>
      <c r="C1280" s="5" t="s">
        <v>1931</v>
      </c>
      <c r="D1280" s="5" t="s">
        <v>1932</v>
      </c>
      <c r="E1280" s="5" t="s">
        <v>1933</v>
      </c>
      <c r="F1280" s="7">
        <v>18.0625</v>
      </c>
      <c r="G1280" s="7">
        <v>17.278300000000002</v>
      </c>
      <c r="H1280" s="7">
        <f t="shared" si="101"/>
        <v>0.58067386189283443</v>
      </c>
      <c r="I1280" s="7">
        <v>21.8108</v>
      </c>
      <c r="J1280" s="7">
        <v>21.692</v>
      </c>
      <c r="K1280" s="7">
        <v>21.370799999999999</v>
      </c>
      <c r="L1280" s="7">
        <f t="shared" si="102"/>
        <v>1.2493693130120258</v>
      </c>
      <c r="M1280" s="7">
        <v>19.688800000000001</v>
      </c>
      <c r="N1280" s="7">
        <v>19.984999999999999</v>
      </c>
      <c r="O1280" s="7">
        <v>1.2279058960185465</v>
      </c>
      <c r="Q1280" s="5">
        <f t="shared" si="98"/>
        <v>3387994.2605710914</v>
      </c>
      <c r="R1280" s="5">
        <f t="shared" si="99"/>
        <v>0.15716129575398868</v>
      </c>
      <c r="U1280" s="5">
        <f t="shared" si="100"/>
        <v>0.12579250516014229</v>
      </c>
    </row>
    <row r="1281" spans="1:22">
      <c r="A1281" s="5">
        <v>4675</v>
      </c>
      <c r="B1281" s="5" t="s">
        <v>2906</v>
      </c>
      <c r="C1281" s="5" t="s">
        <v>1931</v>
      </c>
      <c r="D1281" s="5" t="s">
        <v>1932</v>
      </c>
      <c r="E1281" s="5" t="s">
        <v>1933</v>
      </c>
      <c r="F1281" s="7">
        <v>16.845700000000001</v>
      </c>
      <c r="G1281" s="7">
        <v>18.744700000000002</v>
      </c>
      <c r="H1281" s="7">
        <f t="shared" si="101"/>
        <v>3.7295459457473319</v>
      </c>
      <c r="I1281" s="7">
        <v>17.818100000000001</v>
      </c>
      <c r="J1281" s="7">
        <v>21.701599999999999</v>
      </c>
      <c r="K1281" s="7">
        <v>21.4039</v>
      </c>
      <c r="L1281" s="7">
        <f t="shared" si="102"/>
        <v>1.2291832392083266</v>
      </c>
      <c r="M1281" s="7">
        <v>20.510300000000001</v>
      </c>
      <c r="N1281" s="7">
        <v>20.767299999999999</v>
      </c>
      <c r="O1281" s="7">
        <v>1.1949912048567806</v>
      </c>
      <c r="Q1281" s="5">
        <f t="shared" si="98"/>
        <v>3410613.8701838301</v>
      </c>
      <c r="R1281" s="5">
        <f t="shared" si="99"/>
        <v>0.1582105676484423</v>
      </c>
      <c r="U1281" s="5">
        <f t="shared" si="100"/>
        <v>0.12871194676421077</v>
      </c>
    </row>
    <row r="1282" spans="1:22">
      <c r="A1282" s="5">
        <v>3586</v>
      </c>
      <c r="B1282" s="5" t="s">
        <v>2235</v>
      </c>
      <c r="C1282" s="5" t="s">
        <v>1931</v>
      </c>
      <c r="D1282" s="5" t="s">
        <v>1932</v>
      </c>
      <c r="E1282" s="5" t="s">
        <v>1933</v>
      </c>
      <c r="F1282" s="7">
        <v>17.315300000000001</v>
      </c>
      <c r="G1282" s="7">
        <v>17.3553</v>
      </c>
      <c r="H1282" s="7">
        <f t="shared" si="101"/>
        <v>1.0281138266560659</v>
      </c>
      <c r="I1282" s="7">
        <v>23.659300000000002</v>
      </c>
      <c r="J1282" s="7">
        <v>17.434799999999999</v>
      </c>
      <c r="K1282" s="7">
        <v>23.384599999999999</v>
      </c>
      <c r="L1282" s="7">
        <f t="shared" si="102"/>
        <v>1.6178257062224668E-2</v>
      </c>
      <c r="M1282" s="7">
        <v>21.495999999999999</v>
      </c>
      <c r="N1282" s="7">
        <v>22.0413</v>
      </c>
      <c r="O1282" s="7">
        <v>1.4593237705383424</v>
      </c>
      <c r="Q1282" s="5">
        <f t="shared" si="98"/>
        <v>177173.09359805693</v>
      </c>
      <c r="R1282" s="5">
        <f t="shared" si="99"/>
        <v>8.2186541124540588E-3</v>
      </c>
      <c r="U1282" s="5">
        <f t="shared" si="100"/>
        <v>0.50800615176551744</v>
      </c>
    </row>
    <row r="1283" spans="1:22">
      <c r="A1283" s="5">
        <v>2549</v>
      </c>
      <c r="B1283" s="5" t="s">
        <v>1768</v>
      </c>
      <c r="C1283" s="5" t="s">
        <v>1060</v>
      </c>
      <c r="D1283" s="5" t="s">
        <v>1061</v>
      </c>
      <c r="E1283" s="5" t="s">
        <v>1062</v>
      </c>
      <c r="F1283" s="7">
        <v>18.494800000000001</v>
      </c>
      <c r="G1283" s="7">
        <v>18.6981</v>
      </c>
      <c r="H1283" s="7">
        <f t="shared" si="101"/>
        <v>1.1513288785471312</v>
      </c>
      <c r="I1283" s="7">
        <v>17.940899999999999</v>
      </c>
      <c r="J1283" s="7">
        <v>18.861899999999999</v>
      </c>
      <c r="K1283" s="7">
        <v>19.357500000000002</v>
      </c>
      <c r="L1283" s="7">
        <f t="shared" si="102"/>
        <v>0.70926664104970738</v>
      </c>
      <c r="M1283" s="7">
        <v>20.048999999999999</v>
      </c>
      <c r="N1283" s="7">
        <v>20.604099999999999</v>
      </c>
      <c r="O1283" s="7">
        <v>1.4692704718173148</v>
      </c>
      <c r="Q1283" s="5">
        <f t="shared" ref="Q1283:Q1346" si="103">POWER(2,J1283)</f>
        <v>476428.43646927946</v>
      </c>
      <c r="R1283" s="5">
        <f t="shared" ref="R1283:R1346" si="104">Q1283/21557434</f>
        <v>2.210042421882305E-2</v>
      </c>
      <c r="U1283" s="5">
        <f t="shared" si="100"/>
        <v>3.1159542744199346E-2</v>
      </c>
    </row>
    <row r="1284" spans="1:22">
      <c r="A1284" s="5">
        <v>1387</v>
      </c>
      <c r="B1284" s="5" t="s">
        <v>1059</v>
      </c>
      <c r="C1284" s="5" t="s">
        <v>1060</v>
      </c>
      <c r="D1284" s="5" t="s">
        <v>1061</v>
      </c>
      <c r="E1284" s="5" t="s">
        <v>1062</v>
      </c>
      <c r="F1284" s="7">
        <v>19.469100000000001</v>
      </c>
      <c r="G1284" s="7">
        <v>18.770099999999999</v>
      </c>
      <c r="H1284" s="7">
        <f t="shared" si="101"/>
        <v>0.61599903672287726</v>
      </c>
      <c r="I1284" s="7">
        <v>18.9861</v>
      </c>
      <c r="J1284" s="7">
        <v>16.663499999999999</v>
      </c>
      <c r="K1284" s="7">
        <v>17.756399999999999</v>
      </c>
      <c r="L1284" s="7">
        <f t="shared" si="102"/>
        <v>0.46881804309283232</v>
      </c>
      <c r="M1284" s="7">
        <v>20.561699999999998</v>
      </c>
      <c r="N1284" s="7">
        <v>20.873000000000001</v>
      </c>
      <c r="O1284" s="7">
        <v>1.2408252932562058</v>
      </c>
      <c r="Q1284" s="5">
        <f t="shared" si="103"/>
        <v>103803.81924041107</v>
      </c>
      <c r="R1284" s="5">
        <f t="shared" si="104"/>
        <v>4.8152214795328177E-3</v>
      </c>
      <c r="U1284" s="5">
        <f t="shared" si="100"/>
        <v>1.0270981568385027E-2</v>
      </c>
    </row>
    <row r="1285" spans="1:22">
      <c r="A1285" s="5">
        <v>883</v>
      </c>
      <c r="B1285" s="5" t="s">
        <v>718</v>
      </c>
      <c r="C1285" s="5" t="s">
        <v>719</v>
      </c>
      <c r="D1285" s="5" t="s">
        <v>720</v>
      </c>
      <c r="E1285" s="5" t="s">
        <v>721</v>
      </c>
      <c r="F1285" s="7">
        <v>18.2896</v>
      </c>
      <c r="G1285" s="7">
        <v>17.350300000000001</v>
      </c>
      <c r="H1285" s="7">
        <f t="shared" si="101"/>
        <v>0.52148584555635791</v>
      </c>
      <c r="I1285" s="7">
        <v>17.5899</v>
      </c>
      <c r="J1285" s="7">
        <v>22.944400000000002</v>
      </c>
      <c r="K1285" s="7">
        <v>17.822500000000002</v>
      </c>
      <c r="L1285" s="7">
        <f t="shared" si="102"/>
        <v>34.821344418143035</v>
      </c>
      <c r="M1285" s="7">
        <v>23.962299999999999</v>
      </c>
      <c r="N1285" s="7">
        <v>25.446000000000002</v>
      </c>
      <c r="O1285" s="7">
        <v>2.7966505578733121</v>
      </c>
      <c r="Q1285" s="5">
        <f t="shared" si="103"/>
        <v>8071469.9180589542</v>
      </c>
      <c r="R1285" s="5">
        <f t="shared" si="104"/>
        <v>0.37441700705468722</v>
      </c>
      <c r="U1285" s="5">
        <f t="shared" si="100"/>
        <v>1.07525143934306E-2</v>
      </c>
    </row>
    <row r="1286" spans="1:22">
      <c r="A1286" s="5">
        <v>3514</v>
      </c>
      <c r="B1286" s="5" t="s">
        <v>2204</v>
      </c>
      <c r="C1286" s="5" t="s">
        <v>719</v>
      </c>
      <c r="D1286" s="5" t="s">
        <v>720</v>
      </c>
      <c r="E1286" s="5" t="s">
        <v>721</v>
      </c>
      <c r="F1286" s="7">
        <v>21.165500000000002</v>
      </c>
      <c r="G1286" s="7">
        <v>21.620100000000001</v>
      </c>
      <c r="H1286" s="7">
        <f t="shared" si="101"/>
        <v>1.3704027959679994</v>
      </c>
      <c r="I1286" s="7">
        <v>22.188099999999999</v>
      </c>
      <c r="J1286" s="7">
        <v>22.1326</v>
      </c>
      <c r="K1286" s="7">
        <v>21.965900000000001</v>
      </c>
      <c r="L1286" s="7">
        <f t="shared" si="102"/>
        <v>1.122487982989115</v>
      </c>
      <c r="M1286" s="7">
        <v>22.686499999999999</v>
      </c>
      <c r="N1286" s="7">
        <v>23.8047</v>
      </c>
      <c r="O1286" s="7">
        <v>2.1707596540924015</v>
      </c>
      <c r="Q1286" s="5">
        <f t="shared" si="103"/>
        <v>4598079.5651966836</v>
      </c>
      <c r="R1286" s="5">
        <f t="shared" si="104"/>
        <v>0.21329438212343285</v>
      </c>
      <c r="U1286" s="5">
        <f t="shared" si="100"/>
        <v>0.19001930119148652</v>
      </c>
    </row>
    <row r="1287" spans="1:22">
      <c r="A1287" s="5">
        <v>3402</v>
      </c>
      <c r="B1287" s="5" t="s">
        <v>2136</v>
      </c>
      <c r="C1287" s="5" t="s">
        <v>2137</v>
      </c>
      <c r="D1287" s="5" t="s">
        <v>2138</v>
      </c>
      <c r="E1287" s="5" t="s">
        <v>2139</v>
      </c>
      <c r="F1287" s="7">
        <v>21.633400000000002</v>
      </c>
      <c r="G1287" s="7">
        <v>24.576699999999999</v>
      </c>
      <c r="H1287" s="7">
        <f t="shared" si="101"/>
        <v>7.6916867021097648</v>
      </c>
      <c r="I1287" s="7">
        <v>22.238199999999999</v>
      </c>
      <c r="J1287" s="7">
        <v>20.491800000000001</v>
      </c>
      <c r="K1287" s="7">
        <v>20.116800000000001</v>
      </c>
      <c r="L1287" s="7">
        <f t="shared" si="102"/>
        <v>1.2968395546510105</v>
      </c>
      <c r="M1287" s="7">
        <v>23.381699999999999</v>
      </c>
      <c r="N1287" s="7">
        <v>23.3247</v>
      </c>
      <c r="O1287" s="7">
        <v>0.9612609283887622</v>
      </c>
      <c r="Q1287" s="5">
        <f t="shared" si="103"/>
        <v>1474505.7319246698</v>
      </c>
      <c r="R1287" s="5">
        <f t="shared" si="104"/>
        <v>6.8398944509103901E-2</v>
      </c>
      <c r="U1287" s="5">
        <f t="shared" si="100"/>
        <v>5.2742796334208503E-2</v>
      </c>
    </row>
    <row r="1288" spans="1:22">
      <c r="A1288" s="5">
        <v>2404</v>
      </c>
      <c r="B1288" s="5" t="s">
        <v>1706</v>
      </c>
      <c r="C1288" s="5" t="s">
        <v>1707</v>
      </c>
      <c r="D1288" s="5" t="s">
        <v>1708</v>
      </c>
      <c r="E1288" s="5" t="s">
        <v>1709</v>
      </c>
      <c r="F1288" s="7">
        <v>25.350300000000001</v>
      </c>
      <c r="G1288" s="7">
        <v>26.019400000000001</v>
      </c>
      <c r="H1288" s="7">
        <f t="shared" si="101"/>
        <v>1.5900807140746238</v>
      </c>
      <c r="I1288" s="7">
        <v>23.952200000000001</v>
      </c>
      <c r="J1288" s="7">
        <v>23.800699999999999</v>
      </c>
      <c r="K1288" s="7">
        <v>23.866700000000002</v>
      </c>
      <c r="L1288" s="7">
        <f t="shared" si="102"/>
        <v>0.95528293638243411</v>
      </c>
      <c r="M1288" s="7">
        <v>25.5702</v>
      </c>
      <c r="N1288" s="7">
        <v>25.837399999999999</v>
      </c>
      <c r="O1288" s="7">
        <v>1.2034698507826134</v>
      </c>
      <c r="Q1288" s="5">
        <f t="shared" si="103"/>
        <v>14612503.150318384</v>
      </c>
      <c r="R1288" s="5">
        <f t="shared" si="104"/>
        <v>0.67784056072343235</v>
      </c>
      <c r="S1288" s="5">
        <f>(SUM(R1117:R1288)/171)</f>
        <v>1.4612930037355309</v>
      </c>
      <c r="T1288" s="5">
        <f>(SUM(U1117:U1288)/171)</f>
        <v>1.6228424559009118</v>
      </c>
      <c r="U1288" s="5">
        <f t="shared" si="100"/>
        <v>0.70957046850470318</v>
      </c>
      <c r="V1288" s="5">
        <f>T1288*(1412/8142)</f>
        <v>0.28143620090052657</v>
      </c>
    </row>
    <row r="1289" spans="1:22">
      <c r="A1289" s="5">
        <v>2673</v>
      </c>
      <c r="B1289" s="5" t="s">
        <v>1839</v>
      </c>
      <c r="C1289" s="5" t="s">
        <v>1836</v>
      </c>
      <c r="D1289" s="5" t="s">
        <v>1837</v>
      </c>
      <c r="E1289" s="5" t="s">
        <v>1838</v>
      </c>
      <c r="F1289" s="7">
        <v>20.637</v>
      </c>
      <c r="G1289" s="7">
        <v>17.4053</v>
      </c>
      <c r="H1289" s="7">
        <f t="shared" si="101"/>
        <v>0.1064538476225062</v>
      </c>
      <c r="I1289" s="7">
        <v>19.041399999999999</v>
      </c>
      <c r="J1289" s="7">
        <v>20.432300000000001</v>
      </c>
      <c r="K1289" s="7">
        <v>19.2974</v>
      </c>
      <c r="L1289" s="7">
        <f t="shared" si="102"/>
        <v>2.1960334048622272</v>
      </c>
      <c r="M1289" s="7">
        <v>22.8399</v>
      </c>
      <c r="N1289" s="7">
        <v>18.826499999999999</v>
      </c>
      <c r="O1289" s="7">
        <v>6.1922176850809918E-2</v>
      </c>
      <c r="Q1289" s="5">
        <f t="shared" si="103"/>
        <v>1414930.7350334595</v>
      </c>
      <c r="R1289" s="5">
        <f t="shared" si="104"/>
        <v>6.5635396821043704E-2</v>
      </c>
      <c r="U1289" s="5">
        <f t="shared" si="100"/>
        <v>2.9888159567937663E-2</v>
      </c>
    </row>
    <row r="1290" spans="1:22">
      <c r="A1290" s="5">
        <v>2672</v>
      </c>
      <c r="B1290" s="5" t="s">
        <v>1835</v>
      </c>
      <c r="C1290" s="5" t="s">
        <v>1836</v>
      </c>
      <c r="D1290" s="5" t="s">
        <v>1837</v>
      </c>
      <c r="E1290" s="5" t="s">
        <v>1838</v>
      </c>
      <c r="F1290" s="7">
        <v>27.463899999999999</v>
      </c>
      <c r="G1290" s="7">
        <v>27.9251</v>
      </c>
      <c r="H1290" s="7">
        <f t="shared" si="101"/>
        <v>1.3766864376271983</v>
      </c>
      <c r="I1290" s="7">
        <v>27.303799999999999</v>
      </c>
      <c r="J1290" s="7">
        <v>26.8935</v>
      </c>
      <c r="K1290" s="7">
        <v>26.7256</v>
      </c>
      <c r="L1290" s="7">
        <f t="shared" si="102"/>
        <v>1.1234220306515101</v>
      </c>
      <c r="M1290" s="7">
        <v>29.100200000000001</v>
      </c>
      <c r="N1290" s="7">
        <v>30.261900000000001</v>
      </c>
      <c r="O1290" s="7">
        <v>2.2372089391781946</v>
      </c>
      <c r="Q1290" s="5">
        <f t="shared" si="103"/>
        <v>124666620.99855618</v>
      </c>
      <c r="R1290" s="5">
        <f t="shared" si="104"/>
        <v>5.7829990804358342</v>
      </c>
      <c r="U1290" s="5">
        <f t="shared" si="100"/>
        <v>5.1476639434265667</v>
      </c>
    </row>
    <row r="1291" spans="1:22">
      <c r="A1291" s="5">
        <v>1182</v>
      </c>
      <c r="B1291" s="5" t="s">
        <v>935</v>
      </c>
      <c r="C1291" s="5" t="s">
        <v>936</v>
      </c>
      <c r="D1291" s="5" t="s">
        <v>937</v>
      </c>
      <c r="E1291" s="5" t="s">
        <v>938</v>
      </c>
      <c r="F1291" s="7">
        <v>20.139500000000002</v>
      </c>
      <c r="G1291" s="7">
        <v>22.4054</v>
      </c>
      <c r="H1291" s="7">
        <f t="shared" si="101"/>
        <v>4.8095436118792048</v>
      </c>
      <c r="I1291" s="7">
        <v>20.295000000000002</v>
      </c>
      <c r="J1291" s="7">
        <v>19.491599999999998</v>
      </c>
      <c r="K1291" s="7">
        <v>20.565799999999999</v>
      </c>
      <c r="L1291" s="7">
        <f t="shared" si="102"/>
        <v>0.47493434699284531</v>
      </c>
      <c r="M1291" s="7">
        <v>22.908300000000001</v>
      </c>
      <c r="N1291" s="7">
        <v>22.628</v>
      </c>
      <c r="O1291" s="7">
        <v>0.82341977413522804</v>
      </c>
      <c r="Q1291" s="5">
        <f t="shared" si="103"/>
        <v>737150.66809723317</v>
      </c>
      <c r="R1291" s="5">
        <f t="shared" si="104"/>
        <v>3.4194731529607524E-2</v>
      </c>
      <c r="U1291" s="5">
        <f t="shared" si="100"/>
        <v>7.1998859939524762E-2</v>
      </c>
    </row>
    <row r="1292" spans="1:22">
      <c r="A1292" s="5">
        <v>1644</v>
      </c>
      <c r="B1292" s="5" t="s">
        <v>1210</v>
      </c>
      <c r="C1292" s="5" t="s">
        <v>1211</v>
      </c>
      <c r="D1292" s="5" t="s">
        <v>1212</v>
      </c>
      <c r="E1292" s="5" t="s">
        <v>1213</v>
      </c>
      <c r="F1292" s="7">
        <v>25.288</v>
      </c>
      <c r="G1292" s="7">
        <v>25.4969</v>
      </c>
      <c r="H1292" s="7">
        <f t="shared" si="101"/>
        <v>1.1558065893703111</v>
      </c>
      <c r="I1292" s="7">
        <v>27.39</v>
      </c>
      <c r="J1292" s="7">
        <v>26.095099999999999</v>
      </c>
      <c r="K1292" s="7">
        <v>26.389800000000001</v>
      </c>
      <c r="L1292" s="7">
        <f t="shared" si="102"/>
        <v>0.81524183955276885</v>
      </c>
      <c r="M1292" s="7">
        <v>25.687999999999999</v>
      </c>
      <c r="N1292" s="7">
        <v>28.253699999999998</v>
      </c>
      <c r="O1292" s="7">
        <v>5.92042194685546</v>
      </c>
      <c r="Q1292" s="5">
        <f t="shared" si="103"/>
        <v>71681624.631194398</v>
      </c>
      <c r="R1292" s="5">
        <f t="shared" si="104"/>
        <v>3.3251464265735149</v>
      </c>
      <c r="U1292" s="5">
        <f t="shared" ref="U1292:U1355" si="105">R1292*(1/L1292)</f>
        <v>4.0787239629379757</v>
      </c>
    </row>
    <row r="1293" spans="1:22">
      <c r="A1293" s="5">
        <v>1645</v>
      </c>
      <c r="B1293" s="5" t="s">
        <v>1214</v>
      </c>
      <c r="C1293" s="5" t="s">
        <v>1215</v>
      </c>
      <c r="D1293" s="5" t="s">
        <v>1216</v>
      </c>
      <c r="E1293" s="5" t="s">
        <v>1217</v>
      </c>
      <c r="F1293" s="7">
        <v>25.5608</v>
      </c>
      <c r="G1293" s="7">
        <v>25.5199</v>
      </c>
      <c r="H1293" s="7">
        <f t="shared" si="101"/>
        <v>0.9720483629044997</v>
      </c>
      <c r="I1293" s="7">
        <v>28.141100000000002</v>
      </c>
      <c r="J1293" s="7">
        <v>27.069199999999999</v>
      </c>
      <c r="K1293" s="7">
        <v>26.972899999999999</v>
      </c>
      <c r="L1293" s="7">
        <f t="shared" si="102"/>
        <v>1.069028266278421</v>
      </c>
      <c r="M1293" s="7">
        <v>26.802099999999999</v>
      </c>
      <c r="N1293" s="7">
        <v>26.889299999999999</v>
      </c>
      <c r="O1293" s="7">
        <v>1.0623064432312803</v>
      </c>
      <c r="Q1293" s="5">
        <f t="shared" si="103"/>
        <v>140812483.64554897</v>
      </c>
      <c r="R1293" s="5">
        <f t="shared" si="104"/>
        <v>6.5319686770488996</v>
      </c>
      <c r="U1293" s="5">
        <f t="shared" si="105"/>
        <v>6.1101926703851008</v>
      </c>
    </row>
    <row r="1294" spans="1:22">
      <c r="A1294" s="5">
        <v>4696</v>
      </c>
      <c r="B1294" s="5" t="s">
        <v>2914</v>
      </c>
      <c r="C1294" s="5" t="s">
        <v>2915</v>
      </c>
      <c r="D1294" s="5" t="s">
        <v>2916</v>
      </c>
      <c r="E1294" s="5" t="s">
        <v>2917</v>
      </c>
      <c r="F1294" s="7">
        <v>21.762799999999999</v>
      </c>
      <c r="G1294" s="7">
        <v>21.731300000000001</v>
      </c>
      <c r="H1294" s="7">
        <f t="shared" si="101"/>
        <v>0.97840250316283461</v>
      </c>
      <c r="I1294" s="7">
        <v>21.839099999999998</v>
      </c>
      <c r="J1294" s="7">
        <v>21.9697</v>
      </c>
      <c r="K1294" s="7">
        <v>21.8443</v>
      </c>
      <c r="L1294" s="7">
        <f t="shared" si="102"/>
        <v>1.0908101275282582</v>
      </c>
      <c r="M1294" s="7">
        <v>22.4465</v>
      </c>
      <c r="N1294" s="7">
        <v>23.2498</v>
      </c>
      <c r="O1294" s="7">
        <v>1.7450882547157267</v>
      </c>
      <c r="Q1294" s="5">
        <f t="shared" si="103"/>
        <v>4107132.3288879055</v>
      </c>
      <c r="R1294" s="5">
        <f t="shared" si="104"/>
        <v>0.19052046402590891</v>
      </c>
      <c r="U1294" s="5">
        <f t="shared" si="105"/>
        <v>0.17465960318650722</v>
      </c>
    </row>
    <row r="1295" spans="1:22">
      <c r="A1295" s="5">
        <v>2493</v>
      </c>
      <c r="B1295" s="5" t="s">
        <v>1747</v>
      </c>
      <c r="C1295" s="5" t="s">
        <v>1748</v>
      </c>
      <c r="D1295" s="5" t="s">
        <v>1749</v>
      </c>
      <c r="E1295" s="5" t="s">
        <v>1750</v>
      </c>
      <c r="F1295" s="7">
        <v>20.7103</v>
      </c>
      <c r="G1295" s="7">
        <v>21.858599999999999</v>
      </c>
      <c r="H1295" s="7">
        <f t="shared" si="101"/>
        <v>2.21652556134408</v>
      </c>
      <c r="I1295" s="7">
        <v>22.9361</v>
      </c>
      <c r="J1295" s="7">
        <v>21.5883</v>
      </c>
      <c r="K1295" s="7">
        <v>22.081</v>
      </c>
      <c r="L1295" s="7">
        <f t="shared" si="102"/>
        <v>0.7106937908454809</v>
      </c>
      <c r="M1295" s="7">
        <v>22.156300000000002</v>
      </c>
      <c r="N1295" s="7">
        <v>22.869900000000001</v>
      </c>
      <c r="O1295" s="7">
        <v>1.6398910850035791</v>
      </c>
      <c r="Q1295" s="5">
        <f t="shared" si="103"/>
        <v>3153013.6826468222</v>
      </c>
      <c r="R1295" s="5">
        <f t="shared" si="104"/>
        <v>0.14626108481402852</v>
      </c>
      <c r="U1295" s="5">
        <f t="shared" si="105"/>
        <v>0.20580042586277303</v>
      </c>
    </row>
    <row r="1296" spans="1:22">
      <c r="A1296" s="5">
        <v>2188</v>
      </c>
      <c r="B1296" s="5" t="s">
        <v>1638</v>
      </c>
      <c r="C1296" s="5" t="s">
        <v>1639</v>
      </c>
      <c r="D1296" s="5" t="s">
        <v>1640</v>
      </c>
      <c r="E1296" s="5" t="s">
        <v>1641</v>
      </c>
      <c r="F1296" s="7">
        <v>21.3428</v>
      </c>
      <c r="G1296" s="7">
        <v>21.531300000000002</v>
      </c>
      <c r="H1296" s="7">
        <f t="shared" si="101"/>
        <v>1.1395782565185621</v>
      </c>
      <c r="I1296" s="7">
        <v>20.520099999999999</v>
      </c>
      <c r="J1296" s="7">
        <v>20.144300000000001</v>
      </c>
      <c r="K1296" s="7">
        <v>18.157800000000002</v>
      </c>
      <c r="L1296" s="7">
        <f t="shared" si="102"/>
        <v>3.9627446324051343</v>
      </c>
      <c r="M1296" s="7">
        <v>22.151299999999999</v>
      </c>
      <c r="N1296" s="7">
        <v>23.034400000000002</v>
      </c>
      <c r="O1296" s="7">
        <v>1.8443340708909135</v>
      </c>
      <c r="Q1296" s="5">
        <f t="shared" si="103"/>
        <v>1158880.1969221844</v>
      </c>
      <c r="R1296" s="5">
        <f t="shared" si="104"/>
        <v>5.3757798675027113E-2</v>
      </c>
      <c r="U1296" s="5">
        <f t="shared" si="105"/>
        <v>1.3565799379406274E-2</v>
      </c>
    </row>
    <row r="1297" spans="1:21">
      <c r="A1297" s="5">
        <v>5895</v>
      </c>
      <c r="B1297" s="5" t="s">
        <v>3378</v>
      </c>
      <c r="C1297" s="5" t="s">
        <v>1639</v>
      </c>
      <c r="D1297" s="5" t="s">
        <v>1640</v>
      </c>
      <c r="E1297" s="5" t="s">
        <v>1641</v>
      </c>
      <c r="F1297" s="7">
        <v>16.6678</v>
      </c>
      <c r="G1297" s="7">
        <v>20.244700000000002</v>
      </c>
      <c r="H1297" s="7">
        <f t="shared" si="101"/>
        <v>11.933125043666617</v>
      </c>
      <c r="I1297" s="7">
        <v>18.870799999999999</v>
      </c>
      <c r="J1297" s="7">
        <v>17.8291</v>
      </c>
      <c r="K1297" s="7">
        <v>18.6554</v>
      </c>
      <c r="L1297" s="7">
        <f t="shared" si="102"/>
        <v>0.56397378148311716</v>
      </c>
      <c r="M1297" s="7">
        <v>20.9316</v>
      </c>
      <c r="N1297" s="7">
        <v>22.3492</v>
      </c>
      <c r="O1297" s="7">
        <v>2.6714073826936739</v>
      </c>
      <c r="Q1297" s="5">
        <f t="shared" si="103"/>
        <v>232859.46519811108</v>
      </c>
      <c r="R1297" s="5">
        <f t="shared" si="104"/>
        <v>1.0801817377620688E-2</v>
      </c>
      <c r="U1297" s="5">
        <f t="shared" si="105"/>
        <v>1.9153048833607963E-2</v>
      </c>
    </row>
    <row r="1298" spans="1:21">
      <c r="A1298" s="5">
        <v>4081</v>
      </c>
      <c r="B1298" s="5" t="s">
        <v>2527</v>
      </c>
      <c r="C1298" s="5" t="s">
        <v>2528</v>
      </c>
      <c r="D1298" s="5" t="s">
        <v>2529</v>
      </c>
      <c r="E1298" s="5" t="s">
        <v>2530</v>
      </c>
      <c r="F1298" s="7">
        <v>20.861799999999999</v>
      </c>
      <c r="G1298" s="7">
        <v>21.073</v>
      </c>
      <c r="H1298" s="7">
        <f t="shared" si="101"/>
        <v>1.1576506903291175</v>
      </c>
      <c r="I1298" s="7">
        <v>17.359000000000002</v>
      </c>
      <c r="J1298" s="7">
        <v>17.6557</v>
      </c>
      <c r="K1298" s="7">
        <v>18.366299999999999</v>
      </c>
      <c r="L1298" s="7">
        <f t="shared" si="102"/>
        <v>0.61106595080821813</v>
      </c>
      <c r="M1298" s="7">
        <v>19.166699999999999</v>
      </c>
      <c r="N1298" s="7">
        <v>19.623699999999999</v>
      </c>
      <c r="O1298" s="7">
        <v>1.3726844312549114</v>
      </c>
      <c r="Q1298" s="5">
        <f t="shared" si="103"/>
        <v>206488.22662022477</v>
      </c>
      <c r="R1298" s="5">
        <f t="shared" si="104"/>
        <v>9.5785160061362014E-3</v>
      </c>
      <c r="U1298" s="5">
        <f t="shared" si="105"/>
        <v>1.5675093651458253E-2</v>
      </c>
    </row>
    <row r="1299" spans="1:21">
      <c r="A1299" s="5">
        <v>569</v>
      </c>
      <c r="B1299" s="5" t="s">
        <v>415</v>
      </c>
      <c r="C1299" s="5" t="s">
        <v>416</v>
      </c>
      <c r="D1299" s="5" t="s">
        <v>417</v>
      </c>
      <c r="E1299" s="5" t="s">
        <v>418</v>
      </c>
      <c r="F1299" s="7">
        <v>21.9331</v>
      </c>
      <c r="G1299" s="7">
        <v>22.115100000000002</v>
      </c>
      <c r="H1299" s="7">
        <f t="shared" si="101"/>
        <v>1.1344554849359558</v>
      </c>
      <c r="I1299" s="7">
        <v>20.504899999999999</v>
      </c>
      <c r="J1299" s="7">
        <v>20.176200000000001</v>
      </c>
      <c r="K1299" s="7">
        <v>19.827500000000001</v>
      </c>
      <c r="L1299" s="7">
        <f t="shared" si="102"/>
        <v>1.2734126490766997</v>
      </c>
      <c r="M1299" s="7">
        <v>22.943300000000001</v>
      </c>
      <c r="N1299" s="7">
        <v>21.6736</v>
      </c>
      <c r="O1299" s="7">
        <v>0.4147460079486911</v>
      </c>
      <c r="Q1299" s="5">
        <f t="shared" si="103"/>
        <v>1184790.0506575226</v>
      </c>
      <c r="R1299" s="5">
        <f t="shared" si="104"/>
        <v>5.4959697460167226E-2</v>
      </c>
      <c r="U1299" s="5">
        <f t="shared" si="105"/>
        <v>4.3159377676997547E-2</v>
      </c>
    </row>
    <row r="1300" spans="1:21">
      <c r="A1300" s="5">
        <v>5694</v>
      </c>
      <c r="B1300" s="5" t="s">
        <v>3291</v>
      </c>
      <c r="C1300" s="5" t="s">
        <v>3292</v>
      </c>
      <c r="D1300" s="5" t="s">
        <v>3293</v>
      </c>
      <c r="E1300" s="5" t="s">
        <v>3294</v>
      </c>
      <c r="F1300" s="7">
        <v>24.072299999999998</v>
      </c>
      <c r="G1300" s="7">
        <v>24.436399999999999</v>
      </c>
      <c r="H1300" s="7">
        <f t="shared" si="101"/>
        <v>1.2870784576898497</v>
      </c>
      <c r="I1300" s="7">
        <v>24.747800000000002</v>
      </c>
      <c r="J1300" s="7">
        <v>24.455400000000001</v>
      </c>
      <c r="K1300" s="7">
        <v>23.0626</v>
      </c>
      <c r="L1300" s="7">
        <f t="shared" si="102"/>
        <v>2.6258782016005369</v>
      </c>
      <c r="M1300" s="7">
        <v>24.266400000000001</v>
      </c>
      <c r="N1300" s="7">
        <v>25.524100000000001</v>
      </c>
      <c r="O1300" s="7">
        <v>2.3911423177844782</v>
      </c>
      <c r="Q1300" s="5">
        <f t="shared" si="103"/>
        <v>23004296.469408825</v>
      </c>
      <c r="R1300" s="5">
        <f t="shared" si="104"/>
        <v>1.0671166368598797</v>
      </c>
      <c r="U1300" s="5">
        <f t="shared" si="105"/>
        <v>0.4063846663601709</v>
      </c>
    </row>
    <row r="1301" spans="1:21">
      <c r="A1301" s="5">
        <v>3346</v>
      </c>
      <c r="B1301" s="5" t="s">
        <v>2093</v>
      </c>
      <c r="C1301" s="5" t="s">
        <v>880</v>
      </c>
      <c r="D1301" s="5" t="s">
        <v>881</v>
      </c>
      <c r="E1301" s="5" t="s">
        <v>882</v>
      </c>
      <c r="F1301" s="7">
        <v>23.917400000000001</v>
      </c>
      <c r="G1301" s="7">
        <v>24.562000000000001</v>
      </c>
      <c r="H1301" s="7">
        <f t="shared" si="101"/>
        <v>1.5633057857649335</v>
      </c>
      <c r="I1301" s="7">
        <v>23.6645</v>
      </c>
      <c r="J1301" s="7">
        <v>23.482700000000001</v>
      </c>
      <c r="K1301" s="7">
        <v>23.283799999999999</v>
      </c>
      <c r="L1301" s="7">
        <f t="shared" si="102"/>
        <v>1.1478228500803327</v>
      </c>
      <c r="M1301" s="7">
        <v>23.64</v>
      </c>
      <c r="N1301" s="7">
        <v>24.8567</v>
      </c>
      <c r="O1301" s="7">
        <v>2.3241448724441778</v>
      </c>
      <c r="Q1301" s="5">
        <f t="shared" si="103"/>
        <v>11721874.820451794</v>
      </c>
      <c r="R1301" s="5">
        <f t="shared" si="104"/>
        <v>0.54375093160214683</v>
      </c>
      <c r="U1301" s="5">
        <f t="shared" si="105"/>
        <v>0.47372373843584953</v>
      </c>
    </row>
    <row r="1302" spans="1:21">
      <c r="A1302" s="5">
        <v>1131</v>
      </c>
      <c r="B1302" s="5" t="s">
        <v>879</v>
      </c>
      <c r="C1302" s="5" t="s">
        <v>880</v>
      </c>
      <c r="D1302" s="5" t="s">
        <v>881</v>
      </c>
      <c r="E1302" s="5" t="s">
        <v>882</v>
      </c>
      <c r="F1302" s="7">
        <v>18.799800000000001</v>
      </c>
      <c r="G1302" s="7">
        <v>18.169699999999999</v>
      </c>
      <c r="H1302" s="7">
        <f t="shared" si="101"/>
        <v>0.646131627334954</v>
      </c>
      <c r="I1302" s="7">
        <v>19.319299999999998</v>
      </c>
      <c r="J1302" s="7">
        <v>18.783999999999999</v>
      </c>
      <c r="K1302" s="7">
        <v>18.986000000000001</v>
      </c>
      <c r="L1302" s="7">
        <f t="shared" si="102"/>
        <v>0.86934456009002103</v>
      </c>
      <c r="M1302" s="7">
        <v>19.021699999999999</v>
      </c>
      <c r="N1302" s="7">
        <v>21.463899999999999</v>
      </c>
      <c r="O1302" s="7">
        <v>5.4346984951636683</v>
      </c>
      <c r="Q1302" s="5">
        <f t="shared" si="103"/>
        <v>451385.32805582671</v>
      </c>
      <c r="R1302" s="5">
        <f t="shared" si="104"/>
        <v>2.0938731764449641E-2</v>
      </c>
      <c r="U1302" s="5">
        <f t="shared" si="105"/>
        <v>2.4085653405689255E-2</v>
      </c>
    </row>
    <row r="1303" spans="1:21">
      <c r="A1303" s="5">
        <v>4325</v>
      </c>
      <c r="B1303" s="5" t="s">
        <v>2753</v>
      </c>
      <c r="C1303" s="5" t="s">
        <v>1286</v>
      </c>
      <c r="D1303" s="5" t="s">
        <v>1287</v>
      </c>
      <c r="E1303" s="5" t="s">
        <v>1288</v>
      </c>
      <c r="F1303" s="7">
        <v>19.8627</v>
      </c>
      <c r="G1303" s="7">
        <v>20.879200000000001</v>
      </c>
      <c r="H1303" s="7">
        <f t="shared" si="101"/>
        <v>2.0230051603833665</v>
      </c>
      <c r="I1303" s="7">
        <v>20.735700000000001</v>
      </c>
      <c r="J1303" s="7">
        <v>20.218800000000002</v>
      </c>
      <c r="K1303" s="7">
        <v>17.0731</v>
      </c>
      <c r="L1303" s="7">
        <f t="shared" si="102"/>
        <v>8.8501382988587078</v>
      </c>
      <c r="M1303" s="7">
        <v>18.1556</v>
      </c>
      <c r="N1303" s="7">
        <v>19.703900000000001</v>
      </c>
      <c r="O1303" s="7">
        <v>2.9247230126238479</v>
      </c>
      <c r="Q1303" s="5">
        <f t="shared" si="103"/>
        <v>1220296.2490299216</v>
      </c>
      <c r="R1303" s="5">
        <f t="shared" si="104"/>
        <v>5.6606748698844286E-2</v>
      </c>
      <c r="U1303" s="5">
        <f t="shared" si="105"/>
        <v>6.3961428383717068E-3</v>
      </c>
    </row>
    <row r="1304" spans="1:21">
      <c r="A1304" s="5">
        <v>3935</v>
      </c>
      <c r="B1304" s="5" t="s">
        <v>2425</v>
      </c>
      <c r="C1304" s="5" t="s">
        <v>1286</v>
      </c>
      <c r="D1304" s="5" t="s">
        <v>1287</v>
      </c>
      <c r="E1304" s="5" t="s">
        <v>1288</v>
      </c>
      <c r="F1304" s="7">
        <v>21.080300000000001</v>
      </c>
      <c r="G1304" s="7">
        <v>17.966100000000001</v>
      </c>
      <c r="H1304" s="7">
        <f t="shared" si="101"/>
        <v>0.11548681057465354</v>
      </c>
      <c r="I1304" s="7">
        <v>21.830400000000001</v>
      </c>
      <c r="J1304" s="7">
        <v>18.607199999999999</v>
      </c>
      <c r="K1304" s="7">
        <v>20.840199999999999</v>
      </c>
      <c r="L1304" s="7">
        <f t="shared" si="102"/>
        <v>0.21271593237663511</v>
      </c>
      <c r="M1304" s="7">
        <v>18.534099999999999</v>
      </c>
      <c r="N1304" s="7">
        <v>17.9099</v>
      </c>
      <c r="O1304" s="7">
        <v>0.64877943730758858</v>
      </c>
      <c r="Q1304" s="5">
        <f t="shared" si="103"/>
        <v>399323.92879489582</v>
      </c>
      <c r="R1304" s="5">
        <f t="shared" si="104"/>
        <v>1.8523722665457116E-2</v>
      </c>
      <c r="U1304" s="5">
        <f t="shared" si="105"/>
        <v>8.7081971051698126E-2</v>
      </c>
    </row>
    <row r="1305" spans="1:21">
      <c r="A1305" s="5">
        <v>1740</v>
      </c>
      <c r="B1305" s="5" t="s">
        <v>1285</v>
      </c>
      <c r="C1305" s="5" t="s">
        <v>1286</v>
      </c>
      <c r="D1305" s="5" t="s">
        <v>1287</v>
      </c>
      <c r="E1305" s="5" t="s">
        <v>1288</v>
      </c>
      <c r="F1305" s="7">
        <v>23.284600000000001</v>
      </c>
      <c r="G1305" s="7">
        <v>23.958500000000001</v>
      </c>
      <c r="H1305" s="7">
        <f t="shared" si="101"/>
        <v>1.5953798924780123</v>
      </c>
      <c r="I1305" s="7">
        <v>23.820599999999999</v>
      </c>
      <c r="J1305" s="7">
        <v>18.080400000000001</v>
      </c>
      <c r="K1305" s="7">
        <v>23.8078</v>
      </c>
      <c r="L1305" s="7">
        <f t="shared" si="102"/>
        <v>1.8874732390410952E-2</v>
      </c>
      <c r="M1305" s="7">
        <v>21.8261</v>
      </c>
      <c r="N1305" s="7">
        <v>23.508700000000001</v>
      </c>
      <c r="O1305" s="7">
        <v>3.2100594140168917</v>
      </c>
      <c r="Q1305" s="5">
        <f t="shared" si="103"/>
        <v>277167.77379699936</v>
      </c>
      <c r="R1305" s="5">
        <f t="shared" si="104"/>
        <v>1.2857178354204836E-2</v>
      </c>
      <c r="U1305" s="5">
        <f t="shared" si="105"/>
        <v>0.68118466997374483</v>
      </c>
    </row>
    <row r="1306" spans="1:21">
      <c r="A1306" s="5">
        <v>5253</v>
      </c>
      <c r="B1306" s="5" t="s">
        <v>3146</v>
      </c>
      <c r="C1306" s="5" t="s">
        <v>1286</v>
      </c>
      <c r="D1306" s="5" t="s">
        <v>1287</v>
      </c>
      <c r="E1306" s="5" t="s">
        <v>1288</v>
      </c>
      <c r="F1306" s="7">
        <v>23.582599999999999</v>
      </c>
      <c r="G1306" s="7">
        <v>17.040700000000001</v>
      </c>
      <c r="H1306" s="7">
        <f t="shared" si="101"/>
        <v>1.0732276952638831E-2</v>
      </c>
      <c r="I1306" s="7">
        <v>23.926400000000001</v>
      </c>
      <c r="J1306" s="7">
        <v>17.704699999999999</v>
      </c>
      <c r="K1306" s="7">
        <v>23.6434</v>
      </c>
      <c r="L1306" s="7">
        <f t="shared" si="102"/>
        <v>1.6303211578988792E-2</v>
      </c>
      <c r="M1306" s="7">
        <v>22.4086</v>
      </c>
      <c r="N1306" s="7">
        <v>23.9222</v>
      </c>
      <c r="O1306" s="7">
        <v>2.8552162155883174</v>
      </c>
      <c r="Q1306" s="5">
        <f t="shared" si="103"/>
        <v>213621.8954620822</v>
      </c>
      <c r="R1306" s="5">
        <f t="shared" si="104"/>
        <v>9.9094305686883797E-3</v>
      </c>
      <c r="U1306" s="5">
        <f t="shared" si="105"/>
        <v>0.60782076713396938</v>
      </c>
    </row>
    <row r="1307" spans="1:21">
      <c r="A1307" s="5">
        <v>2153</v>
      </c>
      <c r="B1307" s="5" t="s">
        <v>1618</v>
      </c>
      <c r="C1307" s="5" t="s">
        <v>1619</v>
      </c>
      <c r="D1307" s="5" t="s">
        <v>1620</v>
      </c>
      <c r="E1307" s="5" t="s">
        <v>1621</v>
      </c>
      <c r="F1307" s="7">
        <v>18.639700000000001</v>
      </c>
      <c r="G1307" s="7">
        <v>18.9694</v>
      </c>
      <c r="H1307" s="7">
        <f t="shared" si="101"/>
        <v>1.256752013114115</v>
      </c>
      <c r="I1307" s="7">
        <v>18.1553</v>
      </c>
      <c r="J1307" s="7">
        <v>18.138400000000001</v>
      </c>
      <c r="K1307" s="7">
        <v>16.816700000000001</v>
      </c>
      <c r="L1307" s="7">
        <f t="shared" si="102"/>
        <v>2.4996047729239943</v>
      </c>
      <c r="M1307" s="7">
        <v>20.976900000000001</v>
      </c>
      <c r="N1307" s="7">
        <v>25.481100000000001</v>
      </c>
      <c r="O1307" s="7">
        <v>22.693386324168902</v>
      </c>
      <c r="Q1307" s="5">
        <f t="shared" si="103"/>
        <v>288537.63870470104</v>
      </c>
      <c r="R1307" s="5">
        <f t="shared" si="104"/>
        <v>1.3384600352003909E-2</v>
      </c>
      <c r="U1307" s="5">
        <f t="shared" si="105"/>
        <v>5.3546866676633977E-3</v>
      </c>
    </row>
    <row r="1308" spans="1:21">
      <c r="A1308" s="5">
        <v>2561</v>
      </c>
      <c r="B1308" s="5" t="s">
        <v>1779</v>
      </c>
      <c r="C1308" s="5" t="s">
        <v>1619</v>
      </c>
      <c r="D1308" s="5" t="s">
        <v>1620</v>
      </c>
      <c r="E1308" s="5" t="s">
        <v>1621</v>
      </c>
      <c r="F1308" s="7">
        <v>22.177700000000002</v>
      </c>
      <c r="G1308" s="7">
        <v>22.7727</v>
      </c>
      <c r="H1308" s="7">
        <f t="shared" si="101"/>
        <v>1.5104725855628243</v>
      </c>
      <c r="I1308" s="7">
        <v>25.225899999999999</v>
      </c>
      <c r="J1308" s="7">
        <v>24.965199999999999</v>
      </c>
      <c r="K1308" s="7">
        <v>24.9772</v>
      </c>
      <c r="L1308" s="7">
        <f t="shared" si="102"/>
        <v>0.99171673073829325</v>
      </c>
      <c r="M1308" s="7">
        <v>25.6723</v>
      </c>
      <c r="N1308" s="7">
        <v>26.7761</v>
      </c>
      <c r="O1308" s="7">
        <v>2.149200382621117</v>
      </c>
      <c r="Q1308" s="5">
        <f t="shared" si="103"/>
        <v>32754731.802078165</v>
      </c>
      <c r="R1308" s="5">
        <f t="shared" si="104"/>
        <v>1.5194170049217437</v>
      </c>
      <c r="U1308" s="5">
        <f t="shared" si="105"/>
        <v>1.5321078669214332</v>
      </c>
    </row>
    <row r="1309" spans="1:21">
      <c r="A1309" s="5">
        <v>5043</v>
      </c>
      <c r="B1309" s="5" t="s">
        <v>3075</v>
      </c>
      <c r="C1309" s="5" t="s">
        <v>3076</v>
      </c>
      <c r="D1309" s="5" t="s">
        <v>3077</v>
      </c>
      <c r="E1309" s="5" t="s">
        <v>3078</v>
      </c>
      <c r="F1309" s="7">
        <v>16.9953</v>
      </c>
      <c r="G1309" s="7">
        <v>18.871600000000001</v>
      </c>
      <c r="H1309" s="7">
        <f t="shared" si="101"/>
        <v>3.6713228800065072</v>
      </c>
      <c r="I1309" s="7">
        <v>18.146100000000001</v>
      </c>
      <c r="J1309" s="7">
        <v>16.8416</v>
      </c>
      <c r="K1309" s="7">
        <v>18.0215</v>
      </c>
      <c r="L1309" s="7">
        <f t="shared" si="102"/>
        <v>0.44138209136025297</v>
      </c>
      <c r="M1309" s="7">
        <v>18.382999999999999</v>
      </c>
      <c r="N1309" s="7">
        <v>22.921700000000001</v>
      </c>
      <c r="O1309" s="7">
        <v>23.242607126313448</v>
      </c>
      <c r="Q1309" s="5">
        <f t="shared" si="103"/>
        <v>117442.90224485297</v>
      </c>
      <c r="R1309" s="5">
        <f t="shared" si="104"/>
        <v>5.4479073086737958E-3</v>
      </c>
      <c r="U1309" s="5">
        <f t="shared" si="105"/>
        <v>1.2342837227229621E-2</v>
      </c>
    </row>
    <row r="1310" spans="1:21">
      <c r="A1310" s="5">
        <v>6317</v>
      </c>
      <c r="B1310" s="5" t="s">
        <v>3555</v>
      </c>
      <c r="C1310" s="5" t="s">
        <v>3556</v>
      </c>
      <c r="D1310" s="5" t="s">
        <v>3557</v>
      </c>
      <c r="E1310" s="5" t="s">
        <v>3558</v>
      </c>
      <c r="F1310" s="7">
        <v>17.447500000000002</v>
      </c>
      <c r="G1310" s="7">
        <v>16.849299999999999</v>
      </c>
      <c r="H1310" s="7">
        <f t="shared" si="101"/>
        <v>0.66057762097820361</v>
      </c>
      <c r="I1310" s="7">
        <v>18.658000000000001</v>
      </c>
      <c r="J1310" s="7">
        <v>18.125299999999999</v>
      </c>
      <c r="K1310" s="7">
        <v>22.516300000000001</v>
      </c>
      <c r="L1310" s="7">
        <f t="shared" si="102"/>
        <v>4.7662551664258854E-2</v>
      </c>
      <c r="M1310" s="7">
        <v>22.8794</v>
      </c>
      <c r="N1310" s="7">
        <v>23.581900000000001</v>
      </c>
      <c r="O1310" s="7">
        <v>1.6273222854710729</v>
      </c>
      <c r="Q1310" s="5">
        <f t="shared" si="103"/>
        <v>285929.51026048622</v>
      </c>
      <c r="R1310" s="5">
        <f t="shared" si="104"/>
        <v>1.3263615245696043E-2</v>
      </c>
      <c r="U1310" s="5">
        <f t="shared" si="105"/>
        <v>0.27828168619940147</v>
      </c>
    </row>
    <row r="1311" spans="1:21">
      <c r="A1311" s="5">
        <v>2465</v>
      </c>
      <c r="B1311" s="5" t="s">
        <v>1731</v>
      </c>
      <c r="C1311" s="5" t="s">
        <v>1732</v>
      </c>
      <c r="D1311" s="5" t="s">
        <v>1733</v>
      </c>
      <c r="E1311" s="5" t="s">
        <v>1734</v>
      </c>
      <c r="F1311" s="7">
        <v>17.544799999999999</v>
      </c>
      <c r="G1311" s="7">
        <v>17.120100000000001</v>
      </c>
      <c r="H1311" s="7">
        <f t="shared" si="101"/>
        <v>0.74499363252619533</v>
      </c>
      <c r="I1311" s="7">
        <v>17.801400000000001</v>
      </c>
      <c r="J1311" s="7">
        <v>18.0791</v>
      </c>
      <c r="K1311" s="7">
        <v>22.349699999999999</v>
      </c>
      <c r="L1311" s="7">
        <f t="shared" si="102"/>
        <v>5.1810919576397309E-2</v>
      </c>
      <c r="M1311" s="7">
        <v>17.786899999999999</v>
      </c>
      <c r="N1311" s="7">
        <v>23.9438</v>
      </c>
      <c r="O1311" s="7">
        <v>71.352892021567186</v>
      </c>
      <c r="Q1311" s="5">
        <f t="shared" si="103"/>
        <v>276918.13280932233</v>
      </c>
      <c r="R1311" s="5">
        <f t="shared" si="104"/>
        <v>1.2845598080426563E-2</v>
      </c>
      <c r="U1311" s="5">
        <f t="shared" si="105"/>
        <v>0.24793225415513434</v>
      </c>
    </row>
    <row r="1312" spans="1:21">
      <c r="A1312" s="5">
        <v>4234</v>
      </c>
      <c r="B1312" s="5" t="s">
        <v>2653</v>
      </c>
      <c r="C1312" s="5" t="s">
        <v>2654</v>
      </c>
      <c r="D1312" s="5" t="s">
        <v>2655</v>
      </c>
      <c r="E1312" s="5" t="s">
        <v>2656</v>
      </c>
      <c r="F1312" s="7">
        <v>21.629100000000001</v>
      </c>
      <c r="G1312" s="7">
        <v>18.3705</v>
      </c>
      <c r="H1312" s="7">
        <f t="shared" si="101"/>
        <v>0.10448733589041295</v>
      </c>
      <c r="I1312" s="7">
        <v>22.8446</v>
      </c>
      <c r="J1312" s="7">
        <v>21.447500000000002</v>
      </c>
      <c r="K1312" s="7">
        <v>18.730899999999998</v>
      </c>
      <c r="L1312" s="7">
        <f t="shared" si="102"/>
        <v>6.5732187624646823</v>
      </c>
      <c r="M1312" s="7">
        <v>19.028400000000001</v>
      </c>
      <c r="N1312" s="7">
        <v>23.058</v>
      </c>
      <c r="O1312" s="7">
        <v>16.331665284430926</v>
      </c>
      <c r="Q1312" s="5">
        <f t="shared" si="103"/>
        <v>2859834.0454883301</v>
      </c>
      <c r="R1312" s="5">
        <f t="shared" si="104"/>
        <v>0.1326611527832269</v>
      </c>
      <c r="U1312" s="5">
        <f t="shared" si="105"/>
        <v>2.0182068721151847E-2</v>
      </c>
    </row>
    <row r="1313" spans="1:21">
      <c r="A1313" s="5">
        <v>5597</v>
      </c>
      <c r="B1313" s="5" t="s">
        <v>3258</v>
      </c>
      <c r="C1313" s="5" t="s">
        <v>3259</v>
      </c>
      <c r="D1313" s="5" t="s">
        <v>3260</v>
      </c>
      <c r="E1313" s="5" t="s">
        <v>3261</v>
      </c>
      <c r="F1313" s="7">
        <v>18.467500000000001</v>
      </c>
      <c r="G1313" s="7">
        <v>18.346</v>
      </c>
      <c r="H1313" s="7">
        <f t="shared" si="101"/>
        <v>0.91923140960941507</v>
      </c>
      <c r="I1313" s="7">
        <v>23.976700000000001</v>
      </c>
      <c r="J1313" s="7">
        <v>18.025600000000001</v>
      </c>
      <c r="K1313" s="7">
        <v>22.671199999999999</v>
      </c>
      <c r="L1313" s="7">
        <f t="shared" si="102"/>
        <v>3.995168052253005E-2</v>
      </c>
      <c r="M1313" s="7">
        <v>18.3384</v>
      </c>
      <c r="N1313" s="7">
        <v>25.452300000000001</v>
      </c>
      <c r="O1313" s="7">
        <v>138.51515302775513</v>
      </c>
      <c r="Q1313" s="5">
        <f t="shared" si="103"/>
        <v>266837.14778327016</v>
      </c>
      <c r="R1313" s="5">
        <f t="shared" si="104"/>
        <v>1.2377964268997422E-2</v>
      </c>
      <c r="U1313" s="5">
        <f t="shared" si="105"/>
        <v>0.30982336930775878</v>
      </c>
    </row>
    <row r="1314" spans="1:21">
      <c r="A1314" s="5">
        <v>4780</v>
      </c>
      <c r="B1314" s="5" t="s">
        <v>2958</v>
      </c>
      <c r="C1314" s="5" t="s">
        <v>2959</v>
      </c>
      <c r="D1314" s="5" t="s">
        <v>2960</v>
      </c>
      <c r="E1314" s="5" t="s">
        <v>2961</v>
      </c>
      <c r="F1314" s="7">
        <v>16.313099999999999</v>
      </c>
      <c r="G1314" s="7">
        <v>18.127199999999998</v>
      </c>
      <c r="H1314" s="7">
        <f t="shared" si="101"/>
        <v>3.5164019736113854</v>
      </c>
      <c r="I1314" s="7">
        <v>18.528099999999998</v>
      </c>
      <c r="J1314" s="7">
        <v>17.836200000000002</v>
      </c>
      <c r="K1314" s="7">
        <v>17.422599999999999</v>
      </c>
      <c r="L1314" s="7">
        <f t="shared" si="102"/>
        <v>1.3320054635573881</v>
      </c>
      <c r="M1314" s="7">
        <v>19.137899999999998</v>
      </c>
      <c r="N1314" s="7">
        <v>20.5792</v>
      </c>
      <c r="O1314" s="7">
        <v>2.7156546055505499</v>
      </c>
      <c r="Q1314" s="5">
        <f t="shared" si="103"/>
        <v>234008.2714760369</v>
      </c>
      <c r="R1314" s="5">
        <f t="shared" si="104"/>
        <v>1.0855107870261223E-2</v>
      </c>
      <c r="U1314" s="5">
        <f t="shared" si="105"/>
        <v>8.1494469559234978E-3</v>
      </c>
    </row>
    <row r="1315" spans="1:21">
      <c r="A1315" s="5">
        <v>6365</v>
      </c>
      <c r="B1315" s="5" t="s">
        <v>3581</v>
      </c>
      <c r="C1315" s="5" t="s">
        <v>392</v>
      </c>
      <c r="D1315" s="5" t="s">
        <v>393</v>
      </c>
      <c r="E1315" s="5" t="s">
        <v>394</v>
      </c>
      <c r="F1315" s="7">
        <v>23.386800000000001</v>
      </c>
      <c r="G1315" s="7">
        <v>23.725000000000001</v>
      </c>
      <c r="H1315" s="7">
        <f t="shared" si="101"/>
        <v>1.2641783386360328</v>
      </c>
      <c r="I1315" s="7">
        <v>25.838000000000001</v>
      </c>
      <c r="J1315" s="7">
        <v>25.813500000000001</v>
      </c>
      <c r="K1315" s="7">
        <v>25.9511</v>
      </c>
      <c r="L1315" s="7">
        <f t="shared" si="102"/>
        <v>0.90903011817743185</v>
      </c>
      <c r="M1315" s="7">
        <v>22.941299999999998</v>
      </c>
      <c r="N1315" s="7">
        <v>24.395800000000001</v>
      </c>
      <c r="O1315" s="7">
        <v>2.740615620353144</v>
      </c>
      <c r="Q1315" s="5">
        <f t="shared" si="103"/>
        <v>58970905.043563098</v>
      </c>
      <c r="R1315" s="5">
        <f t="shared" si="104"/>
        <v>2.7355252505267136</v>
      </c>
      <c r="U1315" s="5">
        <f t="shared" si="105"/>
        <v>3.0092790060810413</v>
      </c>
    </row>
    <row r="1316" spans="1:21">
      <c r="A1316" s="5">
        <v>560</v>
      </c>
      <c r="B1316" s="5" t="s">
        <v>391</v>
      </c>
      <c r="C1316" s="5" t="s">
        <v>392</v>
      </c>
      <c r="D1316" s="5" t="s">
        <v>393</v>
      </c>
      <c r="E1316" s="5" t="s">
        <v>394</v>
      </c>
      <c r="F1316" s="7">
        <v>21.8125</v>
      </c>
      <c r="G1316" s="7">
        <v>18.324100000000001</v>
      </c>
      <c r="H1316" s="7">
        <f t="shared" si="101"/>
        <v>8.9101899617999178E-2</v>
      </c>
      <c r="I1316" s="7">
        <v>24.366499999999998</v>
      </c>
      <c r="J1316" s="7">
        <v>23.283300000000001</v>
      </c>
      <c r="K1316" s="7">
        <v>24.005800000000001</v>
      </c>
      <c r="L1316" s="7">
        <f t="shared" si="102"/>
        <v>0.60604633347589731</v>
      </c>
      <c r="M1316" s="7">
        <v>18.8612</v>
      </c>
      <c r="N1316" s="7">
        <v>18.609200000000001</v>
      </c>
      <c r="O1316" s="7">
        <v>0.83973149294414096</v>
      </c>
      <c r="Q1316" s="5">
        <f t="shared" si="103"/>
        <v>10208729.536343807</v>
      </c>
      <c r="R1316" s="5">
        <f t="shared" si="104"/>
        <v>0.4735595867459832</v>
      </c>
      <c r="U1316" s="5">
        <f t="shared" si="105"/>
        <v>0.78139171972206445</v>
      </c>
    </row>
    <row r="1317" spans="1:21">
      <c r="A1317" s="5">
        <v>4363</v>
      </c>
      <c r="B1317" s="5" t="s">
        <v>2780</v>
      </c>
      <c r="C1317" s="5" t="s">
        <v>889</v>
      </c>
      <c r="D1317" s="5" t="s">
        <v>890</v>
      </c>
      <c r="E1317" s="5" t="s">
        <v>891</v>
      </c>
      <c r="F1317" s="7">
        <v>21.7501</v>
      </c>
      <c r="G1317" s="7">
        <v>22.066199999999998</v>
      </c>
      <c r="H1317" s="7">
        <f t="shared" si="101"/>
        <v>1.2449605264793968</v>
      </c>
      <c r="I1317" s="7">
        <v>17.154499999999999</v>
      </c>
      <c r="J1317" s="7">
        <v>17.879200000000001</v>
      </c>
      <c r="K1317" s="7">
        <v>15.986800000000001</v>
      </c>
      <c r="L1317" s="7">
        <f t="shared" si="102"/>
        <v>3.7125230931688034</v>
      </c>
      <c r="M1317" s="7">
        <v>20.6966</v>
      </c>
      <c r="N1317" s="7">
        <v>20.765000000000001</v>
      </c>
      <c r="O1317" s="7">
        <v>1.0485531558836789</v>
      </c>
      <c r="Q1317" s="5">
        <f t="shared" si="103"/>
        <v>241087.94686798655</v>
      </c>
      <c r="R1317" s="5">
        <f t="shared" si="104"/>
        <v>1.1183517800309005E-2</v>
      </c>
      <c r="U1317" s="5">
        <f t="shared" si="105"/>
        <v>3.0123766289527308E-3</v>
      </c>
    </row>
    <row r="1318" spans="1:21">
      <c r="A1318" s="5">
        <v>5838</v>
      </c>
      <c r="B1318" s="5" t="s">
        <v>3351</v>
      </c>
      <c r="C1318" s="5" t="s">
        <v>889</v>
      </c>
      <c r="D1318" s="5" t="s">
        <v>890</v>
      </c>
      <c r="E1318" s="5" t="s">
        <v>891</v>
      </c>
      <c r="F1318" s="7">
        <v>22.3962</v>
      </c>
      <c r="G1318" s="7">
        <v>22.7837</v>
      </c>
      <c r="H1318" s="7">
        <f t="shared" si="101"/>
        <v>1.3081246314343304</v>
      </c>
      <c r="I1318" s="7">
        <v>18.590399999999999</v>
      </c>
      <c r="J1318" s="7">
        <v>18.282499999999999</v>
      </c>
      <c r="K1318" s="7">
        <v>17.094000000000001</v>
      </c>
      <c r="L1318" s="7">
        <f t="shared" si="102"/>
        <v>2.2791565130371181</v>
      </c>
      <c r="M1318" s="7">
        <v>21.7333</v>
      </c>
      <c r="N1318" s="7">
        <v>22.5563</v>
      </c>
      <c r="O1318" s="7">
        <v>1.7690808706630816</v>
      </c>
      <c r="Q1318" s="5">
        <f t="shared" si="103"/>
        <v>318845.94324744702</v>
      </c>
      <c r="R1318" s="5">
        <f t="shared" si="104"/>
        <v>1.479053319831326E-2</v>
      </c>
      <c r="U1318" s="5">
        <f t="shared" si="105"/>
        <v>6.4894767488363281E-3</v>
      </c>
    </row>
    <row r="1319" spans="1:21">
      <c r="A1319" s="5">
        <v>4581</v>
      </c>
      <c r="B1319" s="5" t="s">
        <v>2868</v>
      </c>
      <c r="C1319" s="5" t="s">
        <v>889</v>
      </c>
      <c r="D1319" s="5" t="s">
        <v>890</v>
      </c>
      <c r="E1319" s="5" t="s">
        <v>891</v>
      </c>
      <c r="F1319" s="7">
        <v>23.929400000000001</v>
      </c>
      <c r="G1319" s="7">
        <v>24.9861</v>
      </c>
      <c r="H1319" s="7">
        <f t="shared" si="101"/>
        <v>2.0801679293062336</v>
      </c>
      <c r="I1319" s="7">
        <v>17.2196</v>
      </c>
      <c r="J1319" s="7">
        <v>18.2423</v>
      </c>
      <c r="K1319" s="7">
        <v>18.253299999999999</v>
      </c>
      <c r="L1319" s="7">
        <f t="shared" si="102"/>
        <v>0.99240437468581988</v>
      </c>
      <c r="M1319" s="7">
        <v>18.766999999999999</v>
      </c>
      <c r="N1319" s="7">
        <v>17.938700000000001</v>
      </c>
      <c r="O1319" s="7">
        <v>0.56319248948549749</v>
      </c>
      <c r="Q1319" s="5">
        <f t="shared" si="103"/>
        <v>310084.09439905814</v>
      </c>
      <c r="R1319" s="5">
        <f t="shared" si="104"/>
        <v>1.4384091093543792E-2</v>
      </c>
      <c r="U1319" s="5">
        <f t="shared" si="105"/>
        <v>1.4494183480496622E-2</v>
      </c>
    </row>
    <row r="1320" spans="1:21">
      <c r="A1320" s="5">
        <v>1152</v>
      </c>
      <c r="B1320" s="5" t="s">
        <v>888</v>
      </c>
      <c r="C1320" s="5" t="s">
        <v>889</v>
      </c>
      <c r="D1320" s="5" t="s">
        <v>890</v>
      </c>
      <c r="E1320" s="5" t="s">
        <v>891</v>
      </c>
      <c r="F1320" s="7">
        <v>16.695399999999999</v>
      </c>
      <c r="G1320" s="7">
        <v>23.7849</v>
      </c>
      <c r="H1320" s="7">
        <f t="shared" si="101"/>
        <v>136.19217456293626</v>
      </c>
      <c r="I1320" s="7">
        <v>16.866</v>
      </c>
      <c r="J1320" s="7">
        <v>16.934200000000001</v>
      </c>
      <c r="K1320" s="7">
        <v>17.2791</v>
      </c>
      <c r="L1320" s="7">
        <f t="shared" si="102"/>
        <v>0.78736255049098935</v>
      </c>
      <c r="M1320" s="7">
        <v>22.055800000000001</v>
      </c>
      <c r="N1320" s="7">
        <v>23.188300000000002</v>
      </c>
      <c r="O1320" s="7">
        <v>2.1923832233684433</v>
      </c>
      <c r="Q1320" s="5">
        <f t="shared" si="103"/>
        <v>125228.20414957561</v>
      </c>
      <c r="R1320" s="5">
        <f t="shared" si="104"/>
        <v>5.8090496368712347E-3</v>
      </c>
      <c r="U1320" s="5">
        <f t="shared" si="105"/>
        <v>7.3778586919695192E-3</v>
      </c>
    </row>
    <row r="1321" spans="1:21">
      <c r="A1321" s="5">
        <v>1104</v>
      </c>
      <c r="B1321" s="5" t="s">
        <v>871</v>
      </c>
      <c r="C1321" s="5" t="s">
        <v>872</v>
      </c>
      <c r="D1321" s="5" t="s">
        <v>873</v>
      </c>
      <c r="E1321" s="5" t="s">
        <v>874</v>
      </c>
      <c r="F1321" s="7">
        <v>17.936299999999999</v>
      </c>
      <c r="G1321" s="7">
        <v>17.772500000000001</v>
      </c>
      <c r="H1321" s="7">
        <f t="shared" si="101"/>
        <v>0.89267071333327042</v>
      </c>
      <c r="I1321" s="7">
        <v>19.206700000000001</v>
      </c>
      <c r="J1321" s="7">
        <v>17.757300000000001</v>
      </c>
      <c r="K1321" s="7">
        <v>19.071100000000001</v>
      </c>
      <c r="L1321" s="7">
        <f t="shared" si="102"/>
        <v>0.40225994667537451</v>
      </c>
      <c r="M1321" s="7">
        <v>17.993099999999998</v>
      </c>
      <c r="N1321" s="7">
        <v>21.512599999999999</v>
      </c>
      <c r="O1321" s="7">
        <v>11.467666904846315</v>
      </c>
      <c r="Q1321" s="5">
        <f t="shared" si="103"/>
        <v>221554.17686158916</v>
      </c>
      <c r="R1321" s="5">
        <f t="shared" si="104"/>
        <v>1.0277390939088074E-2</v>
      </c>
      <c r="U1321" s="5">
        <f t="shared" si="105"/>
        <v>2.5549128179500235E-2</v>
      </c>
    </row>
    <row r="1322" spans="1:21">
      <c r="A1322" s="5">
        <v>4261</v>
      </c>
      <c r="B1322" s="5" t="s">
        <v>2683</v>
      </c>
      <c r="C1322" s="5" t="s">
        <v>2684</v>
      </c>
      <c r="D1322" s="5" t="s">
        <v>2685</v>
      </c>
      <c r="E1322" s="5" t="s">
        <v>2686</v>
      </c>
      <c r="F1322" s="7">
        <v>17.3779</v>
      </c>
      <c r="G1322" s="7">
        <v>15.679</v>
      </c>
      <c r="H1322" s="7">
        <f t="shared" si="101"/>
        <v>0.30802086800112921</v>
      </c>
      <c r="I1322" s="7">
        <v>18.128499999999999</v>
      </c>
      <c r="J1322" s="7">
        <v>19.882999999999999</v>
      </c>
      <c r="K1322" s="7">
        <v>20.133600000000001</v>
      </c>
      <c r="L1322" s="7">
        <f t="shared" si="102"/>
        <v>0.84054676897802605</v>
      </c>
      <c r="M1322" s="7">
        <v>21.643000000000001</v>
      </c>
      <c r="N1322" s="7">
        <v>22.4054</v>
      </c>
      <c r="O1322" s="7">
        <v>1.6963101811202927</v>
      </c>
      <c r="Q1322" s="5">
        <f t="shared" si="103"/>
        <v>966895.1989683538</v>
      </c>
      <c r="R1322" s="5">
        <f t="shared" si="104"/>
        <v>4.485205423652712E-2</v>
      </c>
      <c r="U1322" s="5">
        <f t="shared" si="105"/>
        <v>5.3360569443459085E-2</v>
      </c>
    </row>
    <row r="1323" spans="1:21">
      <c r="A1323" s="5">
        <v>4866</v>
      </c>
      <c r="B1323" s="5" t="s">
        <v>2987</v>
      </c>
      <c r="C1323" s="5" t="s">
        <v>2684</v>
      </c>
      <c r="D1323" s="5" t="s">
        <v>2685</v>
      </c>
      <c r="E1323" s="5" t="s">
        <v>2686</v>
      </c>
      <c r="F1323" s="7">
        <v>17.583500000000001</v>
      </c>
      <c r="G1323" s="7">
        <v>17.619800000000001</v>
      </c>
      <c r="H1323" s="7">
        <f t="shared" si="101"/>
        <v>1.0254804583853829</v>
      </c>
      <c r="I1323" s="7">
        <v>18.8081</v>
      </c>
      <c r="J1323" s="7">
        <v>17.4358</v>
      </c>
      <c r="K1323" s="7">
        <v>18.639099999999999</v>
      </c>
      <c r="L1323" s="7">
        <f t="shared" si="102"/>
        <v>0.43428077703649071</v>
      </c>
      <c r="M1323" s="7">
        <v>16.6404</v>
      </c>
      <c r="N1323" s="7">
        <v>21.798999999999999</v>
      </c>
      <c r="O1323" s="7">
        <v>35.718510136592158</v>
      </c>
      <c r="Q1323" s="5">
        <f t="shared" si="103"/>
        <v>177295.94319986465</v>
      </c>
      <c r="R1323" s="5">
        <f t="shared" si="104"/>
        <v>8.2243528241749287E-3</v>
      </c>
      <c r="U1323" s="5">
        <f t="shared" si="105"/>
        <v>1.8937869827666522E-2</v>
      </c>
    </row>
    <row r="1324" spans="1:21">
      <c r="A1324" s="5">
        <v>3461</v>
      </c>
      <c r="B1324" s="5" t="s">
        <v>2169</v>
      </c>
      <c r="C1324" s="5" t="s">
        <v>2170</v>
      </c>
      <c r="D1324" s="5" t="s">
        <v>2171</v>
      </c>
      <c r="E1324" s="5" t="s">
        <v>2172</v>
      </c>
      <c r="F1324" s="7">
        <v>20.201899999999998</v>
      </c>
      <c r="G1324" s="7">
        <v>20.085000000000001</v>
      </c>
      <c r="H1324" s="7">
        <f t="shared" si="101"/>
        <v>0.92216703544545675</v>
      </c>
      <c r="I1324" s="7">
        <v>18.152899999999999</v>
      </c>
      <c r="J1324" s="7">
        <v>17.822700000000001</v>
      </c>
      <c r="K1324" s="7">
        <v>16.331800000000001</v>
      </c>
      <c r="L1324" s="7">
        <f t="shared" si="102"/>
        <v>2.8106425747637465</v>
      </c>
      <c r="M1324" s="7">
        <v>20.1435</v>
      </c>
      <c r="N1324" s="7">
        <v>21.114899999999999</v>
      </c>
      <c r="O1324" s="7">
        <v>1.9607423885505086</v>
      </c>
      <c r="Q1324" s="5">
        <f t="shared" si="103"/>
        <v>231828.75543251671</v>
      </c>
      <c r="R1324" s="5">
        <f t="shared" si="104"/>
        <v>1.0754005111764078E-2</v>
      </c>
      <c r="U1324" s="5">
        <f t="shared" si="105"/>
        <v>3.8261731350412009E-3</v>
      </c>
    </row>
    <row r="1325" spans="1:21">
      <c r="A1325" s="5">
        <v>735</v>
      </c>
      <c r="B1325" s="5" t="s">
        <v>559</v>
      </c>
      <c r="C1325" s="5" t="s">
        <v>560</v>
      </c>
      <c r="D1325" s="5" t="s">
        <v>561</v>
      </c>
      <c r="E1325" s="5" t="s">
        <v>562</v>
      </c>
      <c r="F1325" s="7">
        <v>18.819900000000001</v>
      </c>
      <c r="G1325" s="7">
        <v>17.3354</v>
      </c>
      <c r="H1325" s="7">
        <f t="shared" si="101"/>
        <v>0.35737236930026861</v>
      </c>
      <c r="I1325" s="7">
        <v>16.450600000000001</v>
      </c>
      <c r="J1325" s="7">
        <v>16.7121</v>
      </c>
      <c r="K1325" s="7">
        <v>18.2182</v>
      </c>
      <c r="L1325" s="7">
        <f t="shared" si="102"/>
        <v>0.3520616528280508</v>
      </c>
      <c r="M1325" s="7">
        <v>17.166</v>
      </c>
      <c r="N1325" s="7">
        <v>23.735800000000001</v>
      </c>
      <c r="O1325" s="7">
        <v>94.996338318577685</v>
      </c>
      <c r="Q1325" s="5">
        <f t="shared" si="103"/>
        <v>107360.21944732287</v>
      </c>
      <c r="R1325" s="5">
        <f t="shared" si="104"/>
        <v>4.9801947415134325E-3</v>
      </c>
      <c r="U1325" s="5">
        <f t="shared" si="105"/>
        <v>1.414580287716195E-2</v>
      </c>
    </row>
    <row r="1326" spans="1:21">
      <c r="A1326" s="5">
        <v>1396</v>
      </c>
      <c r="B1326" s="5" t="s">
        <v>1067</v>
      </c>
      <c r="C1326" s="5" t="s">
        <v>971</v>
      </c>
      <c r="D1326" s="5" t="s">
        <v>972</v>
      </c>
      <c r="E1326" s="5" t="s">
        <v>973</v>
      </c>
      <c r="F1326" s="7">
        <v>20.563400000000001</v>
      </c>
      <c r="G1326" s="7">
        <v>23.429200000000002</v>
      </c>
      <c r="H1326" s="7">
        <f t="shared" si="101"/>
        <v>7.2893996496865832</v>
      </c>
      <c r="I1326" s="7">
        <v>21.200500000000002</v>
      </c>
      <c r="J1326" s="7">
        <v>19.929400000000001</v>
      </c>
      <c r="K1326" s="7">
        <v>18.741499999999998</v>
      </c>
      <c r="L1326" s="7">
        <f t="shared" si="102"/>
        <v>2.2782088355681367</v>
      </c>
      <c r="M1326" s="7">
        <v>18.1846</v>
      </c>
      <c r="N1326" s="7">
        <v>22.401499999999999</v>
      </c>
      <c r="O1326" s="7">
        <v>18.595736717369331</v>
      </c>
      <c r="Q1326" s="5">
        <f t="shared" si="103"/>
        <v>998497.99143276841</v>
      </c>
      <c r="R1326" s="5">
        <f t="shared" si="104"/>
        <v>4.6318035413341327E-2</v>
      </c>
      <c r="U1326" s="5">
        <f t="shared" si="105"/>
        <v>2.0330899735884218E-2</v>
      </c>
    </row>
    <row r="1327" spans="1:21">
      <c r="A1327" s="5">
        <v>4198</v>
      </c>
      <c r="B1327" s="5" t="s">
        <v>2632</v>
      </c>
      <c r="C1327" s="5" t="s">
        <v>971</v>
      </c>
      <c r="D1327" s="5" t="s">
        <v>972</v>
      </c>
      <c r="E1327" s="5" t="s">
        <v>973</v>
      </c>
      <c r="F1327" s="7">
        <v>24.278500000000001</v>
      </c>
      <c r="G1327" s="7">
        <v>24.5153</v>
      </c>
      <c r="H1327" s="7">
        <f t="shared" si="101"/>
        <v>1.1783760388822735</v>
      </c>
      <c r="I1327" s="7">
        <v>22.8111</v>
      </c>
      <c r="J1327" s="7">
        <v>22.6981</v>
      </c>
      <c r="K1327" s="7">
        <v>22.500800000000002</v>
      </c>
      <c r="L1327" s="7">
        <f t="shared" si="102"/>
        <v>1.1465505794316808</v>
      </c>
      <c r="M1327" s="7">
        <v>24.093699999999998</v>
      </c>
      <c r="N1327" s="7">
        <v>25.167000000000002</v>
      </c>
      <c r="O1327" s="7">
        <v>2.1042410775474352</v>
      </c>
      <c r="Q1327" s="5">
        <f t="shared" si="103"/>
        <v>6804699.3957645874</v>
      </c>
      <c r="R1327" s="5">
        <f t="shared" si="104"/>
        <v>0.31565442323815474</v>
      </c>
      <c r="U1327" s="5">
        <f t="shared" si="105"/>
        <v>0.27530789212510581</v>
      </c>
    </row>
    <row r="1328" spans="1:21">
      <c r="A1328" s="5">
        <v>3038</v>
      </c>
      <c r="B1328" s="5" t="s">
        <v>2005</v>
      </c>
      <c r="C1328" s="5" t="s">
        <v>971</v>
      </c>
      <c r="D1328" s="5" t="s">
        <v>972</v>
      </c>
      <c r="E1328" s="5" t="s">
        <v>973</v>
      </c>
      <c r="F1328" s="7">
        <v>26.845700000000001</v>
      </c>
      <c r="G1328" s="7">
        <v>27.384399999999999</v>
      </c>
      <c r="H1328" s="7">
        <f t="shared" si="101"/>
        <v>1.4526629453945872</v>
      </c>
      <c r="I1328" s="7">
        <v>26.284099999999999</v>
      </c>
      <c r="J1328" s="7">
        <v>25.9116</v>
      </c>
      <c r="K1328" s="7">
        <v>25.762</v>
      </c>
      <c r="L1328" s="7">
        <f t="shared" si="102"/>
        <v>1.1092618767311035</v>
      </c>
      <c r="M1328" s="7">
        <v>27.052900000000001</v>
      </c>
      <c r="N1328" s="7">
        <v>28.2316</v>
      </c>
      <c r="O1328" s="7">
        <v>2.2637270264735152</v>
      </c>
      <c r="Q1328" s="5">
        <f t="shared" si="103"/>
        <v>63120268.21608188</v>
      </c>
      <c r="R1328" s="5">
        <f t="shared" si="104"/>
        <v>2.928004706686421</v>
      </c>
      <c r="U1328" s="5">
        <f t="shared" si="105"/>
        <v>2.6395973467644911</v>
      </c>
    </row>
    <row r="1329" spans="1:21">
      <c r="A1329" s="5">
        <v>1219</v>
      </c>
      <c r="B1329" s="5" t="s">
        <v>970</v>
      </c>
      <c r="C1329" s="5" t="s">
        <v>971</v>
      </c>
      <c r="D1329" s="5" t="s">
        <v>972</v>
      </c>
      <c r="E1329" s="5" t="s">
        <v>973</v>
      </c>
      <c r="F1329" s="7">
        <v>25.8019</v>
      </c>
      <c r="G1329" s="7">
        <v>26.3734</v>
      </c>
      <c r="H1329" s="7">
        <f t="shared" si="101"/>
        <v>1.4860678632976985</v>
      </c>
      <c r="I1329" s="7">
        <v>25.081700000000001</v>
      </c>
      <c r="J1329" s="7">
        <v>24.924299999999999</v>
      </c>
      <c r="K1329" s="7">
        <v>24.9636</v>
      </c>
      <c r="L1329" s="7">
        <f t="shared" si="102"/>
        <v>0.97312699704709671</v>
      </c>
      <c r="M1329" s="7">
        <v>26.0305</v>
      </c>
      <c r="N1329" s="7">
        <v>26.2136</v>
      </c>
      <c r="O1329" s="7">
        <v>1.1353207938595151</v>
      </c>
      <c r="Q1329" s="5">
        <f t="shared" si="103"/>
        <v>31839183.425585974</v>
      </c>
      <c r="R1329" s="5">
        <f t="shared" si="104"/>
        <v>1.4769468122034364</v>
      </c>
      <c r="U1329" s="5">
        <f t="shared" si="105"/>
        <v>1.5177328516063726</v>
      </c>
    </row>
    <row r="1330" spans="1:21">
      <c r="A1330" s="5">
        <v>4339</v>
      </c>
      <c r="B1330" s="5" t="s">
        <v>2763</v>
      </c>
      <c r="C1330" s="5" t="s">
        <v>971</v>
      </c>
      <c r="D1330" s="5" t="s">
        <v>972</v>
      </c>
      <c r="E1330" s="5" t="s">
        <v>973</v>
      </c>
      <c r="F1330" s="7">
        <v>17.747499999999999</v>
      </c>
      <c r="G1330" s="7">
        <v>17.2315</v>
      </c>
      <c r="H1330" s="7">
        <f t="shared" ref="H1330:H1393" si="106">2^(G1330-F1330)</f>
        <v>0.69930804136923153</v>
      </c>
      <c r="I1330" s="7">
        <v>23.7547</v>
      </c>
      <c r="J1330" s="7">
        <v>16.364100000000001</v>
      </c>
      <c r="K1330" s="7">
        <v>19.6813</v>
      </c>
      <c r="L1330" s="7">
        <f t="shared" ref="L1330:L1393" si="107">(POWER(2,J1330))/(POWER(2,K1330))</f>
        <v>0.10032826417470067</v>
      </c>
      <c r="M1330" s="7">
        <v>18.140799999999999</v>
      </c>
      <c r="N1330" s="7">
        <v>25.584900000000001</v>
      </c>
      <c r="O1330" s="7">
        <v>174.13953912269943</v>
      </c>
      <c r="Q1330" s="5">
        <f t="shared" si="103"/>
        <v>84349.973803161934</v>
      </c>
      <c r="R1330" s="5">
        <f t="shared" si="104"/>
        <v>3.9128021360595117E-3</v>
      </c>
      <c r="U1330" s="5">
        <f t="shared" si="105"/>
        <v>3.8999998337917875E-2</v>
      </c>
    </row>
    <row r="1331" spans="1:21">
      <c r="A1331" s="5">
        <v>2071</v>
      </c>
      <c r="B1331" s="5" t="s">
        <v>1566</v>
      </c>
      <c r="C1331" s="5" t="s">
        <v>491</v>
      </c>
      <c r="D1331" s="5" t="s">
        <v>492</v>
      </c>
      <c r="E1331" s="5" t="s">
        <v>493</v>
      </c>
      <c r="F1331" s="7">
        <v>16.9664</v>
      </c>
      <c r="G1331" s="7">
        <v>17.690000000000001</v>
      </c>
      <c r="H1331" s="7">
        <f t="shared" si="106"/>
        <v>1.6512974295328902</v>
      </c>
      <c r="I1331" s="7">
        <v>18.435199999999998</v>
      </c>
      <c r="J1331" s="7">
        <v>17.9343</v>
      </c>
      <c r="K1331" s="7">
        <v>17.429600000000001</v>
      </c>
      <c r="L1331" s="7">
        <f t="shared" si="107"/>
        <v>1.4188282884742847</v>
      </c>
      <c r="M1331" s="7">
        <v>19.176200000000001</v>
      </c>
      <c r="N1331" s="7">
        <v>20.138100000000001</v>
      </c>
      <c r="O1331" s="7">
        <v>1.9478735161034879</v>
      </c>
      <c r="Q1331" s="5">
        <f t="shared" si="103"/>
        <v>250473.76921615438</v>
      </c>
      <c r="R1331" s="5">
        <f t="shared" si="104"/>
        <v>1.1618904606928375E-2</v>
      </c>
      <c r="U1331" s="5">
        <f t="shared" si="105"/>
        <v>8.1890844024702855E-3</v>
      </c>
    </row>
    <row r="1332" spans="1:21">
      <c r="A1332" s="5">
        <v>636</v>
      </c>
      <c r="B1332" s="5" t="s">
        <v>490</v>
      </c>
      <c r="C1332" s="5" t="s">
        <v>491</v>
      </c>
      <c r="D1332" s="5" t="s">
        <v>492</v>
      </c>
      <c r="E1332" s="5" t="s">
        <v>493</v>
      </c>
      <c r="F1332" s="7">
        <v>22.668399999999998</v>
      </c>
      <c r="G1332" s="7">
        <v>23.061499999999999</v>
      </c>
      <c r="H1332" s="7">
        <f t="shared" si="106"/>
        <v>1.3132121471992726</v>
      </c>
      <c r="I1332" s="7">
        <v>19.545100000000001</v>
      </c>
      <c r="J1332" s="7">
        <v>19.179300000000001</v>
      </c>
      <c r="K1332" s="7">
        <v>19.1663</v>
      </c>
      <c r="L1332" s="7">
        <f t="shared" si="107"/>
        <v>1.0090516338446824</v>
      </c>
      <c r="M1332" s="7">
        <v>21.8568</v>
      </c>
      <c r="N1332" s="7">
        <v>19.418700000000001</v>
      </c>
      <c r="O1332" s="7">
        <v>0.18452650986405736</v>
      </c>
      <c r="Q1332" s="5">
        <f t="shared" si="103"/>
        <v>593669.30641710944</v>
      </c>
      <c r="R1332" s="5">
        <f t="shared" si="104"/>
        <v>2.7538959711861322E-2</v>
      </c>
      <c r="U1332" s="5">
        <f t="shared" si="105"/>
        <v>2.7291923215992966E-2</v>
      </c>
    </row>
    <row r="1333" spans="1:21">
      <c r="A1333" s="5">
        <v>4863</v>
      </c>
      <c r="B1333" s="5" t="s">
        <v>2985</v>
      </c>
      <c r="C1333" s="5" t="s">
        <v>491</v>
      </c>
      <c r="D1333" s="5" t="s">
        <v>492</v>
      </c>
      <c r="E1333" s="5" t="s">
        <v>493</v>
      </c>
      <c r="F1333" s="7">
        <v>18.248000000000001</v>
      </c>
      <c r="G1333" s="7">
        <v>21.869</v>
      </c>
      <c r="H1333" s="7">
        <f t="shared" si="106"/>
        <v>12.303526650162137</v>
      </c>
      <c r="I1333" s="7">
        <v>18.791699999999999</v>
      </c>
      <c r="J1333" s="7">
        <v>18.7729</v>
      </c>
      <c r="K1333" s="7">
        <v>19.222899999999999</v>
      </c>
      <c r="L1333" s="7">
        <f t="shared" si="107"/>
        <v>0.7320428479728136</v>
      </c>
      <c r="M1333" s="7">
        <v>16.751200000000001</v>
      </c>
      <c r="N1333" s="7">
        <v>22.106200000000001</v>
      </c>
      <c r="O1333" s="7">
        <v>40.927538600877725</v>
      </c>
      <c r="Q1333" s="5">
        <f t="shared" si="103"/>
        <v>447925.72531017527</v>
      </c>
      <c r="R1333" s="5">
        <f t="shared" si="104"/>
        <v>2.0778248715045366E-2</v>
      </c>
      <c r="U1333" s="5">
        <f t="shared" si="105"/>
        <v>2.8383924209607225E-2</v>
      </c>
    </row>
    <row r="1334" spans="1:21">
      <c r="A1334" s="5">
        <v>4996</v>
      </c>
      <c r="B1334" s="5" t="s">
        <v>3055</v>
      </c>
      <c r="C1334" s="5" t="s">
        <v>491</v>
      </c>
      <c r="D1334" s="5" t="s">
        <v>492</v>
      </c>
      <c r="E1334" s="5" t="s">
        <v>493</v>
      </c>
      <c r="F1334" s="7">
        <v>21.402699999999999</v>
      </c>
      <c r="G1334" s="7">
        <v>22.474799999999998</v>
      </c>
      <c r="H1334" s="7">
        <f t="shared" si="106"/>
        <v>2.102491546733563</v>
      </c>
      <c r="I1334" s="7">
        <v>17.306899999999999</v>
      </c>
      <c r="J1334" s="7">
        <v>17.642499999999998</v>
      </c>
      <c r="K1334" s="7">
        <v>18.653099999999998</v>
      </c>
      <c r="L1334" s="7">
        <f t="shared" si="107"/>
        <v>0.49633978287567626</v>
      </c>
      <c r="M1334" s="7">
        <v>17.688800000000001</v>
      </c>
      <c r="N1334" s="7">
        <v>18.5273</v>
      </c>
      <c r="O1334" s="7">
        <v>1.7881899567467345</v>
      </c>
      <c r="Q1334" s="5">
        <f t="shared" si="103"/>
        <v>204607.57044832251</v>
      </c>
      <c r="R1334" s="5">
        <f t="shared" si="104"/>
        <v>9.4912766727395532E-3</v>
      </c>
      <c r="U1334" s="5">
        <f t="shared" si="105"/>
        <v>1.9122538632203374E-2</v>
      </c>
    </row>
    <row r="1335" spans="1:21">
      <c r="A1335" s="5">
        <v>3998</v>
      </c>
      <c r="B1335" s="5" t="s">
        <v>2460</v>
      </c>
      <c r="C1335" s="5" t="s">
        <v>2461</v>
      </c>
      <c r="D1335" s="5" t="s">
        <v>2462</v>
      </c>
      <c r="E1335" s="5" t="s">
        <v>2463</v>
      </c>
      <c r="F1335" s="7">
        <v>21.721599999999999</v>
      </c>
      <c r="G1335" s="7">
        <v>17.9329</v>
      </c>
      <c r="H1335" s="7">
        <f t="shared" si="106"/>
        <v>7.2358183458835809E-2</v>
      </c>
      <c r="I1335" s="7">
        <v>18.5352</v>
      </c>
      <c r="J1335" s="7">
        <v>22.657</v>
      </c>
      <c r="K1335" s="7">
        <v>22.454999999999998</v>
      </c>
      <c r="L1335" s="7">
        <f t="shared" si="107"/>
        <v>1.1502918933506079</v>
      </c>
      <c r="M1335" s="7">
        <v>22.286999999999999</v>
      </c>
      <c r="N1335" s="7">
        <v>18.291</v>
      </c>
      <c r="O1335" s="7">
        <v>6.2673527243817403E-2</v>
      </c>
      <c r="Q1335" s="5">
        <f t="shared" si="103"/>
        <v>6613580.0072898883</v>
      </c>
      <c r="R1335" s="5">
        <f t="shared" si="104"/>
        <v>0.30678883244127703</v>
      </c>
      <c r="U1335" s="5">
        <f t="shared" si="105"/>
        <v>0.26670520257919272</v>
      </c>
    </row>
    <row r="1336" spans="1:21">
      <c r="A1336" s="5">
        <v>2286</v>
      </c>
      <c r="B1336" s="5" t="s">
        <v>1671</v>
      </c>
      <c r="C1336" s="5" t="s">
        <v>1672</v>
      </c>
      <c r="D1336" s="5" t="s">
        <v>1673</v>
      </c>
      <c r="E1336" s="5" t="s">
        <v>1674</v>
      </c>
      <c r="F1336" s="7">
        <v>18.942</v>
      </c>
      <c r="G1336" s="7">
        <v>20.2361</v>
      </c>
      <c r="H1336" s="7">
        <f t="shared" si="106"/>
        <v>2.4522396905182737</v>
      </c>
      <c r="I1336" s="7">
        <v>21.787600000000001</v>
      </c>
      <c r="J1336" s="7">
        <v>16.380600000000001</v>
      </c>
      <c r="K1336" s="7">
        <v>21.430599999999998</v>
      </c>
      <c r="L1336" s="7">
        <f t="shared" si="107"/>
        <v>3.0185510278901508E-2</v>
      </c>
      <c r="M1336" s="7">
        <v>17.334399999999999</v>
      </c>
      <c r="N1336" s="7">
        <v>22.348600000000001</v>
      </c>
      <c r="O1336" s="7">
        <v>32.316521233692676</v>
      </c>
      <c r="Q1336" s="5">
        <f t="shared" si="103"/>
        <v>85320.21614099924</v>
      </c>
      <c r="R1336" s="5">
        <f t="shared" si="104"/>
        <v>3.9578094564037278E-3</v>
      </c>
      <c r="U1336" s="5">
        <f t="shared" si="105"/>
        <v>0.1311162017747993</v>
      </c>
    </row>
    <row r="1337" spans="1:21">
      <c r="A1337" s="5">
        <v>6325</v>
      </c>
      <c r="B1337" s="5" t="s">
        <v>3564</v>
      </c>
      <c r="C1337" s="5" t="s">
        <v>3565</v>
      </c>
      <c r="D1337" s="5" t="s">
        <v>3566</v>
      </c>
      <c r="E1337" s="5" t="s">
        <v>3567</v>
      </c>
      <c r="F1337" s="7">
        <v>18.630800000000001</v>
      </c>
      <c r="G1337" s="7">
        <v>18.645299999999999</v>
      </c>
      <c r="H1337" s="7">
        <f t="shared" si="106"/>
        <v>1.0101013113784454</v>
      </c>
      <c r="I1337" s="7">
        <v>18.8552</v>
      </c>
      <c r="J1337" s="7">
        <v>17.4801</v>
      </c>
      <c r="K1337" s="7">
        <v>16.113099999999999</v>
      </c>
      <c r="L1337" s="7">
        <f t="shared" si="107"/>
        <v>2.5793365013117722</v>
      </c>
      <c r="M1337" s="7">
        <v>21.046700000000001</v>
      </c>
      <c r="N1337" s="7">
        <v>22.6251</v>
      </c>
      <c r="O1337" s="7">
        <v>2.9863846534601555</v>
      </c>
      <c r="Q1337" s="5">
        <f t="shared" si="103"/>
        <v>182824.51382632714</v>
      </c>
      <c r="R1337" s="5">
        <f t="shared" si="104"/>
        <v>8.4808105559468321E-3</v>
      </c>
      <c r="U1337" s="5">
        <f t="shared" si="105"/>
        <v>3.2879814446985689E-3</v>
      </c>
    </row>
    <row r="1338" spans="1:21">
      <c r="A1338" s="5">
        <v>3387</v>
      </c>
      <c r="B1338" s="5" t="s">
        <v>2121</v>
      </c>
      <c r="C1338" s="5" t="s">
        <v>2122</v>
      </c>
      <c r="D1338" s="5" t="s">
        <v>2123</v>
      </c>
      <c r="E1338" s="5" t="s">
        <v>2124</v>
      </c>
      <c r="F1338" s="7">
        <v>20.619599999999998</v>
      </c>
      <c r="G1338" s="7">
        <v>20.797999999999998</v>
      </c>
      <c r="H1338" s="7">
        <f t="shared" si="106"/>
        <v>1.131628173305494</v>
      </c>
      <c r="I1338" s="7">
        <v>17.200399999999998</v>
      </c>
      <c r="J1338" s="7">
        <v>17.5473</v>
      </c>
      <c r="K1338" s="7">
        <v>17.382400000000001</v>
      </c>
      <c r="L1338" s="7">
        <f t="shared" si="107"/>
        <v>1.1210883674111918</v>
      </c>
      <c r="M1338" s="7">
        <v>19.964400000000001</v>
      </c>
      <c r="N1338" s="7">
        <v>20.544</v>
      </c>
      <c r="O1338" s="7">
        <v>1.4944348458691925</v>
      </c>
      <c r="Q1338" s="5">
        <f t="shared" si="103"/>
        <v>191541.83464861114</v>
      </c>
      <c r="R1338" s="5">
        <f t="shared" si="104"/>
        <v>8.8851871075477321E-3</v>
      </c>
      <c r="U1338" s="5">
        <f t="shared" si="105"/>
        <v>7.9255011164421716E-3</v>
      </c>
    </row>
    <row r="1339" spans="1:21">
      <c r="A1339" s="5">
        <v>332</v>
      </c>
      <c r="B1339" s="5" t="s">
        <v>183</v>
      </c>
      <c r="C1339" s="5" t="s">
        <v>184</v>
      </c>
      <c r="D1339" s="5" t="s">
        <v>185</v>
      </c>
      <c r="E1339" s="5" t="s">
        <v>186</v>
      </c>
      <c r="F1339" s="7">
        <v>18.0214</v>
      </c>
      <c r="G1339" s="7">
        <v>17.582899999999999</v>
      </c>
      <c r="H1339" s="7">
        <f t="shared" si="106"/>
        <v>0.73790142137554682</v>
      </c>
      <c r="I1339" s="7">
        <v>17.466799999999999</v>
      </c>
      <c r="J1339" s="7">
        <v>16.5825</v>
      </c>
      <c r="K1339" s="7">
        <v>17.837900000000001</v>
      </c>
      <c r="L1339" s="7">
        <f t="shared" si="107"/>
        <v>0.4188774137530753</v>
      </c>
      <c r="M1339" s="7">
        <v>18.613600000000002</v>
      </c>
      <c r="N1339" s="7">
        <v>20.168500000000002</v>
      </c>
      <c r="O1339" s="7">
        <v>2.9381336035959347</v>
      </c>
      <c r="Q1339" s="5">
        <f t="shared" si="103"/>
        <v>98136.35043669623</v>
      </c>
      <c r="R1339" s="5">
        <f t="shared" si="104"/>
        <v>4.5523205793739753E-3</v>
      </c>
      <c r="U1339" s="5">
        <f t="shared" si="105"/>
        <v>1.0867906528036221E-2</v>
      </c>
    </row>
    <row r="1340" spans="1:21">
      <c r="A1340" s="5">
        <v>3607</v>
      </c>
      <c r="B1340" s="5" t="s">
        <v>2244</v>
      </c>
      <c r="C1340" s="5" t="s">
        <v>2245</v>
      </c>
      <c r="D1340" s="5" t="s">
        <v>2246</v>
      </c>
      <c r="E1340" s="5" t="s">
        <v>2247</v>
      </c>
      <c r="F1340" s="7">
        <v>19.3064</v>
      </c>
      <c r="G1340" s="7">
        <v>19.069400000000002</v>
      </c>
      <c r="H1340" s="7">
        <f t="shared" si="106"/>
        <v>0.84850790170589718</v>
      </c>
      <c r="I1340" s="7">
        <v>21.455200000000001</v>
      </c>
      <c r="J1340" s="7">
        <v>20.6601</v>
      </c>
      <c r="K1340" s="7">
        <v>21.277000000000001</v>
      </c>
      <c r="L1340" s="7">
        <f t="shared" si="107"/>
        <v>0.65207056415017628</v>
      </c>
      <c r="M1340" s="7">
        <v>19.049800000000001</v>
      </c>
      <c r="N1340" s="7">
        <v>19.944199999999999</v>
      </c>
      <c r="O1340" s="7">
        <v>1.8588366560166276</v>
      </c>
      <c r="Q1340" s="5">
        <f t="shared" si="103"/>
        <v>1656951.5644070792</v>
      </c>
      <c r="R1340" s="5">
        <f t="shared" si="104"/>
        <v>7.6862188904629342E-2</v>
      </c>
      <c r="U1340" s="5">
        <f t="shared" si="105"/>
        <v>0.11787403561883136</v>
      </c>
    </row>
    <row r="1341" spans="1:21">
      <c r="A1341" s="5">
        <v>5540</v>
      </c>
      <c r="B1341" s="5" t="s">
        <v>3235</v>
      </c>
      <c r="C1341" s="5" t="s">
        <v>2054</v>
      </c>
      <c r="D1341" s="5" t="s">
        <v>2055</v>
      </c>
      <c r="E1341" s="5" t="s">
        <v>2056</v>
      </c>
      <c r="F1341" s="7">
        <v>16.5183</v>
      </c>
      <c r="G1341" s="7">
        <v>16.365500000000001</v>
      </c>
      <c r="H1341" s="7">
        <f t="shared" si="106"/>
        <v>0.89950300109859671</v>
      </c>
      <c r="I1341" s="7">
        <v>20.846900000000002</v>
      </c>
      <c r="J1341" s="7">
        <v>20.119599999999998</v>
      </c>
      <c r="K1341" s="7">
        <v>19.728400000000001</v>
      </c>
      <c r="L1341" s="7">
        <f t="shared" si="107"/>
        <v>1.3114838118754102</v>
      </c>
      <c r="M1341" s="7">
        <v>16.632100000000001</v>
      </c>
      <c r="N1341" s="7">
        <v>17.803799999999999</v>
      </c>
      <c r="O1341" s="7">
        <v>2.2527699579419842</v>
      </c>
      <c r="Q1341" s="5">
        <f t="shared" si="103"/>
        <v>1139208.1958375876</v>
      </c>
      <c r="R1341" s="5">
        <f t="shared" si="104"/>
        <v>5.2845259590616749E-2</v>
      </c>
      <c r="U1341" s="5">
        <f t="shared" si="105"/>
        <v>4.0294252290501778E-2</v>
      </c>
    </row>
    <row r="1342" spans="1:21">
      <c r="A1342" s="5">
        <v>3233</v>
      </c>
      <c r="B1342" s="5" t="s">
        <v>2053</v>
      </c>
      <c r="C1342" s="5" t="s">
        <v>2054</v>
      </c>
      <c r="D1342" s="5" t="s">
        <v>2055</v>
      </c>
      <c r="E1342" s="5" t="s">
        <v>2056</v>
      </c>
      <c r="F1342" s="7">
        <v>17.474900000000002</v>
      </c>
      <c r="G1342" s="7">
        <v>18.520600000000002</v>
      </c>
      <c r="H1342" s="7">
        <f t="shared" si="106"/>
        <v>2.0643677531246478</v>
      </c>
      <c r="I1342" s="7">
        <v>20.376300000000001</v>
      </c>
      <c r="J1342" s="7">
        <v>19.214600000000001</v>
      </c>
      <c r="K1342" s="7">
        <v>19.013200000000001</v>
      </c>
      <c r="L1342" s="7">
        <f t="shared" si="107"/>
        <v>1.1498135998662142</v>
      </c>
      <c r="M1342" s="7">
        <v>18.946200000000001</v>
      </c>
      <c r="N1342" s="7">
        <v>18.537500000000001</v>
      </c>
      <c r="O1342" s="7">
        <v>0.75330186174983316</v>
      </c>
      <c r="Q1342" s="5">
        <f t="shared" si="103"/>
        <v>608374.43326936604</v>
      </c>
      <c r="R1342" s="5">
        <f t="shared" si="104"/>
        <v>2.8221096874023414E-2</v>
      </c>
      <c r="U1342" s="5">
        <f t="shared" si="105"/>
        <v>2.4544062513530071E-2</v>
      </c>
    </row>
    <row r="1343" spans="1:21">
      <c r="A1343" s="5">
        <v>571</v>
      </c>
      <c r="B1343" s="5" t="s">
        <v>423</v>
      </c>
      <c r="C1343" s="5" t="s">
        <v>424</v>
      </c>
      <c r="D1343" s="5" t="s">
        <v>425</v>
      </c>
      <c r="E1343" s="5" t="s">
        <v>426</v>
      </c>
      <c r="F1343" s="7">
        <v>18.3889</v>
      </c>
      <c r="G1343" s="7">
        <v>18.9529</v>
      </c>
      <c r="H1343" s="7">
        <f t="shared" si="106"/>
        <v>1.4783624312738419</v>
      </c>
      <c r="I1343" s="7">
        <v>16.913799999999998</v>
      </c>
      <c r="J1343" s="7">
        <v>21.753399999999999</v>
      </c>
      <c r="K1343" s="7">
        <v>17.806999999999999</v>
      </c>
      <c r="L1343" s="7">
        <f t="shared" si="107"/>
        <v>15.416464063266064</v>
      </c>
      <c r="M1343" s="7">
        <v>19.251799999999999</v>
      </c>
      <c r="N1343" s="7">
        <v>20.728100000000001</v>
      </c>
      <c r="O1343" s="7">
        <v>2.7823424551172677</v>
      </c>
      <c r="Q1343" s="5">
        <f t="shared" si="103"/>
        <v>3535297.0241673114</v>
      </c>
      <c r="R1343" s="5">
        <f t="shared" si="104"/>
        <v>0.16399433365619079</v>
      </c>
      <c r="U1343" s="5">
        <f t="shared" si="105"/>
        <v>1.0637610089005562E-2</v>
      </c>
    </row>
    <row r="1344" spans="1:21">
      <c r="A1344" s="5">
        <v>303</v>
      </c>
      <c r="B1344" s="5" t="s">
        <v>159</v>
      </c>
      <c r="C1344" s="5" t="s">
        <v>160</v>
      </c>
      <c r="D1344" s="5" t="s">
        <v>161</v>
      </c>
      <c r="E1344" s="5" t="s">
        <v>162</v>
      </c>
      <c r="F1344" s="7">
        <v>17.1859</v>
      </c>
      <c r="G1344" s="7">
        <v>17.680399999999999</v>
      </c>
      <c r="H1344" s="7">
        <f t="shared" si="106"/>
        <v>1.4088324064173259</v>
      </c>
      <c r="I1344" s="7">
        <v>19.330100000000002</v>
      </c>
      <c r="J1344" s="7">
        <v>20.12</v>
      </c>
      <c r="K1344" s="7">
        <v>19.452000000000002</v>
      </c>
      <c r="L1344" s="7">
        <f t="shared" si="107"/>
        <v>1.5888688001922076</v>
      </c>
      <c r="M1344" s="7">
        <v>17.679300000000001</v>
      </c>
      <c r="N1344" s="7">
        <v>18.194700000000001</v>
      </c>
      <c r="O1344" s="7">
        <v>1.4293903959749319</v>
      </c>
      <c r="Q1344" s="5">
        <f t="shared" si="103"/>
        <v>1139524.0952081236</v>
      </c>
      <c r="R1344" s="5">
        <f t="shared" si="104"/>
        <v>5.2859913439054183E-2</v>
      </c>
      <c r="U1344" s="5">
        <f t="shared" si="105"/>
        <v>3.3268897616127675E-2</v>
      </c>
    </row>
    <row r="1345" spans="1:21">
      <c r="A1345" s="5">
        <v>5794</v>
      </c>
      <c r="B1345" s="5" t="s">
        <v>3333</v>
      </c>
      <c r="C1345" s="5" t="s">
        <v>3334</v>
      </c>
      <c r="D1345" s="5" t="s">
        <v>3335</v>
      </c>
      <c r="E1345" s="5" t="s">
        <v>3336</v>
      </c>
      <c r="F1345" s="7">
        <v>19.2606</v>
      </c>
      <c r="G1345" s="7">
        <v>19.599699999999999</v>
      </c>
      <c r="H1345" s="7">
        <f t="shared" si="106"/>
        <v>1.2649672201614348</v>
      </c>
      <c r="I1345" s="7">
        <v>20.590599999999998</v>
      </c>
      <c r="J1345" s="7">
        <v>20.604299999999999</v>
      </c>
      <c r="K1345" s="7">
        <v>20.356400000000001</v>
      </c>
      <c r="L1345" s="7">
        <f t="shared" si="107"/>
        <v>1.1874773535627487</v>
      </c>
      <c r="M1345" s="7">
        <v>18.948799999999999</v>
      </c>
      <c r="N1345" s="7">
        <v>17.7607</v>
      </c>
      <c r="O1345" s="7">
        <v>0.43888047687391368</v>
      </c>
      <c r="Q1345" s="5">
        <f t="shared" si="103"/>
        <v>1594088.1730804828</v>
      </c>
      <c r="R1345" s="5">
        <f t="shared" si="104"/>
        <v>7.3946100128636963E-2</v>
      </c>
      <c r="U1345" s="5">
        <f t="shared" si="105"/>
        <v>6.2271587670096558E-2</v>
      </c>
    </row>
    <row r="1346" spans="1:21">
      <c r="A1346" s="5">
        <v>4945</v>
      </c>
      <c r="B1346" s="5" t="s">
        <v>3033</v>
      </c>
      <c r="C1346" s="5" t="s">
        <v>3034</v>
      </c>
      <c r="D1346" s="5" t="s">
        <v>3035</v>
      </c>
      <c r="E1346" s="5" t="s">
        <v>3036</v>
      </c>
      <c r="F1346" s="7">
        <v>16.988900000000001</v>
      </c>
      <c r="G1346" s="7">
        <v>23.788900000000002</v>
      </c>
      <c r="H1346" s="7">
        <f t="shared" si="106"/>
        <v>111.43047210190396</v>
      </c>
      <c r="I1346" s="7">
        <v>19.0047</v>
      </c>
      <c r="J1346" s="7">
        <v>23.877600000000001</v>
      </c>
      <c r="K1346" s="7">
        <v>16.011800000000001</v>
      </c>
      <c r="L1346" s="7">
        <f t="shared" si="107"/>
        <v>233.2607887899708</v>
      </c>
      <c r="M1346" s="7">
        <v>23.4879</v>
      </c>
      <c r="N1346" s="7">
        <v>19.0442</v>
      </c>
      <c r="O1346" s="7">
        <v>4.5952908907481119E-2</v>
      </c>
      <c r="Q1346" s="5">
        <f t="shared" si="103"/>
        <v>15412526.079257676</v>
      </c>
      <c r="R1346" s="5">
        <f t="shared" si="104"/>
        <v>0.71495179246554463</v>
      </c>
      <c r="U1346" s="5">
        <f t="shared" si="105"/>
        <v>3.0650320449241509E-3</v>
      </c>
    </row>
    <row r="1347" spans="1:21">
      <c r="A1347" s="5">
        <v>1047</v>
      </c>
      <c r="B1347" s="5" t="s">
        <v>841</v>
      </c>
      <c r="C1347" s="5" t="s">
        <v>842</v>
      </c>
      <c r="D1347" s="5" t="s">
        <v>843</v>
      </c>
      <c r="E1347" s="5" t="s">
        <v>844</v>
      </c>
      <c r="F1347" s="7">
        <v>17.299399999999999</v>
      </c>
      <c r="G1347" s="7">
        <v>22.475999999999999</v>
      </c>
      <c r="H1347" s="7">
        <f t="shared" si="106"/>
        <v>36.16694915020372</v>
      </c>
      <c r="I1347" s="7">
        <v>22.4968</v>
      </c>
      <c r="J1347" s="7">
        <v>16.963999999999999</v>
      </c>
      <c r="K1347" s="7">
        <v>21.9818</v>
      </c>
      <c r="L1347" s="7">
        <f t="shared" si="107"/>
        <v>3.0866805671445396E-2</v>
      </c>
      <c r="M1347" s="7">
        <v>23.3233</v>
      </c>
      <c r="N1347" s="7">
        <v>24.299900000000001</v>
      </c>
      <c r="O1347" s="7">
        <v>1.9678223722132591</v>
      </c>
      <c r="Q1347" s="5">
        <f t="shared" ref="Q1347:Q1412" si="108">POWER(2,J1347)</f>
        <v>127841.79105335083</v>
      </c>
      <c r="R1347" s="5">
        <f t="shared" ref="R1347:R1410" si="109">Q1347/21557434</f>
        <v>5.930287948619062E-3</v>
      </c>
      <c r="U1347" s="5">
        <f t="shared" si="105"/>
        <v>0.19212509424339683</v>
      </c>
    </row>
    <row r="1348" spans="1:21">
      <c r="A1348" s="5">
        <v>5009</v>
      </c>
      <c r="B1348" s="5" t="s">
        <v>3056</v>
      </c>
      <c r="C1348" s="5" t="s">
        <v>3057</v>
      </c>
      <c r="D1348" s="5" t="s">
        <v>3058</v>
      </c>
      <c r="E1348" s="5" t="s">
        <v>3059</v>
      </c>
      <c r="F1348" s="7">
        <v>22.6769</v>
      </c>
      <c r="G1348" s="7">
        <v>23.183499999999999</v>
      </c>
      <c r="H1348" s="7">
        <f t="shared" si="106"/>
        <v>1.4206980874205282</v>
      </c>
      <c r="I1348" s="7">
        <v>21.970400000000001</v>
      </c>
      <c r="J1348" s="7">
        <v>21.518899999999999</v>
      </c>
      <c r="K1348" s="7">
        <v>21.415700000000001</v>
      </c>
      <c r="L1348" s="7">
        <f t="shared" si="107"/>
        <v>1.0741533705750563</v>
      </c>
      <c r="M1348" s="7">
        <v>24.332000000000001</v>
      </c>
      <c r="N1348" s="7">
        <v>25.6676</v>
      </c>
      <c r="O1348" s="7">
        <v>2.5238042200979383</v>
      </c>
      <c r="Q1348" s="5">
        <f t="shared" si="108"/>
        <v>3004930.0979019236</v>
      </c>
      <c r="R1348" s="5">
        <f t="shared" si="109"/>
        <v>0.13939182640670145</v>
      </c>
      <c r="U1348" s="5">
        <f t="shared" si="105"/>
        <v>0.12976901644136438</v>
      </c>
    </row>
    <row r="1349" spans="1:21">
      <c r="A1349" s="5">
        <v>1664</v>
      </c>
      <c r="B1349" s="5" t="s">
        <v>1234</v>
      </c>
      <c r="C1349" s="5" t="s">
        <v>1235</v>
      </c>
      <c r="D1349" s="5" t="s">
        <v>1236</v>
      </c>
      <c r="E1349" s="5" t="s">
        <v>1237</v>
      </c>
      <c r="F1349" s="7">
        <v>17.6965</v>
      </c>
      <c r="G1349" s="7">
        <v>17.2255</v>
      </c>
      <c r="H1349" s="7">
        <f t="shared" si="106"/>
        <v>0.72146434343081411</v>
      </c>
      <c r="I1349" s="7">
        <v>23.224599999999999</v>
      </c>
      <c r="J1349" s="7">
        <v>21.416699999999999</v>
      </c>
      <c r="K1349" s="7">
        <v>21.994599999999998</v>
      </c>
      <c r="L1349" s="7">
        <f t="shared" si="107"/>
        <v>0.66993823618454518</v>
      </c>
      <c r="M1349" s="7">
        <v>16.7072</v>
      </c>
      <c r="N1349" s="7">
        <v>18.989100000000001</v>
      </c>
      <c r="O1349" s="7">
        <v>4.8631800310967606</v>
      </c>
      <c r="Q1349" s="5">
        <f t="shared" si="108"/>
        <v>2799426.7495971364</v>
      </c>
      <c r="R1349" s="5">
        <f t="shared" si="109"/>
        <v>0.12985899665039616</v>
      </c>
      <c r="U1349" s="5">
        <f t="shared" si="105"/>
        <v>0.19383726683518393</v>
      </c>
    </row>
    <row r="1350" spans="1:21">
      <c r="A1350" s="5">
        <v>5757</v>
      </c>
      <c r="B1350" s="5" t="s">
        <v>3309</v>
      </c>
      <c r="C1350" s="5" t="s">
        <v>1627</v>
      </c>
      <c r="D1350" s="5" t="s">
        <v>1628</v>
      </c>
      <c r="E1350" s="5" t="s">
        <v>1629</v>
      </c>
      <c r="F1350" s="7">
        <v>27.5184</v>
      </c>
      <c r="G1350" s="7">
        <v>28.349</v>
      </c>
      <c r="H1350" s="7">
        <f t="shared" si="106"/>
        <v>1.7784248346495222</v>
      </c>
      <c r="I1350" s="7">
        <v>25.673500000000001</v>
      </c>
      <c r="J1350" s="7">
        <v>25.0244</v>
      </c>
      <c r="K1350" s="7">
        <v>24.645800000000001</v>
      </c>
      <c r="L1350" s="7">
        <f t="shared" si="107"/>
        <v>1.3000796379594635</v>
      </c>
      <c r="M1350" s="7">
        <v>26.6798</v>
      </c>
      <c r="N1350" s="7">
        <v>27.960699999999999</v>
      </c>
      <c r="O1350" s="7">
        <v>2.4299051497822588</v>
      </c>
      <c r="Q1350" s="5">
        <f t="shared" si="108"/>
        <v>34126757.268947162</v>
      </c>
      <c r="R1350" s="5">
        <f t="shared" si="109"/>
        <v>1.583062124599206</v>
      </c>
      <c r="U1350" s="5">
        <f t="shared" si="105"/>
        <v>1.2176655016948785</v>
      </c>
    </row>
    <row r="1351" spans="1:21">
      <c r="A1351" s="5">
        <v>4576</v>
      </c>
      <c r="B1351" s="5" t="s">
        <v>2863</v>
      </c>
      <c r="C1351" s="5" t="s">
        <v>1627</v>
      </c>
      <c r="D1351" s="5" t="s">
        <v>1628</v>
      </c>
      <c r="E1351" s="5" t="s">
        <v>1629</v>
      </c>
      <c r="F1351" s="7">
        <v>27.2013</v>
      </c>
      <c r="G1351" s="7">
        <v>27.662600000000001</v>
      </c>
      <c r="H1351" s="7">
        <f t="shared" si="106"/>
        <v>1.3767818655667159</v>
      </c>
      <c r="I1351" s="7">
        <v>25.557200000000002</v>
      </c>
      <c r="J1351" s="7">
        <v>25.133400000000002</v>
      </c>
      <c r="K1351" s="7">
        <v>24.843</v>
      </c>
      <c r="L1351" s="7">
        <f t="shared" si="107"/>
        <v>1.2229793125546384</v>
      </c>
      <c r="M1351" s="7">
        <v>26.2347</v>
      </c>
      <c r="N1351" s="7">
        <v>27.204999999999998</v>
      </c>
      <c r="O1351" s="7">
        <v>1.9592479669783891</v>
      </c>
      <c r="Q1351" s="5">
        <f t="shared" si="108"/>
        <v>36805039.911745869</v>
      </c>
      <c r="R1351" s="5">
        <f t="shared" si="109"/>
        <v>1.707301523536886</v>
      </c>
      <c r="U1351" s="5">
        <f t="shared" si="105"/>
        <v>1.3960183185523916</v>
      </c>
    </row>
    <row r="1352" spans="1:21">
      <c r="A1352" s="5">
        <v>4082</v>
      </c>
      <c r="B1352" s="5" t="s">
        <v>2531</v>
      </c>
      <c r="C1352" s="5" t="s">
        <v>1627</v>
      </c>
      <c r="D1352" s="5" t="s">
        <v>1628</v>
      </c>
      <c r="E1352" s="5" t="s">
        <v>1629</v>
      </c>
      <c r="F1352" s="7">
        <v>27.050899999999999</v>
      </c>
      <c r="G1352" s="7">
        <v>28.508700000000001</v>
      </c>
      <c r="H1352" s="7">
        <f t="shared" si="106"/>
        <v>2.7468916404238097</v>
      </c>
      <c r="I1352" s="7">
        <v>25.9328</v>
      </c>
      <c r="J1352" s="7">
        <v>25.6967</v>
      </c>
      <c r="K1352" s="7">
        <v>25.592199999999998</v>
      </c>
      <c r="L1352" s="7">
        <f t="shared" si="107"/>
        <v>1.0751217170882554</v>
      </c>
      <c r="M1352" s="7">
        <v>26.716100000000001</v>
      </c>
      <c r="N1352" s="7">
        <v>28.296700000000001</v>
      </c>
      <c r="O1352" s="7">
        <v>2.9909421365099265</v>
      </c>
      <c r="Q1352" s="5">
        <f t="shared" si="108"/>
        <v>54384794.217591986</v>
      </c>
      <c r="R1352" s="5">
        <f t="shared" si="109"/>
        <v>2.5227860708093544</v>
      </c>
      <c r="U1352" s="5">
        <f t="shared" si="105"/>
        <v>2.346512055994737</v>
      </c>
    </row>
    <row r="1353" spans="1:21">
      <c r="A1353" s="5">
        <v>4079</v>
      </c>
      <c r="B1353" s="5" t="s">
        <v>2525</v>
      </c>
      <c r="C1353" s="5" t="s">
        <v>1627</v>
      </c>
      <c r="D1353" s="5" t="s">
        <v>1628</v>
      </c>
      <c r="E1353" s="5" t="s">
        <v>1629</v>
      </c>
      <c r="F1353" s="7">
        <v>28.310300000000002</v>
      </c>
      <c r="G1353" s="7">
        <v>29.263000000000002</v>
      </c>
      <c r="H1353" s="7">
        <f t="shared" si="106"/>
        <v>1.9354915377877762</v>
      </c>
      <c r="I1353" s="7">
        <v>25.9161</v>
      </c>
      <c r="J1353" s="7">
        <v>25.700199999999999</v>
      </c>
      <c r="K1353" s="7">
        <v>25.806000000000001</v>
      </c>
      <c r="L1353" s="7">
        <f t="shared" si="107"/>
        <v>0.92928949220001478</v>
      </c>
      <c r="M1353" s="7">
        <v>27.1904</v>
      </c>
      <c r="N1353" s="7">
        <v>28.386399999999998</v>
      </c>
      <c r="O1353" s="7">
        <v>2.2910357959595107</v>
      </c>
      <c r="Q1353" s="5">
        <f t="shared" si="108"/>
        <v>54516892.723009542</v>
      </c>
      <c r="R1353" s="5">
        <f t="shared" si="109"/>
        <v>2.5289138179900976</v>
      </c>
      <c r="U1353" s="5">
        <f t="shared" si="105"/>
        <v>2.7213412388889782</v>
      </c>
    </row>
    <row r="1354" spans="1:21">
      <c r="A1354" s="5">
        <v>2168</v>
      </c>
      <c r="B1354" s="5" t="s">
        <v>1626</v>
      </c>
      <c r="C1354" s="5" t="s">
        <v>1627</v>
      </c>
      <c r="D1354" s="5" t="s">
        <v>1628</v>
      </c>
      <c r="E1354" s="5" t="s">
        <v>1629</v>
      </c>
      <c r="F1354" s="7">
        <v>24.283200000000001</v>
      </c>
      <c r="G1354" s="7">
        <v>24.995699999999999</v>
      </c>
      <c r="H1354" s="7">
        <f t="shared" si="106"/>
        <v>1.6386412070860787</v>
      </c>
      <c r="I1354" s="7">
        <v>22.916899999999998</v>
      </c>
      <c r="J1354" s="7">
        <v>21.7684</v>
      </c>
      <c r="K1354" s="7">
        <v>22.217300000000002</v>
      </c>
      <c r="L1354" s="7">
        <f t="shared" si="107"/>
        <v>0.73260121559251268</v>
      </c>
      <c r="M1354" s="7">
        <v>23.790600000000001</v>
      </c>
      <c r="N1354" s="7">
        <v>24.6526</v>
      </c>
      <c r="O1354" s="7">
        <v>1.817556232897038</v>
      </c>
      <c r="Q1354" s="5">
        <f t="shared" si="108"/>
        <v>3572245.9918302111</v>
      </c>
      <c r="R1354" s="5">
        <f t="shared" si="109"/>
        <v>0.16570831165853092</v>
      </c>
      <c r="U1354" s="5">
        <f t="shared" si="105"/>
        <v>0.22619169628937821</v>
      </c>
    </row>
    <row r="1355" spans="1:21">
      <c r="A1355" s="5">
        <v>4299</v>
      </c>
      <c r="B1355" s="5" t="s">
        <v>2732</v>
      </c>
      <c r="C1355" s="5" t="s">
        <v>1627</v>
      </c>
      <c r="D1355" s="5" t="s">
        <v>1628</v>
      </c>
      <c r="E1355" s="5" t="s">
        <v>1629</v>
      </c>
      <c r="F1355" s="7">
        <v>17.188800000000001</v>
      </c>
      <c r="G1355" s="7">
        <v>20.893999999999998</v>
      </c>
      <c r="H1355" s="7">
        <f t="shared" si="106"/>
        <v>13.042965332046348</v>
      </c>
      <c r="I1355" s="7">
        <v>19.593</v>
      </c>
      <c r="J1355" s="7">
        <v>17.839600000000001</v>
      </c>
      <c r="K1355" s="7">
        <v>19.047899999999998</v>
      </c>
      <c r="L1355" s="7">
        <f t="shared" si="107"/>
        <v>0.43277827968903559</v>
      </c>
      <c r="M1355" s="7">
        <v>19.5001</v>
      </c>
      <c r="N1355" s="7">
        <v>16.9741</v>
      </c>
      <c r="O1355" s="7">
        <v>0.17361939197063883</v>
      </c>
      <c r="Q1355" s="5">
        <f t="shared" si="108"/>
        <v>234560.40922235913</v>
      </c>
      <c r="R1355" s="5">
        <f t="shared" si="109"/>
        <v>1.0880720276001269E-2</v>
      </c>
      <c r="U1355" s="5">
        <f t="shared" si="105"/>
        <v>2.5141558129533205E-2</v>
      </c>
    </row>
    <row r="1356" spans="1:21">
      <c r="A1356" s="5">
        <v>151</v>
      </c>
      <c r="B1356" s="5" t="s">
        <v>77</v>
      </c>
      <c r="C1356" s="5" t="s">
        <v>78</v>
      </c>
      <c r="D1356" s="5" t="s">
        <v>79</v>
      </c>
      <c r="E1356" s="5" t="s">
        <v>80</v>
      </c>
      <c r="F1356" s="7">
        <v>18.129200000000001</v>
      </c>
      <c r="G1356" s="7">
        <v>18.374099999999999</v>
      </c>
      <c r="H1356" s="7">
        <f t="shared" si="106"/>
        <v>1.1850106294171334</v>
      </c>
      <c r="I1356" s="7">
        <v>17.7348</v>
      </c>
      <c r="J1356" s="7">
        <v>18.969200000000001</v>
      </c>
      <c r="K1356" s="7">
        <v>18.5992</v>
      </c>
      <c r="L1356" s="7">
        <f t="shared" si="107"/>
        <v>1.2923528306374945</v>
      </c>
      <c r="M1356" s="7">
        <v>25.1981</v>
      </c>
      <c r="N1356" s="7">
        <v>24.967300000000002</v>
      </c>
      <c r="O1356" s="7">
        <v>0.85216222165503097</v>
      </c>
      <c r="Q1356" s="5">
        <f t="shared" si="108"/>
        <v>513213.64399036946</v>
      </c>
      <c r="R1356" s="5">
        <f t="shared" si="109"/>
        <v>2.3806805763170583E-2</v>
      </c>
      <c r="U1356" s="5">
        <f t="shared" ref="U1356:U1412" si="110">R1356*(1/L1356)</f>
        <v>1.8421289603572973E-2</v>
      </c>
    </row>
    <row r="1357" spans="1:21">
      <c r="A1357" s="5">
        <v>1540</v>
      </c>
      <c r="B1357" s="5" t="s">
        <v>1130</v>
      </c>
      <c r="C1357" s="5" t="s">
        <v>78</v>
      </c>
      <c r="D1357" s="5" t="s">
        <v>79</v>
      </c>
      <c r="E1357" s="5" t="s">
        <v>80</v>
      </c>
      <c r="F1357" s="7">
        <v>24.4392</v>
      </c>
      <c r="G1357" s="7">
        <v>24.778700000000001</v>
      </c>
      <c r="H1357" s="7">
        <f t="shared" si="106"/>
        <v>1.2653179921713782</v>
      </c>
      <c r="I1357" s="7">
        <v>24.799700000000001</v>
      </c>
      <c r="J1357" s="7">
        <v>24.721900000000002</v>
      </c>
      <c r="K1357" s="7">
        <v>24.408300000000001</v>
      </c>
      <c r="L1357" s="7">
        <f t="shared" si="107"/>
        <v>1.2428050424063206</v>
      </c>
      <c r="M1357" s="7">
        <v>25.856999999999999</v>
      </c>
      <c r="N1357" s="7">
        <v>26.9679</v>
      </c>
      <c r="O1357" s="7">
        <v>2.1598034083129223</v>
      </c>
      <c r="Q1357" s="5">
        <f t="shared" si="108"/>
        <v>27671547.662955329</v>
      </c>
      <c r="R1357" s="5">
        <f t="shared" si="109"/>
        <v>1.2836197324299046</v>
      </c>
      <c r="U1357" s="5">
        <f t="shared" si="110"/>
        <v>1.0328407824485153</v>
      </c>
    </row>
    <row r="1358" spans="1:21">
      <c r="A1358" s="5">
        <v>6320</v>
      </c>
      <c r="B1358" s="5" t="s">
        <v>3559</v>
      </c>
      <c r="C1358" s="5" t="s">
        <v>78</v>
      </c>
      <c r="D1358" s="5" t="s">
        <v>79</v>
      </c>
      <c r="E1358" s="5" t="s">
        <v>80</v>
      </c>
      <c r="F1358" s="7">
        <v>25.219200000000001</v>
      </c>
      <c r="G1358" s="7">
        <v>18.776399999999999</v>
      </c>
      <c r="H1358" s="7">
        <f t="shared" si="106"/>
        <v>1.1495396191835049E-2</v>
      </c>
      <c r="I1358" s="7">
        <v>25.652200000000001</v>
      </c>
      <c r="J1358" s="7">
        <v>25.036999999999999</v>
      </c>
      <c r="K1358" s="7">
        <v>25.357900000000001</v>
      </c>
      <c r="L1358" s="7">
        <f t="shared" si="107"/>
        <v>0.80057030003779694</v>
      </c>
      <c r="M1358" s="7">
        <v>16.985099999999999</v>
      </c>
      <c r="N1358" s="7">
        <v>28.954899999999999</v>
      </c>
      <c r="O1358" s="7">
        <v>4011.1494369862821</v>
      </c>
      <c r="Q1358" s="5">
        <f t="shared" si="108"/>
        <v>34426113.911201186</v>
      </c>
      <c r="R1358" s="5">
        <f t="shared" si="109"/>
        <v>1.5969485937519829</v>
      </c>
      <c r="U1358" s="5">
        <f t="shared" si="110"/>
        <v>1.9947637249053418</v>
      </c>
    </row>
    <row r="1359" spans="1:21">
      <c r="A1359" s="5">
        <v>1477</v>
      </c>
      <c r="B1359" s="5" t="s">
        <v>1102</v>
      </c>
      <c r="C1359" s="5" t="s">
        <v>1103</v>
      </c>
      <c r="D1359" s="5" t="s">
        <v>1104</v>
      </c>
      <c r="E1359" s="5" t="s">
        <v>1105</v>
      </c>
      <c r="F1359" s="7">
        <v>17.212</v>
      </c>
      <c r="G1359" s="7">
        <v>18.601900000000001</v>
      </c>
      <c r="H1359" s="7">
        <f t="shared" si="106"/>
        <v>2.6206051549137452</v>
      </c>
      <c r="I1359" s="7">
        <v>17.441500000000001</v>
      </c>
      <c r="J1359" s="7">
        <v>17.7652</v>
      </c>
      <c r="K1359" s="7">
        <v>15.866199999999999</v>
      </c>
      <c r="L1359" s="7">
        <f t="shared" si="107"/>
        <v>3.7295459457473297</v>
      </c>
      <c r="M1359" s="7">
        <v>17.0717</v>
      </c>
      <c r="N1359" s="7">
        <v>21.505400000000002</v>
      </c>
      <c r="O1359" s="7">
        <v>21.611090985262138</v>
      </c>
      <c r="Q1359" s="5">
        <f t="shared" si="108"/>
        <v>222770.70485087967</v>
      </c>
      <c r="R1359" s="5">
        <f t="shared" si="109"/>
        <v>1.0333822886846351E-2</v>
      </c>
      <c r="U1359" s="5">
        <f t="shared" si="110"/>
        <v>2.7707991903490681E-3</v>
      </c>
    </row>
    <row r="1360" spans="1:21">
      <c r="A1360" s="5">
        <v>1533</v>
      </c>
      <c r="B1360" s="5" t="s">
        <v>1125</v>
      </c>
      <c r="C1360" s="5" t="s">
        <v>1103</v>
      </c>
      <c r="D1360" s="5" t="s">
        <v>1104</v>
      </c>
      <c r="E1360" s="5" t="s">
        <v>1105</v>
      </c>
      <c r="F1360" s="7">
        <v>17.341699999999999</v>
      </c>
      <c r="G1360" s="7">
        <v>17.797000000000001</v>
      </c>
      <c r="H1360" s="7">
        <f t="shared" si="106"/>
        <v>1.3710678808895411</v>
      </c>
      <c r="I1360" s="7">
        <v>17.700900000000001</v>
      </c>
      <c r="J1360" s="7">
        <v>17.9939</v>
      </c>
      <c r="K1360" s="7">
        <v>17.722200000000001</v>
      </c>
      <c r="L1360" s="7">
        <f t="shared" si="107"/>
        <v>1.2072295290606121</v>
      </c>
      <c r="M1360" s="7">
        <v>21.073899999999998</v>
      </c>
      <c r="N1360" s="7">
        <v>22.769200000000001</v>
      </c>
      <c r="O1360" s="7">
        <v>3.2384422113045757</v>
      </c>
      <c r="Q1360" s="5">
        <f t="shared" si="108"/>
        <v>261037.94327665665</v>
      </c>
      <c r="R1360" s="5">
        <f t="shared" si="109"/>
        <v>1.2108952451235925E-2</v>
      </c>
      <c r="U1360" s="5">
        <f t="shared" si="110"/>
        <v>1.0030364698466519E-2</v>
      </c>
    </row>
    <row r="1361" spans="1:21">
      <c r="A1361" s="5">
        <v>1725</v>
      </c>
      <c r="B1361" s="5" t="s">
        <v>1277</v>
      </c>
      <c r="C1361" s="5" t="s">
        <v>1278</v>
      </c>
      <c r="D1361" s="5" t="s">
        <v>1279</v>
      </c>
      <c r="E1361" s="5" t="s">
        <v>1280</v>
      </c>
      <c r="F1361" s="7">
        <v>17.038</v>
      </c>
      <c r="G1361" s="7">
        <v>19.072900000000001</v>
      </c>
      <c r="H1361" s="7">
        <f t="shared" si="106"/>
        <v>4.0979432345067242</v>
      </c>
      <c r="I1361" s="7">
        <v>18.333200000000001</v>
      </c>
      <c r="J1361" s="7">
        <v>18.200800000000001</v>
      </c>
      <c r="K1361" s="7">
        <v>18.399699999999999</v>
      </c>
      <c r="L1361" s="7">
        <f t="shared" si="107"/>
        <v>0.87121457804226199</v>
      </c>
      <c r="M1361" s="7">
        <v>18.946100000000001</v>
      </c>
      <c r="N1361" s="7">
        <v>20.3902</v>
      </c>
      <c r="O1361" s="7">
        <v>2.7209302987921737</v>
      </c>
      <c r="Q1361" s="5">
        <f t="shared" si="108"/>
        <v>301291.40669012675</v>
      </c>
      <c r="R1361" s="5">
        <f t="shared" si="109"/>
        <v>1.3976218444650079E-2</v>
      </c>
      <c r="U1361" s="5">
        <f t="shared" si="110"/>
        <v>1.6042222888483511E-2</v>
      </c>
    </row>
    <row r="1362" spans="1:21">
      <c r="A1362" s="5">
        <v>958</v>
      </c>
      <c r="B1362" s="5" t="s">
        <v>783</v>
      </c>
      <c r="C1362" s="5" t="s">
        <v>355</v>
      </c>
      <c r="D1362" s="5" t="s">
        <v>356</v>
      </c>
      <c r="E1362" s="5" t="s">
        <v>357</v>
      </c>
      <c r="F1362" s="7">
        <v>17.2014</v>
      </c>
      <c r="G1362" s="7">
        <v>21.883299999999998</v>
      </c>
      <c r="H1362" s="7">
        <f t="shared" si="106"/>
        <v>25.668018090179757</v>
      </c>
      <c r="I1362" s="7">
        <v>18.909199999999998</v>
      </c>
      <c r="J1362" s="7">
        <v>19.728400000000001</v>
      </c>
      <c r="K1362" s="7">
        <v>18.9175</v>
      </c>
      <c r="L1362" s="7">
        <f t="shared" si="107"/>
        <v>1.7543054940605363</v>
      </c>
      <c r="M1362" s="7">
        <v>20.729700000000001</v>
      </c>
      <c r="N1362" s="7">
        <v>21.3599</v>
      </c>
      <c r="O1362" s="7">
        <v>1.5477795464761221</v>
      </c>
      <c r="Q1362" s="5">
        <f t="shared" si="108"/>
        <v>868640.68433184084</v>
      </c>
      <c r="R1362" s="5">
        <f t="shared" si="109"/>
        <v>4.0294252290501778E-2</v>
      </c>
      <c r="U1362" s="5">
        <f t="shared" si="110"/>
        <v>2.296877734631967E-2</v>
      </c>
    </row>
    <row r="1363" spans="1:21">
      <c r="A1363" s="5">
        <v>522</v>
      </c>
      <c r="B1363" s="5" t="s">
        <v>354</v>
      </c>
      <c r="C1363" s="5" t="s">
        <v>355</v>
      </c>
      <c r="D1363" s="5" t="s">
        <v>356</v>
      </c>
      <c r="E1363" s="5" t="s">
        <v>357</v>
      </c>
      <c r="F1363" s="7">
        <v>21.308700000000002</v>
      </c>
      <c r="G1363" s="7">
        <v>21.957999999999998</v>
      </c>
      <c r="H1363" s="7">
        <f t="shared" si="106"/>
        <v>1.56840701531445</v>
      </c>
      <c r="I1363" s="7">
        <v>19.789899999999999</v>
      </c>
      <c r="J1363" s="7">
        <v>19.744599999999998</v>
      </c>
      <c r="K1363" s="7">
        <v>19.381599999999999</v>
      </c>
      <c r="L1363" s="7">
        <f t="shared" si="107"/>
        <v>1.2860974834306045</v>
      </c>
      <c r="M1363" s="7">
        <v>21.061599999999999</v>
      </c>
      <c r="N1363" s="7">
        <v>18.534400000000002</v>
      </c>
      <c r="O1363" s="7">
        <v>0.17347503946303997</v>
      </c>
      <c r="Q1363" s="5">
        <f t="shared" si="108"/>
        <v>878449.60600708949</v>
      </c>
      <c r="R1363" s="5">
        <f t="shared" si="109"/>
        <v>4.0749265706071021E-2</v>
      </c>
      <c r="U1363" s="5">
        <f t="shared" si="110"/>
        <v>3.1684430014880575E-2</v>
      </c>
    </row>
    <row r="1364" spans="1:21">
      <c r="A1364" s="5">
        <v>4197</v>
      </c>
      <c r="B1364" s="5" t="s">
        <v>2628</v>
      </c>
      <c r="C1364" s="5" t="s">
        <v>2629</v>
      </c>
      <c r="D1364" s="5" t="s">
        <v>2630</v>
      </c>
      <c r="E1364" s="5" t="s">
        <v>2631</v>
      </c>
      <c r="F1364" s="7">
        <v>16.898</v>
      </c>
      <c r="G1364" s="7">
        <v>23.272099999999998</v>
      </c>
      <c r="H1364" s="7">
        <f t="shared" si="106"/>
        <v>82.945970965070998</v>
      </c>
      <c r="I1364" s="7">
        <v>19.831600000000002</v>
      </c>
      <c r="J1364" s="7">
        <v>18.9861</v>
      </c>
      <c r="K1364" s="7">
        <v>19.6006</v>
      </c>
      <c r="L1364" s="7">
        <f t="shared" si="107"/>
        <v>0.65315622101916282</v>
      </c>
      <c r="M1364" s="7">
        <v>18.846299999999999</v>
      </c>
      <c r="N1364" s="7">
        <v>23.0547</v>
      </c>
      <c r="O1364" s="7">
        <v>18.486497387788663</v>
      </c>
      <c r="Q1364" s="5">
        <f t="shared" si="108"/>
        <v>519260.87481378304</v>
      </c>
      <c r="R1364" s="5">
        <f t="shared" si="109"/>
        <v>2.4087322953825721E-2</v>
      </c>
      <c r="U1364" s="5">
        <f t="shared" si="110"/>
        <v>3.6878348821727025E-2</v>
      </c>
    </row>
    <row r="1365" spans="1:21">
      <c r="A1365" s="5">
        <v>4146</v>
      </c>
      <c r="B1365" s="5" t="s">
        <v>2579</v>
      </c>
      <c r="C1365" s="5" t="s">
        <v>2580</v>
      </c>
      <c r="D1365" s="5" t="s">
        <v>2581</v>
      </c>
      <c r="E1365" s="5" t="s">
        <v>2582</v>
      </c>
      <c r="F1365" s="7">
        <v>15.893599999999999</v>
      </c>
      <c r="G1365" s="7">
        <v>21.317799999999998</v>
      </c>
      <c r="H1365" s="7">
        <f t="shared" si="106"/>
        <v>42.938503324156052</v>
      </c>
      <c r="I1365" s="7">
        <v>21.645700000000001</v>
      </c>
      <c r="J1365" s="7">
        <v>20.233000000000001</v>
      </c>
      <c r="K1365" s="7">
        <v>18.8446</v>
      </c>
      <c r="L1365" s="7">
        <f t="shared" si="107"/>
        <v>2.6178818732735798</v>
      </c>
      <c r="M1365" s="7">
        <v>20.753299999999999</v>
      </c>
      <c r="N1365" s="7">
        <v>20.8005</v>
      </c>
      <c r="O1365" s="7">
        <v>1.0332576176768535</v>
      </c>
      <c r="Q1365" s="5">
        <f t="shared" si="108"/>
        <v>1232366.5513490895</v>
      </c>
      <c r="R1365" s="5">
        <f t="shared" si="109"/>
        <v>5.7166662384265654E-2</v>
      </c>
      <c r="U1365" s="5">
        <f t="shared" si="110"/>
        <v>2.1836990800803598E-2</v>
      </c>
    </row>
    <row r="1366" spans="1:21">
      <c r="A1366" s="5">
        <v>4394</v>
      </c>
      <c r="B1366" s="5" t="s">
        <v>2787</v>
      </c>
      <c r="C1366" s="5" t="s">
        <v>2580</v>
      </c>
      <c r="D1366" s="5" t="s">
        <v>2581</v>
      </c>
      <c r="E1366" s="5" t="s">
        <v>2582</v>
      </c>
      <c r="F1366" s="7">
        <v>20.656500000000001</v>
      </c>
      <c r="G1366" s="7">
        <v>21.730399999999999</v>
      </c>
      <c r="H1366" s="7">
        <f t="shared" si="106"/>
        <v>2.1051163888127444</v>
      </c>
      <c r="I1366" s="7">
        <v>18.623000000000001</v>
      </c>
      <c r="J1366" s="7">
        <v>16.963999999999999</v>
      </c>
      <c r="K1366" s="7">
        <v>17.609400000000001</v>
      </c>
      <c r="L1366" s="7">
        <f t="shared" si="107"/>
        <v>0.63931551016621313</v>
      </c>
      <c r="M1366" s="7">
        <v>17.922599999999999</v>
      </c>
      <c r="N1366" s="7">
        <v>23.366299999999999</v>
      </c>
      <c r="O1366" s="7">
        <v>43.522816020780809</v>
      </c>
      <c r="Q1366" s="5">
        <f t="shared" si="108"/>
        <v>127841.79105335083</v>
      </c>
      <c r="R1366" s="5">
        <f t="shared" si="109"/>
        <v>5.930287948619062E-3</v>
      </c>
      <c r="U1366" s="5">
        <f t="shared" si="110"/>
        <v>9.2759957396892651E-3</v>
      </c>
    </row>
    <row r="1367" spans="1:21">
      <c r="A1367" s="5">
        <v>4456</v>
      </c>
      <c r="B1367" s="5" t="s">
        <v>2806</v>
      </c>
      <c r="C1367" s="5" t="s">
        <v>2807</v>
      </c>
      <c r="D1367" s="5" t="s">
        <v>2808</v>
      </c>
      <c r="E1367" s="5" t="s">
        <v>2809</v>
      </c>
      <c r="F1367" s="7">
        <v>24.047899999999998</v>
      </c>
      <c r="G1367" s="7">
        <v>24.786999999999999</v>
      </c>
      <c r="H1367" s="7">
        <f t="shared" si="106"/>
        <v>1.6691342538714131</v>
      </c>
      <c r="I1367" s="7">
        <v>21.805299999999999</v>
      </c>
      <c r="J1367" s="7">
        <v>17.383700000000001</v>
      </c>
      <c r="K1367" s="7">
        <v>21.934200000000001</v>
      </c>
      <c r="L1367" s="7">
        <f t="shared" si="107"/>
        <v>4.2673965790888703E-2</v>
      </c>
      <c r="M1367" s="7">
        <v>24.4</v>
      </c>
      <c r="N1367" s="7">
        <v>25.453900000000001</v>
      </c>
      <c r="O1367" s="7">
        <v>2.0761346294120928</v>
      </c>
      <c r="Q1367" s="5">
        <f t="shared" si="108"/>
        <v>171007.49119786941</v>
      </c>
      <c r="R1367" s="5">
        <f t="shared" si="109"/>
        <v>7.9326459354053646E-3</v>
      </c>
      <c r="U1367" s="5">
        <f t="shared" si="110"/>
        <v>0.18588958837987962</v>
      </c>
    </row>
    <row r="1368" spans="1:21">
      <c r="A1368" s="5">
        <v>523</v>
      </c>
      <c r="B1368" s="5" t="s">
        <v>358</v>
      </c>
      <c r="C1368" s="5" t="s">
        <v>359</v>
      </c>
      <c r="D1368" s="5" t="s">
        <v>360</v>
      </c>
      <c r="E1368" s="5" t="s">
        <v>361</v>
      </c>
      <c r="F1368" s="7">
        <v>21.2285</v>
      </c>
      <c r="G1368" s="7">
        <v>21.759799999999998</v>
      </c>
      <c r="H1368" s="7">
        <f t="shared" si="106"/>
        <v>1.4452308939950693</v>
      </c>
      <c r="I1368" s="7">
        <v>23.683</v>
      </c>
      <c r="J1368" s="7">
        <v>23.166599999999999</v>
      </c>
      <c r="K1368" s="7">
        <v>23.212800000000001</v>
      </c>
      <c r="L1368" s="7">
        <f t="shared" si="107"/>
        <v>0.96848391954032342</v>
      </c>
      <c r="M1368" s="7">
        <v>22.707599999999999</v>
      </c>
      <c r="N1368" s="7">
        <v>22.918600000000001</v>
      </c>
      <c r="O1368" s="7">
        <v>1.1574902169901242</v>
      </c>
      <c r="Q1368" s="5">
        <f t="shared" si="108"/>
        <v>9415459.0214999467</v>
      </c>
      <c r="R1368" s="5">
        <f t="shared" si="109"/>
        <v>0.43676158403175197</v>
      </c>
      <c r="U1368" s="5">
        <f t="shared" si="110"/>
        <v>0.45097453372179319</v>
      </c>
    </row>
    <row r="1369" spans="1:21">
      <c r="A1369" s="5">
        <v>2688</v>
      </c>
      <c r="B1369" s="5" t="s">
        <v>1841</v>
      </c>
      <c r="C1369" s="5" t="s">
        <v>1842</v>
      </c>
      <c r="D1369" s="5" t="s">
        <v>1843</v>
      </c>
      <c r="E1369" s="5" t="s">
        <v>1844</v>
      </c>
      <c r="F1369" s="7">
        <v>18.6295</v>
      </c>
      <c r="G1369" s="7">
        <v>17.028099999999998</v>
      </c>
      <c r="H1369" s="7">
        <f t="shared" si="106"/>
        <v>0.32955701834774687</v>
      </c>
      <c r="I1369" s="7">
        <v>23.9237</v>
      </c>
      <c r="J1369" s="7">
        <v>23.5688</v>
      </c>
      <c r="K1369" s="7">
        <v>23.315100000000001</v>
      </c>
      <c r="L1369" s="7">
        <f t="shared" si="107"/>
        <v>1.1922609228625518</v>
      </c>
      <c r="M1369" s="7">
        <v>17.9344</v>
      </c>
      <c r="N1369" s="7">
        <v>19.089500000000001</v>
      </c>
      <c r="O1369" s="7">
        <v>2.2269975948180551</v>
      </c>
      <c r="Q1369" s="5">
        <f t="shared" si="108"/>
        <v>12442732.421431331</v>
      </c>
      <c r="R1369" s="5">
        <f t="shared" si="109"/>
        <v>0.57718986505682124</v>
      </c>
      <c r="U1369" s="5">
        <f t="shared" si="110"/>
        <v>0.48411371536946851</v>
      </c>
    </row>
    <row r="1370" spans="1:21">
      <c r="A1370" s="5">
        <v>3869</v>
      </c>
      <c r="B1370" s="5" t="s">
        <v>2354</v>
      </c>
      <c r="C1370" s="5" t="s">
        <v>2355</v>
      </c>
      <c r="D1370" s="5" t="s">
        <v>2356</v>
      </c>
      <c r="E1370" s="5" t="s">
        <v>2357</v>
      </c>
      <c r="F1370" s="7">
        <v>20.769100000000002</v>
      </c>
      <c r="G1370" s="7">
        <v>20.699000000000002</v>
      </c>
      <c r="H1370" s="7">
        <f t="shared" si="106"/>
        <v>0.95257196849812953</v>
      </c>
      <c r="I1370" s="7">
        <v>22.743099999999998</v>
      </c>
      <c r="J1370" s="7">
        <v>22.311299999999999</v>
      </c>
      <c r="K1370" s="7">
        <v>22.622499999999999</v>
      </c>
      <c r="L1370" s="7">
        <f t="shared" si="107"/>
        <v>0.80597109242991904</v>
      </c>
      <c r="M1370" s="7">
        <v>20.4209</v>
      </c>
      <c r="N1370" s="7">
        <v>21.671199999999999</v>
      </c>
      <c r="O1370" s="7">
        <v>2.3789088587665579</v>
      </c>
      <c r="Q1370" s="5">
        <f t="shared" si="108"/>
        <v>5204398.490805665</v>
      </c>
      <c r="R1370" s="5">
        <f t="shared" si="109"/>
        <v>0.24142012870389234</v>
      </c>
      <c r="U1370" s="5">
        <f t="shared" si="110"/>
        <v>0.29953943878562161</v>
      </c>
    </row>
    <row r="1371" spans="1:21">
      <c r="A1371" s="5">
        <v>471</v>
      </c>
      <c r="B1371" s="5" t="s">
        <v>318</v>
      </c>
      <c r="C1371" s="5" t="s">
        <v>319</v>
      </c>
      <c r="D1371" s="5" t="s">
        <v>320</v>
      </c>
      <c r="E1371" s="5" t="s">
        <v>321</v>
      </c>
      <c r="F1371" s="7">
        <v>21.952500000000001</v>
      </c>
      <c r="G1371" s="7">
        <v>17.918299999999999</v>
      </c>
      <c r="H1371" s="7">
        <f t="shared" si="106"/>
        <v>6.1035821112151729E-2</v>
      </c>
      <c r="I1371" s="7">
        <v>23.1616</v>
      </c>
      <c r="J1371" s="7">
        <v>22.3291</v>
      </c>
      <c r="K1371" s="7">
        <v>22.077000000000002</v>
      </c>
      <c r="L1371" s="7">
        <f t="shared" si="107"/>
        <v>1.1909393961325463</v>
      </c>
      <c r="M1371" s="7">
        <v>23.837</v>
      </c>
      <c r="N1371" s="7">
        <v>25.3735</v>
      </c>
      <c r="O1371" s="7">
        <v>2.9008988664948285</v>
      </c>
      <c r="Q1371" s="5">
        <f t="shared" si="108"/>
        <v>5269008.2209618287</v>
      </c>
      <c r="R1371" s="5">
        <f t="shared" si="109"/>
        <v>0.24441722613933684</v>
      </c>
      <c r="U1371" s="5">
        <f t="shared" si="110"/>
        <v>0.20523061621192207</v>
      </c>
    </row>
    <row r="1372" spans="1:21">
      <c r="A1372" s="5">
        <v>5843</v>
      </c>
      <c r="B1372" s="5" t="s">
        <v>3356</v>
      </c>
      <c r="C1372" s="5" t="s">
        <v>319</v>
      </c>
      <c r="D1372" s="5" t="s">
        <v>320</v>
      </c>
      <c r="E1372" s="5" t="s">
        <v>321</v>
      </c>
      <c r="F1372" s="7">
        <v>21.4636</v>
      </c>
      <c r="G1372" s="7">
        <v>22.045000000000002</v>
      </c>
      <c r="H1372" s="7">
        <f t="shared" si="106"/>
        <v>1.4963005634622715</v>
      </c>
      <c r="I1372" s="7">
        <v>22.721499999999999</v>
      </c>
      <c r="J1372" s="7">
        <v>22.380400000000002</v>
      </c>
      <c r="K1372" s="7">
        <v>22.1722</v>
      </c>
      <c r="L1372" s="7">
        <f t="shared" si="107"/>
        <v>1.1552459245443623</v>
      </c>
      <c r="M1372" s="7">
        <v>23.513000000000002</v>
      </c>
      <c r="N1372" s="7">
        <v>25.3874</v>
      </c>
      <c r="O1372" s="7">
        <v>3.6664910049493429</v>
      </c>
      <c r="Q1372" s="5">
        <f t="shared" si="108"/>
        <v>5459736.900310779</v>
      </c>
      <c r="R1372" s="5">
        <f t="shared" si="109"/>
        <v>0.25326469283453584</v>
      </c>
      <c r="U1372" s="5">
        <f t="shared" si="110"/>
        <v>0.21923011148853466</v>
      </c>
    </row>
    <row r="1373" spans="1:21">
      <c r="A1373" s="5">
        <v>3997</v>
      </c>
      <c r="B1373" s="5" t="s">
        <v>2459</v>
      </c>
      <c r="C1373" s="5" t="s">
        <v>319</v>
      </c>
      <c r="D1373" s="5" t="s">
        <v>320</v>
      </c>
      <c r="E1373" s="5" t="s">
        <v>321</v>
      </c>
      <c r="F1373" s="7">
        <v>20.525099999999998</v>
      </c>
      <c r="G1373" s="7">
        <v>20.6663</v>
      </c>
      <c r="H1373" s="7">
        <f t="shared" si="106"/>
        <v>1.1028220360693124</v>
      </c>
      <c r="I1373" s="7">
        <v>22.083200000000001</v>
      </c>
      <c r="J1373" s="7">
        <v>21.1677</v>
      </c>
      <c r="K1373" s="7">
        <v>21.236799999999999</v>
      </c>
      <c r="L1373" s="7">
        <f t="shared" si="107"/>
        <v>0.95323246995829247</v>
      </c>
      <c r="M1373" s="7">
        <v>21.966100000000001</v>
      </c>
      <c r="N1373" s="7">
        <v>23.314699999999998</v>
      </c>
      <c r="O1373" s="7">
        <v>2.5466487717939232</v>
      </c>
      <c r="Q1373" s="5">
        <f t="shared" si="108"/>
        <v>2355660.1719468455</v>
      </c>
      <c r="R1373" s="5">
        <f t="shared" si="109"/>
        <v>0.1092736812714744</v>
      </c>
      <c r="U1373" s="5">
        <f t="shared" si="110"/>
        <v>0.11463487104699185</v>
      </c>
    </row>
    <row r="1374" spans="1:21">
      <c r="A1374" s="5">
        <v>6044</v>
      </c>
      <c r="B1374" s="5" t="s">
        <v>3424</v>
      </c>
      <c r="C1374" s="5" t="s">
        <v>3372</v>
      </c>
      <c r="D1374" s="5" t="s">
        <v>3373</v>
      </c>
      <c r="E1374" s="5" t="s">
        <v>3374</v>
      </c>
      <c r="F1374" s="7">
        <v>24.616900000000001</v>
      </c>
      <c r="G1374" s="7">
        <v>15.897</v>
      </c>
      <c r="H1374" s="7">
        <f t="shared" si="106"/>
        <v>2.3716387673593919E-3</v>
      </c>
      <c r="I1374" s="7">
        <v>24.223800000000001</v>
      </c>
      <c r="J1374" s="7">
        <v>23.7195</v>
      </c>
      <c r="K1374" s="7">
        <v>23.744800000000001</v>
      </c>
      <c r="L1374" s="7">
        <f t="shared" si="107"/>
        <v>0.98261624799467429</v>
      </c>
      <c r="M1374" s="7">
        <v>19.4026</v>
      </c>
      <c r="N1374" s="7">
        <v>23.537400000000002</v>
      </c>
      <c r="O1374" s="7">
        <v>17.567049541610078</v>
      </c>
      <c r="Q1374" s="5">
        <f t="shared" si="108"/>
        <v>13812776.419197872</v>
      </c>
      <c r="R1374" s="5">
        <f t="shared" si="109"/>
        <v>0.64074306891988497</v>
      </c>
      <c r="U1374" s="5">
        <f t="shared" si="110"/>
        <v>0.65207864232605051</v>
      </c>
    </row>
    <row r="1375" spans="1:21">
      <c r="A1375" s="5">
        <v>5885</v>
      </c>
      <c r="B1375" s="5" t="s">
        <v>3371</v>
      </c>
      <c r="C1375" s="5" t="s">
        <v>3372</v>
      </c>
      <c r="D1375" s="5" t="s">
        <v>3373</v>
      </c>
      <c r="E1375" s="5" t="s">
        <v>3374</v>
      </c>
      <c r="F1375" s="7">
        <v>22.807400000000001</v>
      </c>
      <c r="G1375" s="7">
        <v>23.7195</v>
      </c>
      <c r="H1375" s="7">
        <f t="shared" si="106"/>
        <v>1.8817826457406694</v>
      </c>
      <c r="I1375" s="7">
        <v>22.702400000000001</v>
      </c>
      <c r="J1375" s="7">
        <v>21.8978</v>
      </c>
      <c r="K1375" s="7">
        <v>21.9756</v>
      </c>
      <c r="L1375" s="7">
        <f t="shared" si="107"/>
        <v>0.94750141308170122</v>
      </c>
      <c r="M1375" s="7">
        <v>18.704899999999999</v>
      </c>
      <c r="N1375" s="7">
        <v>21.9984</v>
      </c>
      <c r="O1375" s="7">
        <v>9.8048801789833053</v>
      </c>
      <c r="Q1375" s="5">
        <f t="shared" si="108"/>
        <v>3907460.8829471273</v>
      </c>
      <c r="R1375" s="5">
        <f t="shared" si="109"/>
        <v>0.18125816286609656</v>
      </c>
      <c r="U1375" s="5">
        <f t="shared" si="110"/>
        <v>0.19130120584893207</v>
      </c>
    </row>
    <row r="1376" spans="1:21">
      <c r="A1376" s="5">
        <v>459</v>
      </c>
      <c r="B1376" s="5" t="s">
        <v>310</v>
      </c>
      <c r="C1376" s="5" t="s">
        <v>311</v>
      </c>
      <c r="D1376" s="5" t="s">
        <v>312</v>
      </c>
      <c r="E1376" s="5" t="s">
        <v>313</v>
      </c>
      <c r="F1376" s="7">
        <v>25.369800000000001</v>
      </c>
      <c r="G1376" s="7">
        <v>18.459399999999999</v>
      </c>
      <c r="H1376" s="7">
        <f t="shared" si="106"/>
        <v>8.3130868537777403E-3</v>
      </c>
      <c r="I1376" s="7">
        <v>24.7668</v>
      </c>
      <c r="J1376" s="7">
        <v>23.7409</v>
      </c>
      <c r="K1376" s="7">
        <v>24.721699999999998</v>
      </c>
      <c r="L1376" s="7">
        <f t="shared" si="107"/>
        <v>0.50669868856434441</v>
      </c>
      <c r="M1376" s="7">
        <v>25.9968</v>
      </c>
      <c r="N1376" s="7">
        <v>23.669499999999999</v>
      </c>
      <c r="O1376" s="7">
        <v>0.1992566805649266</v>
      </c>
      <c r="Q1376" s="5">
        <f t="shared" si="108"/>
        <v>14019193.303785218</v>
      </c>
      <c r="R1376" s="5">
        <f t="shared" si="109"/>
        <v>0.65031827553247845</v>
      </c>
      <c r="U1376" s="5">
        <f t="shared" si="110"/>
        <v>1.2834417972840206</v>
      </c>
    </row>
    <row r="1377" spans="1:21">
      <c r="A1377" s="5">
        <v>460</v>
      </c>
      <c r="B1377" s="5" t="s">
        <v>314</v>
      </c>
      <c r="C1377" s="5" t="s">
        <v>315</v>
      </c>
      <c r="D1377" s="5" t="s">
        <v>316</v>
      </c>
      <c r="E1377" s="5" t="s">
        <v>317</v>
      </c>
      <c r="F1377" s="7">
        <v>22.868500000000001</v>
      </c>
      <c r="G1377" s="7">
        <v>19.889600000000002</v>
      </c>
      <c r="H1377" s="7">
        <f t="shared" si="106"/>
        <v>0.12684161000834548</v>
      </c>
      <c r="I1377" s="7">
        <v>23.432200000000002</v>
      </c>
      <c r="J1377" s="7">
        <v>22.7195</v>
      </c>
      <c r="K1377" s="7">
        <v>23.311499999999999</v>
      </c>
      <c r="L1377" s="7">
        <f t="shared" si="107"/>
        <v>0.66342257029858231</v>
      </c>
      <c r="M1377" s="7">
        <v>23.337399999999999</v>
      </c>
      <c r="N1377" s="7">
        <v>19.629100000000001</v>
      </c>
      <c r="O1377" s="7">
        <v>7.6505114079591374E-2</v>
      </c>
      <c r="Q1377" s="5">
        <f t="shared" si="108"/>
        <v>6906388.2095989352</v>
      </c>
      <c r="R1377" s="5">
        <f t="shared" si="109"/>
        <v>0.32037153445994249</v>
      </c>
      <c r="U1377" s="5">
        <f t="shared" si="110"/>
        <v>0.4829071979202561</v>
      </c>
    </row>
    <row r="1378" spans="1:21">
      <c r="A1378" s="5">
        <v>3738</v>
      </c>
      <c r="B1378" s="5" t="s">
        <v>2278</v>
      </c>
      <c r="C1378" s="5" t="s">
        <v>2279</v>
      </c>
      <c r="D1378" s="5" t="s">
        <v>2280</v>
      </c>
      <c r="E1378" s="5" t="s">
        <v>2281</v>
      </c>
      <c r="F1378" s="7">
        <v>22.679600000000001</v>
      </c>
      <c r="G1378" s="7">
        <v>16.9846</v>
      </c>
      <c r="H1378" s="7">
        <f t="shared" si="106"/>
        <v>1.9303416205108271E-2</v>
      </c>
      <c r="I1378" s="7">
        <v>23.664899999999999</v>
      </c>
      <c r="J1378" s="7">
        <v>22.574300000000001</v>
      </c>
      <c r="K1378" s="7">
        <v>22.828299999999999</v>
      </c>
      <c r="L1378" s="7">
        <f t="shared" si="107"/>
        <v>0.8385681844409314</v>
      </c>
      <c r="M1378" s="7">
        <v>20.997399999999999</v>
      </c>
      <c r="N1378" s="7">
        <v>18.1647</v>
      </c>
      <c r="O1378" s="7">
        <v>0.14036936371318018</v>
      </c>
      <c r="Q1378" s="5">
        <f t="shared" si="108"/>
        <v>6245129.2514331499</v>
      </c>
      <c r="R1378" s="5">
        <f t="shared" si="109"/>
        <v>0.28969724557352927</v>
      </c>
      <c r="U1378" s="5">
        <f t="shared" si="110"/>
        <v>0.34546653563617941</v>
      </c>
    </row>
    <row r="1379" spans="1:21">
      <c r="A1379" s="5">
        <v>4169</v>
      </c>
      <c r="B1379" s="5" t="s">
        <v>2597</v>
      </c>
      <c r="C1379" s="5" t="s">
        <v>2279</v>
      </c>
      <c r="D1379" s="5" t="s">
        <v>2598</v>
      </c>
      <c r="E1379" s="5" t="s">
        <v>2599</v>
      </c>
      <c r="F1379" s="7">
        <v>23.127700000000001</v>
      </c>
      <c r="G1379" s="7">
        <v>20.485800000000001</v>
      </c>
      <c r="H1379" s="7">
        <f t="shared" si="106"/>
        <v>0.16021709553795407</v>
      </c>
      <c r="I1379" s="7">
        <v>23.1328</v>
      </c>
      <c r="J1379" s="7">
        <v>22.468800000000002</v>
      </c>
      <c r="K1379" s="7">
        <v>22.6785</v>
      </c>
      <c r="L1379" s="7">
        <f t="shared" si="107"/>
        <v>0.86471702546410056</v>
      </c>
      <c r="M1379" s="7">
        <v>22.741199999999999</v>
      </c>
      <c r="N1379" s="7">
        <v>21.334</v>
      </c>
      <c r="O1379" s="7">
        <v>0.37704274632513779</v>
      </c>
      <c r="Q1379" s="5">
        <f t="shared" si="108"/>
        <v>5804739.927030053</v>
      </c>
      <c r="R1379" s="5">
        <f t="shared" si="109"/>
        <v>0.26926859323934627</v>
      </c>
      <c r="U1379" s="5">
        <f t="shared" si="110"/>
        <v>0.31139504058547668</v>
      </c>
    </row>
    <row r="1380" spans="1:21">
      <c r="A1380" s="5">
        <v>4258</v>
      </c>
      <c r="B1380" s="5" t="s">
        <v>2679</v>
      </c>
      <c r="C1380" s="5" t="s">
        <v>2680</v>
      </c>
      <c r="D1380" s="5" t="s">
        <v>2681</v>
      </c>
      <c r="E1380" s="5" t="s">
        <v>2682</v>
      </c>
      <c r="F1380" s="7">
        <v>20.637599999999999</v>
      </c>
      <c r="G1380" s="7">
        <v>20.3188</v>
      </c>
      <c r="H1380" s="7">
        <f t="shared" si="106"/>
        <v>0.80173646597000381</v>
      </c>
      <c r="I1380" s="7">
        <v>18.768999999999998</v>
      </c>
      <c r="J1380" s="7">
        <v>20.108699999999999</v>
      </c>
      <c r="K1380" s="7">
        <v>19.863</v>
      </c>
      <c r="L1380" s="7">
        <f t="shared" si="107"/>
        <v>1.1856679210616035</v>
      </c>
      <c r="M1380" s="7">
        <v>21.218</v>
      </c>
      <c r="N1380" s="7">
        <v>22.916699999999999</v>
      </c>
      <c r="O1380" s="7">
        <v>3.24608324968696</v>
      </c>
      <c r="Q1380" s="5">
        <f t="shared" si="108"/>
        <v>1130633.5640578605</v>
      </c>
      <c r="R1380" s="5">
        <f t="shared" si="109"/>
        <v>5.244750205696376E-2</v>
      </c>
      <c r="U1380" s="5">
        <f t="shared" si="110"/>
        <v>4.4234562751773024E-2</v>
      </c>
    </row>
    <row r="1381" spans="1:21">
      <c r="A1381" s="5">
        <v>6278</v>
      </c>
      <c r="B1381" s="5" t="s">
        <v>3537</v>
      </c>
      <c r="C1381" s="5" t="s">
        <v>1042</v>
      </c>
      <c r="D1381" s="5" t="s">
        <v>1043</v>
      </c>
      <c r="E1381" s="5" t="s">
        <v>1044</v>
      </c>
      <c r="F1381" s="7">
        <v>20.105</v>
      </c>
      <c r="G1381" s="7">
        <v>16.476099999999999</v>
      </c>
      <c r="H1381" s="7">
        <f t="shared" si="106"/>
        <v>8.0833661011210894E-2</v>
      </c>
      <c r="I1381" s="7">
        <v>18.5518</v>
      </c>
      <c r="J1381" s="7">
        <v>18.7408</v>
      </c>
      <c r="K1381" s="7">
        <v>18.239699999999999</v>
      </c>
      <c r="L1381" s="7">
        <f t="shared" si="107"/>
        <v>1.4152922575106242</v>
      </c>
      <c r="M1381" s="7">
        <v>20.409099999999999</v>
      </c>
      <c r="N1381" s="7">
        <v>20.722899999999999</v>
      </c>
      <c r="O1381" s="7">
        <v>1.2429773437112852</v>
      </c>
      <c r="Q1381" s="5">
        <f t="shared" si="108"/>
        <v>438069.42503222043</v>
      </c>
      <c r="R1381" s="5">
        <f t="shared" si="109"/>
        <v>2.0321037514586405E-2</v>
      </c>
      <c r="U1381" s="5">
        <f t="shared" si="110"/>
        <v>1.4358191678607314E-2</v>
      </c>
    </row>
    <row r="1382" spans="1:21">
      <c r="A1382" s="5">
        <v>1317</v>
      </c>
      <c r="B1382" s="5" t="s">
        <v>1041</v>
      </c>
      <c r="C1382" s="5" t="s">
        <v>1042</v>
      </c>
      <c r="D1382" s="5" t="s">
        <v>1043</v>
      </c>
      <c r="E1382" s="5" t="s">
        <v>1044</v>
      </c>
      <c r="F1382" s="7">
        <v>22.130700000000001</v>
      </c>
      <c r="G1382" s="7">
        <v>17.357399999999998</v>
      </c>
      <c r="H1382" s="7">
        <f t="shared" si="106"/>
        <v>3.6567352788180102E-2</v>
      </c>
      <c r="I1382" s="7">
        <v>18.233499999999999</v>
      </c>
      <c r="J1382" s="7">
        <v>17.721599999999999</v>
      </c>
      <c r="K1382" s="7">
        <v>17.500399999999999</v>
      </c>
      <c r="L1382" s="7">
        <f t="shared" si="107"/>
        <v>1.1657027876538955</v>
      </c>
      <c r="M1382" s="7">
        <v>18.3489</v>
      </c>
      <c r="N1382" s="7">
        <v>22.9968</v>
      </c>
      <c r="O1382" s="7">
        <v>25.070172190235329</v>
      </c>
      <c r="Q1382" s="5">
        <f t="shared" si="108"/>
        <v>216139.01659851594</v>
      </c>
      <c r="R1382" s="5">
        <f t="shared" si="109"/>
        <v>1.0026194054381238E-2</v>
      </c>
      <c r="U1382" s="5">
        <f t="shared" si="110"/>
        <v>8.6009865984450901E-3</v>
      </c>
    </row>
    <row r="1383" spans="1:21">
      <c r="A1383" s="5">
        <v>2125</v>
      </c>
      <c r="B1383" s="5" t="s">
        <v>1611</v>
      </c>
      <c r="C1383" s="5" t="s">
        <v>1042</v>
      </c>
      <c r="D1383" s="5" t="s">
        <v>1043</v>
      </c>
      <c r="E1383" s="5" t="s">
        <v>1044</v>
      </c>
      <c r="F1383" s="7">
        <v>20.975999999999999</v>
      </c>
      <c r="G1383" s="7">
        <v>21.281199999999998</v>
      </c>
      <c r="H1383" s="7">
        <f t="shared" si="106"/>
        <v>1.2355899143877165</v>
      </c>
      <c r="I1383" s="7">
        <v>19.171500000000002</v>
      </c>
      <c r="J1383" s="7">
        <v>18.5931</v>
      </c>
      <c r="K1383" s="7">
        <v>18.816099999999999</v>
      </c>
      <c r="L1383" s="7">
        <f t="shared" si="107"/>
        <v>0.85678195476856933</v>
      </c>
      <c r="M1383" s="7">
        <v>21.008299999999998</v>
      </c>
      <c r="N1383" s="7">
        <v>21.975999999999999</v>
      </c>
      <c r="O1383" s="7">
        <v>1.95572022402055</v>
      </c>
      <c r="Q1383" s="5">
        <f t="shared" si="108"/>
        <v>395440.1956986686</v>
      </c>
      <c r="R1383" s="5">
        <f t="shared" si="109"/>
        <v>1.8343565180283915E-2</v>
      </c>
      <c r="U1383" s="5">
        <f t="shared" si="110"/>
        <v>2.1409840716403523E-2</v>
      </c>
    </row>
    <row r="1384" spans="1:21">
      <c r="A1384" s="5">
        <v>2338</v>
      </c>
      <c r="B1384" s="5" t="s">
        <v>1687</v>
      </c>
      <c r="C1384" s="5" t="s">
        <v>1688</v>
      </c>
      <c r="D1384" s="5" t="s">
        <v>1689</v>
      </c>
      <c r="E1384" s="5" t="s">
        <v>1690</v>
      </c>
      <c r="F1384" s="7">
        <v>23.635000000000002</v>
      </c>
      <c r="G1384" s="7">
        <v>24.086600000000001</v>
      </c>
      <c r="H1384" s="7">
        <f t="shared" si="106"/>
        <v>1.3675560842762868</v>
      </c>
      <c r="I1384" s="7">
        <v>24.796500000000002</v>
      </c>
      <c r="J1384" s="7">
        <v>24.547499999999999</v>
      </c>
      <c r="K1384" s="7">
        <v>24.081199999999999</v>
      </c>
      <c r="L1384" s="7">
        <f t="shared" si="107"/>
        <v>1.3815617059564034</v>
      </c>
      <c r="M1384" s="7">
        <v>23.840399999999999</v>
      </c>
      <c r="N1384" s="7">
        <v>25.453299999999999</v>
      </c>
      <c r="O1384" s="7">
        <v>3.0586605382248155</v>
      </c>
      <c r="Q1384" s="5">
        <f t="shared" si="108"/>
        <v>24520753.89769756</v>
      </c>
      <c r="R1384" s="5">
        <f t="shared" si="109"/>
        <v>1.1374616245002795</v>
      </c>
      <c r="U1384" s="5">
        <f t="shared" si="110"/>
        <v>0.8233158313496084</v>
      </c>
    </row>
    <row r="1385" spans="1:21">
      <c r="A1385" s="5">
        <v>4007</v>
      </c>
      <c r="B1385" s="5" t="s">
        <v>2486</v>
      </c>
      <c r="C1385" s="5" t="s">
        <v>1688</v>
      </c>
      <c r="D1385" s="5" t="s">
        <v>1689</v>
      </c>
      <c r="E1385" s="5" t="s">
        <v>1690</v>
      </c>
      <c r="F1385" s="7">
        <v>23.92</v>
      </c>
      <c r="G1385" s="7">
        <v>24.444600000000001</v>
      </c>
      <c r="H1385" s="7">
        <f t="shared" si="106"/>
        <v>1.4385346782113075</v>
      </c>
      <c r="I1385" s="7">
        <v>24.976099999999999</v>
      </c>
      <c r="J1385" s="7">
        <v>24.2834</v>
      </c>
      <c r="K1385" s="7">
        <v>24.242899999999999</v>
      </c>
      <c r="L1385" s="7">
        <f t="shared" si="107"/>
        <v>1.0284702055083719</v>
      </c>
      <c r="M1385" s="7">
        <v>24.188199999999998</v>
      </c>
      <c r="N1385" s="7">
        <v>25.462</v>
      </c>
      <c r="O1385" s="7">
        <v>2.4179761257643264</v>
      </c>
      <c r="Q1385" s="5">
        <f t="shared" si="108"/>
        <v>20418874.352155942</v>
      </c>
      <c r="R1385" s="5">
        <f t="shared" si="109"/>
        <v>0.94718482506572643</v>
      </c>
      <c r="U1385" s="5">
        <f t="shared" si="110"/>
        <v>0.92096476883113387</v>
      </c>
    </row>
    <row r="1386" spans="1:21">
      <c r="A1386" s="5">
        <v>4428</v>
      </c>
      <c r="B1386" s="5" t="s">
        <v>2790</v>
      </c>
      <c r="C1386" s="5" t="s">
        <v>2791</v>
      </c>
      <c r="D1386" s="5" t="s">
        <v>2792</v>
      </c>
      <c r="E1386" s="5" t="s">
        <v>2793</v>
      </c>
      <c r="F1386" s="7">
        <v>19.505099999999999</v>
      </c>
      <c r="G1386" s="7">
        <v>20.295200000000001</v>
      </c>
      <c r="H1386" s="7">
        <f t="shared" si="106"/>
        <v>1.7291943170783985</v>
      </c>
      <c r="I1386" s="7">
        <v>20.741199999999999</v>
      </c>
      <c r="J1386" s="7">
        <v>20.416</v>
      </c>
      <c r="K1386" s="7">
        <v>20.2715</v>
      </c>
      <c r="L1386" s="7">
        <f t="shared" si="107"/>
        <v>1.1053475026766464</v>
      </c>
      <c r="M1386" s="7">
        <v>22.579599999999999</v>
      </c>
      <c r="N1386" s="7">
        <v>24.0794</v>
      </c>
      <c r="O1386" s="7">
        <v>2.8280350486660741</v>
      </c>
      <c r="Q1386" s="5">
        <f t="shared" si="108"/>
        <v>1399034.3943680355</v>
      </c>
      <c r="R1386" s="5">
        <f t="shared" si="109"/>
        <v>6.4898001977788056E-2</v>
      </c>
      <c r="U1386" s="5">
        <f t="shared" si="110"/>
        <v>5.8712759399767736E-2</v>
      </c>
    </row>
    <row r="1387" spans="1:21">
      <c r="A1387" s="5">
        <v>816</v>
      </c>
      <c r="B1387" s="5" t="s">
        <v>625</v>
      </c>
      <c r="C1387" s="5" t="s">
        <v>626</v>
      </c>
      <c r="D1387" s="5" t="s">
        <v>627</v>
      </c>
      <c r="E1387" s="5" t="s">
        <v>628</v>
      </c>
      <c r="F1387" s="7">
        <v>19.966200000000001</v>
      </c>
      <c r="G1387" s="7">
        <v>20.696899999999999</v>
      </c>
      <c r="H1387" s="7">
        <f t="shared" si="106"/>
        <v>1.6594440636074601</v>
      </c>
      <c r="I1387" s="7">
        <v>20.276700000000002</v>
      </c>
      <c r="J1387" s="7">
        <v>20.1755</v>
      </c>
      <c r="K1387" s="7">
        <v>19.791</v>
      </c>
      <c r="L1387" s="7">
        <f t="shared" si="107"/>
        <v>1.3054072889905768</v>
      </c>
      <c r="M1387" s="7">
        <v>18.2851</v>
      </c>
      <c r="N1387" s="7">
        <v>22.0684</v>
      </c>
      <c r="O1387" s="7">
        <v>13.768504872223103</v>
      </c>
      <c r="Q1387" s="5">
        <f t="shared" si="108"/>
        <v>1184215.3263795576</v>
      </c>
      <c r="R1387" s="5">
        <f t="shared" si="109"/>
        <v>5.493303731694401E-2</v>
      </c>
      <c r="U1387" s="5">
        <f t="shared" si="110"/>
        <v>4.2081147991307528E-2</v>
      </c>
    </row>
    <row r="1388" spans="1:21">
      <c r="A1388" s="5">
        <v>2019</v>
      </c>
      <c r="B1388" s="5" t="s">
        <v>1525</v>
      </c>
      <c r="C1388" s="5" t="s">
        <v>1526</v>
      </c>
      <c r="D1388" s="5" t="s">
        <v>1527</v>
      </c>
      <c r="E1388" s="5" t="s">
        <v>1528</v>
      </c>
      <c r="F1388" s="7">
        <v>23.514199999999999</v>
      </c>
      <c r="G1388" s="7">
        <v>26.004899999999999</v>
      </c>
      <c r="H1388" s="7">
        <f t="shared" si="106"/>
        <v>5.6205059279497664</v>
      </c>
      <c r="I1388" s="7">
        <v>19.0044</v>
      </c>
      <c r="J1388" s="7">
        <v>22.990300000000001</v>
      </c>
      <c r="K1388" s="7">
        <v>17.8581</v>
      </c>
      <c r="L1388" s="7">
        <f t="shared" si="107"/>
        <v>35.070838039845384</v>
      </c>
      <c r="M1388" s="7">
        <v>18.2577</v>
      </c>
      <c r="N1388" s="7">
        <v>18.589099999999998</v>
      </c>
      <c r="O1388" s="7">
        <v>1.2582337799575343</v>
      </c>
      <c r="Q1388" s="5">
        <f t="shared" si="108"/>
        <v>8332396.1448944993</v>
      </c>
      <c r="R1388" s="5">
        <f t="shared" si="109"/>
        <v>0.38652077723603373</v>
      </c>
      <c r="U1388" s="5">
        <f t="shared" si="110"/>
        <v>1.1021144598737332E-2</v>
      </c>
    </row>
    <row r="1389" spans="1:21">
      <c r="A1389" s="5">
        <v>2355</v>
      </c>
      <c r="B1389" s="5" t="s">
        <v>1695</v>
      </c>
      <c r="C1389" s="5" t="s">
        <v>1526</v>
      </c>
      <c r="D1389" s="5" t="s">
        <v>1527</v>
      </c>
      <c r="E1389" s="5" t="s">
        <v>1528</v>
      </c>
      <c r="F1389" s="7">
        <v>17.186199999999999</v>
      </c>
      <c r="G1389" s="7">
        <v>23.829899999999999</v>
      </c>
      <c r="H1389" s="7">
        <f t="shared" si="106"/>
        <v>99.989174335818987</v>
      </c>
      <c r="I1389" s="7">
        <v>17.342700000000001</v>
      </c>
      <c r="J1389" s="7">
        <v>19.4999</v>
      </c>
      <c r="K1389" s="7">
        <v>18.6753</v>
      </c>
      <c r="L1389" s="7">
        <f t="shared" si="107"/>
        <v>1.771043932482778</v>
      </c>
      <c r="M1389" s="7">
        <v>17.5715</v>
      </c>
      <c r="N1389" s="7">
        <v>18.664100000000001</v>
      </c>
      <c r="O1389" s="7">
        <v>2.1325802029056025</v>
      </c>
      <c r="Q1389" s="5">
        <f t="shared" si="108"/>
        <v>741403.80821244314</v>
      </c>
      <c r="R1389" s="5">
        <f t="shared" si="109"/>
        <v>3.4392024960505183E-2</v>
      </c>
      <c r="U1389" s="5">
        <f t="shared" si="110"/>
        <v>1.9419069357749893E-2</v>
      </c>
    </row>
    <row r="1390" spans="1:21">
      <c r="A1390" s="5">
        <v>833</v>
      </c>
      <c r="B1390" s="5" t="s">
        <v>665</v>
      </c>
      <c r="C1390" s="5" t="s">
        <v>666</v>
      </c>
      <c r="D1390" s="5" t="s">
        <v>667</v>
      </c>
      <c r="E1390" s="5" t="s">
        <v>668</v>
      </c>
      <c r="F1390" s="7">
        <v>16.388000000000002</v>
      </c>
      <c r="G1390" s="7">
        <v>18.559799999999999</v>
      </c>
      <c r="H1390" s="7">
        <f t="shared" si="106"/>
        <v>4.5058522269366792</v>
      </c>
      <c r="I1390" s="7">
        <v>16.5366</v>
      </c>
      <c r="J1390" s="7">
        <v>16.883199999999999</v>
      </c>
      <c r="K1390" s="7">
        <v>18.523599999999998</v>
      </c>
      <c r="L1390" s="7">
        <f t="shared" si="107"/>
        <v>0.32076752641786754</v>
      </c>
      <c r="M1390" s="7">
        <v>19.086400000000001</v>
      </c>
      <c r="N1390" s="7">
        <v>20.0626</v>
      </c>
      <c r="O1390" s="7">
        <v>1.9672768516303041</v>
      </c>
      <c r="Q1390" s="5">
        <f t="shared" si="108"/>
        <v>120878.65604949367</v>
      </c>
      <c r="R1390" s="5">
        <f t="shared" si="109"/>
        <v>5.6072840603150478E-3</v>
      </c>
      <c r="U1390" s="5">
        <f t="shared" si="110"/>
        <v>1.7480834556208708E-2</v>
      </c>
    </row>
    <row r="1391" spans="1:21">
      <c r="A1391" s="5">
        <v>3396</v>
      </c>
      <c r="B1391" s="5" t="s">
        <v>2131</v>
      </c>
      <c r="C1391" s="5" t="s">
        <v>2132</v>
      </c>
      <c r="D1391" s="5" t="s">
        <v>2133</v>
      </c>
      <c r="E1391" s="5" t="s">
        <v>2134</v>
      </c>
      <c r="F1391" s="7">
        <v>22.715599999999998</v>
      </c>
      <c r="G1391" s="7">
        <v>22.724599999999999</v>
      </c>
      <c r="H1391" s="7">
        <f t="shared" si="106"/>
        <v>1.0062578234977819</v>
      </c>
      <c r="I1391" s="7">
        <v>22.636900000000001</v>
      </c>
      <c r="J1391" s="7">
        <v>22.658799999999999</v>
      </c>
      <c r="K1391" s="7">
        <v>22.4604</v>
      </c>
      <c r="L1391" s="7">
        <f t="shared" si="107"/>
        <v>1.1474251139205789</v>
      </c>
      <c r="M1391" s="7">
        <v>20.4465</v>
      </c>
      <c r="N1391" s="7">
        <v>21.060099999999998</v>
      </c>
      <c r="O1391" s="7">
        <v>1.5300724848354286</v>
      </c>
      <c r="Q1391" s="5">
        <f t="shared" si="108"/>
        <v>6621836.6888085986</v>
      </c>
      <c r="R1391" s="5">
        <f t="shared" si="109"/>
        <v>0.30717184099037942</v>
      </c>
      <c r="U1391" s="5">
        <f t="shared" si="110"/>
        <v>0.26770534936334056</v>
      </c>
    </row>
    <row r="1392" spans="1:21">
      <c r="A1392" s="5">
        <v>4004</v>
      </c>
      <c r="B1392" s="5" t="s">
        <v>2477</v>
      </c>
      <c r="C1392" s="5" t="s">
        <v>2478</v>
      </c>
      <c r="D1392" s="5" t="s">
        <v>2479</v>
      </c>
      <c r="E1392" s="5" t="s">
        <v>2480</v>
      </c>
      <c r="F1392" s="7">
        <v>18.8522</v>
      </c>
      <c r="G1392" s="7">
        <v>19.5443</v>
      </c>
      <c r="H1392" s="7">
        <f t="shared" si="106"/>
        <v>1.6156335385213303</v>
      </c>
      <c r="I1392" s="7">
        <v>18.229700000000001</v>
      </c>
      <c r="J1392" s="7">
        <v>16.698499999999999</v>
      </c>
      <c r="K1392" s="7">
        <v>19.0532</v>
      </c>
      <c r="L1392" s="7">
        <f t="shared" si="107"/>
        <v>0.19550806131392454</v>
      </c>
      <c r="M1392" s="7">
        <v>21.648800000000001</v>
      </c>
      <c r="N1392" s="7">
        <v>22.627700000000001</v>
      </c>
      <c r="O1392" s="7">
        <v>1.9709620524648923</v>
      </c>
      <c r="Q1392" s="5">
        <f t="shared" si="108"/>
        <v>106352.91125962681</v>
      </c>
      <c r="R1392" s="5">
        <f t="shared" si="109"/>
        <v>4.9334680212694522E-3</v>
      </c>
      <c r="U1392" s="5">
        <f t="shared" si="110"/>
        <v>2.5234090032471103E-2</v>
      </c>
    </row>
    <row r="1393" spans="1:21">
      <c r="A1393" s="5">
        <v>3115</v>
      </c>
      <c r="B1393" s="5" t="s">
        <v>2020</v>
      </c>
      <c r="C1393" s="5" t="s">
        <v>2021</v>
      </c>
      <c r="D1393" s="5" t="s">
        <v>2022</v>
      </c>
      <c r="E1393" s="5" t="s">
        <v>2023</v>
      </c>
      <c r="F1393" s="7">
        <v>18.9588</v>
      </c>
      <c r="G1393" s="7">
        <v>18.879000000000001</v>
      </c>
      <c r="H1393" s="7">
        <f t="shared" si="106"/>
        <v>0.94618880725483678</v>
      </c>
      <c r="I1393" s="7">
        <v>17.452300000000001</v>
      </c>
      <c r="J1393" s="7">
        <v>18.443000000000001</v>
      </c>
      <c r="K1393" s="7">
        <v>18.1434</v>
      </c>
      <c r="L1393" s="7">
        <f t="shared" si="107"/>
        <v>1.2308031149495193</v>
      </c>
      <c r="M1393" s="7">
        <v>18.5853</v>
      </c>
      <c r="N1393" s="7">
        <v>19.371300000000002</v>
      </c>
      <c r="O1393" s="7">
        <v>1.7242870900351936</v>
      </c>
      <c r="Q1393" s="5">
        <f t="shared" si="108"/>
        <v>356365.95704640046</v>
      </c>
      <c r="R1393" s="5">
        <f t="shared" si="109"/>
        <v>1.6531000723295754E-2</v>
      </c>
      <c r="U1393" s="5">
        <f t="shared" si="110"/>
        <v>1.3431068318326253E-2</v>
      </c>
    </row>
    <row r="1394" spans="1:21">
      <c r="A1394" s="5">
        <v>4677</v>
      </c>
      <c r="B1394" s="5" t="s">
        <v>2908</v>
      </c>
      <c r="C1394" s="5" t="s">
        <v>2909</v>
      </c>
      <c r="D1394" s="5" t="s">
        <v>2910</v>
      </c>
      <c r="E1394" s="5" t="s">
        <v>2911</v>
      </c>
      <c r="F1394" s="7">
        <v>17.369700000000002</v>
      </c>
      <c r="G1394" s="7">
        <v>18.173300000000001</v>
      </c>
      <c r="H1394" s="7">
        <f t="shared" ref="H1394:H1412" si="111">2^(G1394-F1394)</f>
        <v>1.7454511733488975</v>
      </c>
      <c r="I1394" s="7">
        <v>21.4617</v>
      </c>
      <c r="J1394" s="7">
        <v>20.254799999999999</v>
      </c>
      <c r="K1394" s="7">
        <v>18.642700000000001</v>
      </c>
      <c r="L1394" s="7">
        <f t="shared" ref="L1394:L1412" si="112">(POWER(2,J1394))/(POWER(2,K1394))</f>
        <v>3.056964926848869</v>
      </c>
      <c r="M1394" s="7">
        <v>17.374700000000001</v>
      </c>
      <c r="N1394" s="7">
        <v>19.075299999999999</v>
      </c>
      <c r="O1394" s="7">
        <v>3.2503610915435033</v>
      </c>
      <c r="Q1394" s="5">
        <f t="shared" si="108"/>
        <v>1251129.7646487169</v>
      </c>
      <c r="R1394" s="5">
        <f t="shared" si="109"/>
        <v>5.8037044884317719E-2</v>
      </c>
      <c r="U1394" s="5">
        <f t="shared" si="110"/>
        <v>1.8985185068558352E-2</v>
      </c>
    </row>
    <row r="1395" spans="1:21">
      <c r="A1395" s="5">
        <v>4328</v>
      </c>
      <c r="B1395" s="5" t="s">
        <v>2754</v>
      </c>
      <c r="C1395" s="5" t="s">
        <v>2331</v>
      </c>
      <c r="D1395" s="5" t="s">
        <v>2332</v>
      </c>
      <c r="E1395" s="5" t="s">
        <v>2333</v>
      </c>
      <c r="F1395" s="7">
        <v>19.179200000000002</v>
      </c>
      <c r="G1395" s="7">
        <v>16.5745</v>
      </c>
      <c r="H1395" s="7">
        <f t="shared" si="111"/>
        <v>0.16440202791208253</v>
      </c>
      <c r="I1395" s="7">
        <v>20.7501</v>
      </c>
      <c r="J1395" s="7">
        <v>19.626200000000001</v>
      </c>
      <c r="K1395" s="7">
        <v>19.237100000000002</v>
      </c>
      <c r="L1395" s="7">
        <f t="shared" si="112"/>
        <v>1.3095761928422673</v>
      </c>
      <c r="M1395" s="7">
        <v>20.194600000000001</v>
      </c>
      <c r="N1395" s="7">
        <v>21.777000000000001</v>
      </c>
      <c r="O1395" s="7">
        <v>2.9946761590264517</v>
      </c>
      <c r="Q1395" s="5">
        <f t="shared" si="108"/>
        <v>809235.45250012807</v>
      </c>
      <c r="R1395" s="5">
        <f t="shared" si="109"/>
        <v>3.7538579614815382E-2</v>
      </c>
      <c r="U1395" s="5">
        <f t="shared" si="110"/>
        <v>2.8664677794227999E-2</v>
      </c>
    </row>
    <row r="1396" spans="1:21">
      <c r="A1396" s="5">
        <v>3847</v>
      </c>
      <c r="B1396" s="5" t="s">
        <v>2330</v>
      </c>
      <c r="C1396" s="5" t="s">
        <v>2331</v>
      </c>
      <c r="D1396" s="5" t="s">
        <v>2332</v>
      </c>
      <c r="E1396" s="5" t="s">
        <v>2333</v>
      </c>
      <c r="F1396" s="7">
        <v>20.411799999999999</v>
      </c>
      <c r="G1396" s="7">
        <v>20.773900000000001</v>
      </c>
      <c r="H1396" s="7">
        <f t="shared" si="111"/>
        <v>1.2852954242717776</v>
      </c>
      <c r="I1396" s="7">
        <v>21.2133</v>
      </c>
      <c r="J1396" s="7">
        <v>20.684999999999999</v>
      </c>
      <c r="K1396" s="7">
        <v>20.498799999999999</v>
      </c>
      <c r="L1396" s="7">
        <f t="shared" si="112"/>
        <v>1.1377629443755846</v>
      </c>
      <c r="M1396" s="7">
        <v>21.630700000000001</v>
      </c>
      <c r="N1396" s="7">
        <v>22.633299999999998</v>
      </c>
      <c r="O1396" s="7">
        <v>2.0036076151532418</v>
      </c>
      <c r="Q1396" s="5">
        <f t="shared" si="108"/>
        <v>1685797.7129389802</v>
      </c>
      <c r="R1396" s="5">
        <f t="shared" si="109"/>
        <v>7.8200295681711482E-2</v>
      </c>
      <c r="U1396" s="5">
        <f t="shared" si="110"/>
        <v>6.8731624692372595E-2</v>
      </c>
    </row>
    <row r="1397" spans="1:21">
      <c r="A1397" s="5">
        <v>5064</v>
      </c>
      <c r="B1397" s="5" t="s">
        <v>3099</v>
      </c>
      <c r="C1397" s="5" t="s">
        <v>1631</v>
      </c>
      <c r="D1397" s="5" t="s">
        <v>1632</v>
      </c>
      <c r="E1397" s="5" t="s">
        <v>1633</v>
      </c>
      <c r="F1397" s="7">
        <v>17.523599999999998</v>
      </c>
      <c r="G1397" s="7">
        <v>18.1005</v>
      </c>
      <c r="H1397" s="7">
        <f t="shared" si="111"/>
        <v>1.4916406304583276</v>
      </c>
      <c r="I1397" s="7">
        <v>19.7014</v>
      </c>
      <c r="J1397" s="7">
        <v>17.799700000000001</v>
      </c>
      <c r="K1397" s="7">
        <v>17.092500000000001</v>
      </c>
      <c r="L1397" s="7">
        <f t="shared" si="112"/>
        <v>1.6326324075244987</v>
      </c>
      <c r="M1397" s="7">
        <v>17.249700000000001</v>
      </c>
      <c r="N1397" s="7">
        <v>22.214500000000001</v>
      </c>
      <c r="O1397" s="7">
        <v>31.228686829501296</v>
      </c>
      <c r="Q1397" s="5">
        <f t="shared" si="108"/>
        <v>228162.1569446644</v>
      </c>
      <c r="R1397" s="5">
        <f t="shared" si="109"/>
        <v>1.0583920003868012E-2</v>
      </c>
      <c r="U1397" s="5">
        <f t="shared" si="110"/>
        <v>6.4827330114780868E-3</v>
      </c>
    </row>
    <row r="1398" spans="1:21">
      <c r="A1398" s="5">
        <v>4122</v>
      </c>
      <c r="B1398" s="5" t="s">
        <v>2563</v>
      </c>
      <c r="C1398" s="5" t="s">
        <v>1631</v>
      </c>
      <c r="D1398" s="5" t="s">
        <v>1632</v>
      </c>
      <c r="E1398" s="5" t="s">
        <v>1633</v>
      </c>
      <c r="F1398" s="7">
        <v>24.411100000000001</v>
      </c>
      <c r="G1398" s="7">
        <v>24.885400000000001</v>
      </c>
      <c r="H1398" s="7">
        <f t="shared" si="111"/>
        <v>1.3892439908978211</v>
      </c>
      <c r="I1398" s="7">
        <v>23.871300000000002</v>
      </c>
      <c r="J1398" s="7">
        <v>17.863700000000001</v>
      </c>
      <c r="K1398" s="7">
        <v>17.264199999999999</v>
      </c>
      <c r="L1398" s="7">
        <f t="shared" si="112"/>
        <v>1.5151913501964078</v>
      </c>
      <c r="M1398" s="7">
        <v>24.0535</v>
      </c>
      <c r="N1398" s="7">
        <v>25.688099999999999</v>
      </c>
      <c r="O1398" s="7">
        <v>3.1050144878329049</v>
      </c>
      <c r="Q1398" s="5">
        <f t="shared" si="108"/>
        <v>238511.61524670117</v>
      </c>
      <c r="R1398" s="5">
        <f t="shared" si="109"/>
        <v>1.1064007675806925E-2</v>
      </c>
      <c r="U1398" s="5">
        <f t="shared" si="110"/>
        <v>7.3020530868083055E-3</v>
      </c>
    </row>
    <row r="1399" spans="1:21">
      <c r="A1399" s="5">
        <v>4121</v>
      </c>
      <c r="B1399" s="5" t="s">
        <v>2562</v>
      </c>
      <c r="C1399" s="5" t="s">
        <v>1631</v>
      </c>
      <c r="D1399" s="5" t="s">
        <v>1632</v>
      </c>
      <c r="E1399" s="5" t="s">
        <v>1633</v>
      </c>
      <c r="F1399" s="7">
        <v>18.239699999999999</v>
      </c>
      <c r="G1399" s="7">
        <v>21.641999999999999</v>
      </c>
      <c r="H1399" s="7">
        <f t="shared" si="111"/>
        <v>10.572905590601806</v>
      </c>
      <c r="I1399" s="7">
        <v>19.389199999999999</v>
      </c>
      <c r="J1399" s="7">
        <v>19.3857</v>
      </c>
      <c r="K1399" s="7">
        <v>19.147300000000001</v>
      </c>
      <c r="L1399" s="7">
        <f t="shared" si="112"/>
        <v>1.1796836246741584</v>
      </c>
      <c r="M1399" s="7">
        <v>20.689399999999999</v>
      </c>
      <c r="N1399" s="7">
        <v>19.762899999999998</v>
      </c>
      <c r="O1399" s="7">
        <v>0.5261332018805418</v>
      </c>
      <c r="Q1399" s="5">
        <f t="shared" si="108"/>
        <v>684978.88926685799</v>
      </c>
      <c r="R1399" s="5">
        <f t="shared" si="109"/>
        <v>3.1774602175140977E-2</v>
      </c>
      <c r="U1399" s="5">
        <f t="shared" si="110"/>
        <v>2.6934850590909463E-2</v>
      </c>
    </row>
    <row r="1400" spans="1:21">
      <c r="A1400" s="5">
        <v>4088</v>
      </c>
      <c r="B1400" s="5" t="s">
        <v>2543</v>
      </c>
      <c r="C1400" s="5" t="s">
        <v>1631</v>
      </c>
      <c r="D1400" s="5" t="s">
        <v>1632</v>
      </c>
      <c r="E1400" s="5" t="s">
        <v>1633</v>
      </c>
      <c r="F1400" s="7">
        <v>23.8079</v>
      </c>
      <c r="G1400" s="7">
        <v>24.682700000000001</v>
      </c>
      <c r="H1400" s="7">
        <f t="shared" si="111"/>
        <v>1.8337538565247793</v>
      </c>
      <c r="I1400" s="7">
        <v>21.990500000000001</v>
      </c>
      <c r="J1400" s="7">
        <v>21.886299999999999</v>
      </c>
      <c r="K1400" s="7">
        <v>21.843499999999999</v>
      </c>
      <c r="L1400" s="7">
        <f t="shared" si="112"/>
        <v>1.0301111399947462</v>
      </c>
      <c r="M1400" s="7">
        <v>23.371700000000001</v>
      </c>
      <c r="N1400" s="7">
        <v>24.527000000000001</v>
      </c>
      <c r="O1400" s="7">
        <v>2.22730634363919</v>
      </c>
      <c r="Q1400" s="5">
        <f t="shared" si="108"/>
        <v>3876437.5704314974</v>
      </c>
      <c r="R1400" s="5">
        <f t="shared" si="109"/>
        <v>0.17981906243718512</v>
      </c>
      <c r="U1400" s="5">
        <f t="shared" si="110"/>
        <v>0.17456277818537352</v>
      </c>
    </row>
    <row r="1401" spans="1:21">
      <c r="A1401" s="5">
        <v>2175</v>
      </c>
      <c r="B1401" s="5" t="s">
        <v>1630</v>
      </c>
      <c r="C1401" s="5" t="s">
        <v>1631</v>
      </c>
      <c r="D1401" s="5" t="s">
        <v>1632</v>
      </c>
      <c r="E1401" s="5" t="s">
        <v>1633</v>
      </c>
      <c r="F1401" s="7">
        <v>24.0611</v>
      </c>
      <c r="G1401" s="7">
        <v>25.43</v>
      </c>
      <c r="H1401" s="7">
        <f t="shared" si="111"/>
        <v>2.5827356728051374</v>
      </c>
      <c r="I1401" s="7">
        <v>23.275400000000001</v>
      </c>
      <c r="J1401" s="7">
        <v>22.881599999999999</v>
      </c>
      <c r="K1401" s="7">
        <v>23.271799999999999</v>
      </c>
      <c r="L1401" s="7">
        <f t="shared" si="112"/>
        <v>0.76302381958614918</v>
      </c>
      <c r="M1401" s="7">
        <v>24.160599999999999</v>
      </c>
      <c r="N1401" s="7">
        <v>25.024100000000001</v>
      </c>
      <c r="O1401" s="7">
        <v>1.8194469666117863</v>
      </c>
      <c r="Q1401" s="5">
        <f t="shared" si="108"/>
        <v>7727658.9849951928</v>
      </c>
      <c r="R1401" s="5">
        <f t="shared" si="109"/>
        <v>0.35846840514484207</v>
      </c>
      <c r="U1401" s="5">
        <f t="shared" si="110"/>
        <v>0.46979975715472305</v>
      </c>
    </row>
    <row r="1402" spans="1:21">
      <c r="A1402" s="5">
        <v>1668</v>
      </c>
      <c r="B1402" s="5" t="s">
        <v>1242</v>
      </c>
      <c r="C1402" s="5" t="s">
        <v>1243</v>
      </c>
      <c r="D1402" s="5" t="s">
        <v>1244</v>
      </c>
      <c r="E1402" s="5" t="s">
        <v>1245</v>
      </c>
      <c r="F1402" s="7">
        <v>17.660599999999999</v>
      </c>
      <c r="G1402" s="7">
        <v>17.526900000000001</v>
      </c>
      <c r="H1402" s="7">
        <f t="shared" si="111"/>
        <v>0.91149080011518835</v>
      </c>
      <c r="I1402" s="7">
        <v>17.535</v>
      </c>
      <c r="J1402" s="7">
        <v>17.413599999999999</v>
      </c>
      <c r="K1402" s="7">
        <v>17.7425</v>
      </c>
      <c r="L1402" s="7">
        <f t="shared" si="112"/>
        <v>0.79614328131335199</v>
      </c>
      <c r="M1402" s="7">
        <v>22.214600000000001</v>
      </c>
      <c r="N1402" s="7">
        <v>23.048400000000001</v>
      </c>
      <c r="O1402" s="7">
        <v>1.7823738851795699</v>
      </c>
      <c r="Q1402" s="5">
        <f t="shared" si="108"/>
        <v>174588.62011939328</v>
      </c>
      <c r="R1402" s="5">
        <f t="shared" si="109"/>
        <v>8.0987663058318202E-3</v>
      </c>
      <c r="U1402" s="5">
        <f t="shared" si="110"/>
        <v>1.0172498463432047E-2</v>
      </c>
    </row>
    <row r="1403" spans="1:21">
      <c r="A1403" s="5">
        <v>5061</v>
      </c>
      <c r="B1403" s="5" t="s">
        <v>3090</v>
      </c>
      <c r="C1403" s="5" t="s">
        <v>3091</v>
      </c>
      <c r="D1403" s="5" t="s">
        <v>3092</v>
      </c>
      <c r="E1403" s="5" t="s">
        <v>3093</v>
      </c>
      <c r="F1403" s="7">
        <v>17.7378</v>
      </c>
      <c r="G1403" s="7">
        <v>19.350100000000001</v>
      </c>
      <c r="H1403" s="7">
        <f t="shared" si="111"/>
        <v>3.0573887415488179</v>
      </c>
      <c r="I1403" s="7">
        <v>17.968399999999999</v>
      </c>
      <c r="J1403" s="7">
        <v>16.5932</v>
      </c>
      <c r="K1403" s="7">
        <v>18.159300000000002</v>
      </c>
      <c r="L1403" s="7">
        <f t="shared" si="112"/>
        <v>0.33772011134829655</v>
      </c>
      <c r="M1403" s="7">
        <v>22.433399999999999</v>
      </c>
      <c r="N1403" s="7">
        <v>23.996400000000001</v>
      </c>
      <c r="O1403" s="7">
        <v>2.9546761271651265</v>
      </c>
      <c r="Q1403" s="5">
        <f t="shared" si="108"/>
        <v>98866.901618578879</v>
      </c>
      <c r="R1403" s="5">
        <f t="shared" si="109"/>
        <v>4.5862091758499127E-3</v>
      </c>
      <c r="U1403" s="5">
        <f t="shared" si="110"/>
        <v>1.3579911357781345E-2</v>
      </c>
    </row>
    <row r="1404" spans="1:21">
      <c r="A1404" s="5">
        <v>420</v>
      </c>
      <c r="B1404" s="5" t="s">
        <v>288</v>
      </c>
      <c r="C1404" s="5" t="s">
        <v>289</v>
      </c>
      <c r="D1404" s="5" t="s">
        <v>290</v>
      </c>
      <c r="E1404" s="5" t="s">
        <v>291</v>
      </c>
      <c r="F1404" s="7">
        <v>18.028500000000001</v>
      </c>
      <c r="G1404" s="7">
        <v>19.722100000000001</v>
      </c>
      <c r="H1404" s="7">
        <f t="shared" si="111"/>
        <v>3.2346284396752587</v>
      </c>
      <c r="I1404" s="7">
        <v>17.170100000000001</v>
      </c>
      <c r="J1404" s="7">
        <v>18.1449</v>
      </c>
      <c r="K1404" s="7">
        <v>17.160900000000002</v>
      </c>
      <c r="L1404" s="7">
        <f t="shared" si="112"/>
        <v>1.9779418327618608</v>
      </c>
      <c r="M1404" s="7">
        <v>17.232700000000001</v>
      </c>
      <c r="N1404" s="7">
        <v>19.969000000000001</v>
      </c>
      <c r="O1404" s="7">
        <v>6.6635916779201407</v>
      </c>
      <c r="Q1404" s="5">
        <f t="shared" si="108"/>
        <v>289840.56547062146</v>
      </c>
      <c r="R1404" s="5">
        <f t="shared" si="109"/>
        <v>1.344504014116993E-2</v>
      </c>
      <c r="U1404" s="5">
        <f t="shared" si="110"/>
        <v>6.7974901579366505E-3</v>
      </c>
    </row>
    <row r="1405" spans="1:21">
      <c r="A1405" s="5">
        <v>3169</v>
      </c>
      <c r="B1405" s="5" t="s">
        <v>2039</v>
      </c>
      <c r="C1405" s="5" t="s">
        <v>2040</v>
      </c>
      <c r="D1405" s="5" t="s">
        <v>2041</v>
      </c>
      <c r="E1405" s="5" t="s">
        <v>2042</v>
      </c>
      <c r="F1405" s="7">
        <v>19.574200000000001</v>
      </c>
      <c r="G1405" s="7">
        <v>18.252600000000001</v>
      </c>
      <c r="H1405" s="7">
        <f t="shared" si="111"/>
        <v>0.40009097756303019</v>
      </c>
      <c r="I1405" s="7">
        <v>20.0181</v>
      </c>
      <c r="J1405" s="7">
        <v>18.2043</v>
      </c>
      <c r="K1405" s="7">
        <v>20.093399999999999</v>
      </c>
      <c r="L1405" s="7">
        <f t="shared" si="112"/>
        <v>0.26997542603911501</v>
      </c>
      <c r="M1405" s="7">
        <v>19.9299</v>
      </c>
      <c r="N1405" s="7">
        <v>18.282900000000001</v>
      </c>
      <c r="O1405" s="7">
        <v>0.31930343979884784</v>
      </c>
      <c r="Q1405" s="5">
        <f t="shared" si="108"/>
        <v>302023.23155204777</v>
      </c>
      <c r="R1405" s="5">
        <f t="shared" si="109"/>
        <v>1.4010166124226463E-2</v>
      </c>
      <c r="U1405" s="5">
        <f t="shared" si="110"/>
        <v>5.1894227299771424E-2</v>
      </c>
    </row>
    <row r="1406" spans="1:21">
      <c r="A1406" s="5">
        <v>561</v>
      </c>
      <c r="B1406" s="5" t="s">
        <v>395</v>
      </c>
      <c r="C1406" s="5" t="s">
        <v>396</v>
      </c>
      <c r="D1406" s="5" t="s">
        <v>397</v>
      </c>
      <c r="E1406" s="5" t="s">
        <v>398</v>
      </c>
      <c r="F1406" s="7">
        <v>21.830400000000001</v>
      </c>
      <c r="G1406" s="7">
        <v>22.547000000000001</v>
      </c>
      <c r="H1406" s="7">
        <f t="shared" si="111"/>
        <v>1.643304690616167</v>
      </c>
      <c r="I1406" s="7">
        <v>21.9587</v>
      </c>
      <c r="J1406" s="7">
        <v>21.797799999999999</v>
      </c>
      <c r="K1406" s="7">
        <v>18.925799999999999</v>
      </c>
      <c r="L1406" s="7">
        <f t="shared" si="112"/>
        <v>7.3207933450234153</v>
      </c>
      <c r="M1406" s="7">
        <v>23.031700000000001</v>
      </c>
      <c r="N1406" s="7">
        <v>24.578499999999998</v>
      </c>
      <c r="O1406" s="7">
        <v>2.9216836976519112</v>
      </c>
      <c r="Q1406" s="5">
        <f t="shared" si="108"/>
        <v>3645789.9169292101</v>
      </c>
      <c r="R1406" s="5">
        <f t="shared" si="109"/>
        <v>0.16911984593941978</v>
      </c>
      <c r="U1406" s="5">
        <f t="shared" si="110"/>
        <v>2.3101300360347608E-2</v>
      </c>
    </row>
    <row r="1407" spans="1:21">
      <c r="A1407" s="5">
        <v>6069</v>
      </c>
      <c r="B1407" s="5" t="s">
        <v>3445</v>
      </c>
      <c r="C1407" s="5" t="s">
        <v>396</v>
      </c>
      <c r="D1407" s="5" t="s">
        <v>397</v>
      </c>
      <c r="E1407" s="5" t="s">
        <v>398</v>
      </c>
      <c r="F1407" s="7">
        <v>24.2075</v>
      </c>
      <c r="G1407" s="7">
        <v>24.520900000000001</v>
      </c>
      <c r="H1407" s="7">
        <f t="shared" si="111"/>
        <v>1.2426327649857305</v>
      </c>
      <c r="I1407" s="7">
        <v>23.102399999999999</v>
      </c>
      <c r="J1407" s="7">
        <v>23.575299999999999</v>
      </c>
      <c r="K1407" s="7">
        <v>23.627300000000002</v>
      </c>
      <c r="L1407" s="7">
        <f t="shared" si="112"/>
        <v>0.96459818458413371</v>
      </c>
      <c r="M1407" s="7">
        <v>23.467400000000001</v>
      </c>
      <c r="N1407" s="7">
        <v>26.1129</v>
      </c>
      <c r="O1407" s="7">
        <v>6.2571253236785687</v>
      </c>
      <c r="Q1407" s="5">
        <f t="shared" si="108"/>
        <v>12498919.091516549</v>
      </c>
      <c r="R1407" s="5">
        <f t="shared" si="109"/>
        <v>0.57979623602310681</v>
      </c>
      <c r="U1407" s="5">
        <f t="shared" si="110"/>
        <v>0.6010753962522476</v>
      </c>
    </row>
    <row r="1408" spans="1:21">
      <c r="A1408" s="5">
        <v>6322</v>
      </c>
      <c r="B1408" s="5" t="s">
        <v>3560</v>
      </c>
      <c r="C1408" s="5" t="s">
        <v>3561</v>
      </c>
      <c r="D1408" s="5" t="s">
        <v>3562</v>
      </c>
      <c r="E1408" s="5" t="s">
        <v>3563</v>
      </c>
      <c r="F1408" s="7">
        <v>17.457699999999999</v>
      </c>
      <c r="G1408" s="7">
        <v>17.618300000000001</v>
      </c>
      <c r="H1408" s="7">
        <f t="shared" si="111"/>
        <v>1.1177519013681116</v>
      </c>
      <c r="I1408" s="7">
        <v>17.215299999999999</v>
      </c>
      <c r="J1408" s="7">
        <v>19.433499999999999</v>
      </c>
      <c r="K1408" s="7">
        <v>19.218800000000002</v>
      </c>
      <c r="L1408" s="7">
        <f t="shared" si="112"/>
        <v>1.160462577883127</v>
      </c>
      <c r="M1408" s="7">
        <v>18.527899999999999</v>
      </c>
      <c r="N1408" s="7">
        <v>18.305499999999999</v>
      </c>
      <c r="O1408" s="7">
        <v>0.85713835447244902</v>
      </c>
      <c r="Q1408" s="5">
        <f t="shared" si="108"/>
        <v>708054.06546518649</v>
      </c>
      <c r="R1408" s="5">
        <f t="shared" si="109"/>
        <v>3.2845006760321586E-2</v>
      </c>
      <c r="U1408" s="5">
        <f t="shared" si="110"/>
        <v>2.8303374349422136E-2</v>
      </c>
    </row>
    <row r="1409" spans="1:22">
      <c r="A1409" s="5">
        <v>3421</v>
      </c>
      <c r="B1409" s="5" t="s">
        <v>2150</v>
      </c>
      <c r="C1409" s="5" t="s">
        <v>2151</v>
      </c>
      <c r="D1409" s="5" t="s">
        <v>2152</v>
      </c>
      <c r="E1409" s="5" t="s">
        <v>2153</v>
      </c>
      <c r="F1409" s="7">
        <v>18.8249</v>
      </c>
      <c r="G1409" s="7">
        <v>19.6585</v>
      </c>
      <c r="H1409" s="7">
        <f t="shared" si="111"/>
        <v>1.7821268128190739</v>
      </c>
      <c r="I1409" s="7">
        <v>20.906500000000001</v>
      </c>
      <c r="J1409" s="7">
        <v>20.621700000000001</v>
      </c>
      <c r="K1409" s="7">
        <v>18.352699999999999</v>
      </c>
      <c r="L1409" s="7">
        <f t="shared" si="112"/>
        <v>4.8198892599791536</v>
      </c>
      <c r="M1409" s="7">
        <v>19.299800000000001</v>
      </c>
      <c r="N1409" s="7">
        <v>20.401900000000001</v>
      </c>
      <c r="O1409" s="7">
        <v>2.1466693634118417</v>
      </c>
      <c r="Q1409" s="5">
        <f t="shared" si="108"/>
        <v>1613430.4965620718</v>
      </c>
      <c r="R1409" s="5">
        <f t="shared" si="109"/>
        <v>7.4843346223955595E-2</v>
      </c>
      <c r="U1409" s="5">
        <f t="shared" si="110"/>
        <v>1.5528021949674274E-2</v>
      </c>
    </row>
    <row r="1410" spans="1:22">
      <c r="A1410" s="5">
        <v>213</v>
      </c>
      <c r="B1410" s="5" t="s">
        <v>106</v>
      </c>
      <c r="C1410" s="5" t="s">
        <v>107</v>
      </c>
      <c r="D1410" s="5" t="s">
        <v>108</v>
      </c>
      <c r="E1410" s="5" t="s">
        <v>109</v>
      </c>
      <c r="F1410" s="7">
        <v>16.969799999999999</v>
      </c>
      <c r="G1410" s="7">
        <v>20.192399999999999</v>
      </c>
      <c r="H1410" s="7">
        <f t="shared" si="111"/>
        <v>9.3346763338917942</v>
      </c>
      <c r="I1410" s="7">
        <v>19.018599999999999</v>
      </c>
      <c r="J1410" s="7">
        <v>16.0624</v>
      </c>
      <c r="K1410" s="7">
        <v>15.6358</v>
      </c>
      <c r="L1410" s="7">
        <f t="shared" si="112"/>
        <v>1.3440622892926213</v>
      </c>
      <c r="M1410" s="7">
        <v>18.1112</v>
      </c>
      <c r="N1410" s="7">
        <v>18.420300000000001</v>
      </c>
      <c r="O1410" s="7">
        <v>1.2389345712082223</v>
      </c>
      <c r="Q1410" s="5">
        <f t="shared" si="108"/>
        <v>68432.78304170318</v>
      </c>
      <c r="R1410" s="5">
        <f t="shared" si="109"/>
        <v>3.1744401045923731E-3</v>
      </c>
      <c r="U1410" s="5">
        <f t="shared" si="110"/>
        <v>2.3618251400112401E-3</v>
      </c>
    </row>
    <row r="1411" spans="1:22">
      <c r="A1411" s="5">
        <v>1521</v>
      </c>
      <c r="B1411" s="5" t="s">
        <v>1112</v>
      </c>
      <c r="C1411" s="5" t="s">
        <v>1113</v>
      </c>
      <c r="D1411" s="5" t="s">
        <v>1114</v>
      </c>
      <c r="E1411" s="5" t="s">
        <v>1115</v>
      </c>
      <c r="F1411" s="7">
        <v>24.797999999999998</v>
      </c>
      <c r="G1411" s="7">
        <v>18.047999999999998</v>
      </c>
      <c r="H1411" s="7">
        <f t="shared" si="111"/>
        <v>9.290680585958758E-3</v>
      </c>
      <c r="I1411" s="7">
        <v>24.416599999999999</v>
      </c>
      <c r="J1411" s="7">
        <v>23.784199999999998</v>
      </c>
      <c r="K1411" s="7">
        <v>24.4618</v>
      </c>
      <c r="L1411" s="7">
        <f t="shared" si="112"/>
        <v>0.625204470750784</v>
      </c>
      <c r="M1411" s="7">
        <v>24.3643</v>
      </c>
      <c r="N1411" s="7">
        <v>21.575099999999999</v>
      </c>
      <c r="O1411" s="7">
        <v>0.14466622073698931</v>
      </c>
      <c r="Q1411" s="5">
        <f t="shared" si="108"/>
        <v>14446333.04598124</v>
      </c>
      <c r="R1411" s="5">
        <f t="shared" ref="R1411:R1412" si="113">Q1411/21557434</f>
        <v>0.67013231008761243</v>
      </c>
      <c r="U1411" s="5">
        <f t="shared" si="110"/>
        <v>1.0718610333718124</v>
      </c>
    </row>
    <row r="1412" spans="1:22">
      <c r="A1412" s="5">
        <v>4086</v>
      </c>
      <c r="B1412" s="5" t="s">
        <v>2538</v>
      </c>
      <c r="C1412" s="5" t="s">
        <v>2539</v>
      </c>
      <c r="D1412" s="5" t="s">
        <v>2540</v>
      </c>
      <c r="E1412" s="5" t="s">
        <v>2541</v>
      </c>
      <c r="F1412" s="7">
        <v>19.111699999999999</v>
      </c>
      <c r="G1412" s="7">
        <v>19.7561</v>
      </c>
      <c r="H1412" s="7">
        <f t="shared" si="111"/>
        <v>1.5630890805865882</v>
      </c>
      <c r="I1412" s="7">
        <v>18.477399999999999</v>
      </c>
      <c r="J1412" s="7">
        <v>18.149999999999999</v>
      </c>
      <c r="K1412" s="7">
        <v>18.8429</v>
      </c>
      <c r="L1412" s="7">
        <f t="shared" si="112"/>
        <v>0.61860911657405993</v>
      </c>
      <c r="M1412" s="7">
        <v>19.205400000000001</v>
      </c>
      <c r="N1412" s="7">
        <v>18.6036</v>
      </c>
      <c r="O1412" s="7">
        <v>0.6589313168125378</v>
      </c>
      <c r="Q1412" s="5">
        <f t="shared" si="108"/>
        <v>290866.979685753</v>
      </c>
      <c r="R1412" s="5">
        <f t="shared" si="113"/>
        <v>1.3492653146276732E-2</v>
      </c>
      <c r="S1412" s="5">
        <f>(SUM(R1289:R1412)/123)</f>
        <v>0.41350653891309491</v>
      </c>
      <c r="T1412" s="5">
        <f>(SUM(U1289:U1412)/123)</f>
        <v>0.41987195196448807</v>
      </c>
      <c r="U1412" s="5">
        <f t="shared" si="110"/>
        <v>2.1811274332652664E-2</v>
      </c>
      <c r="V1412" s="5">
        <f>T1412*(1412/8142)</f>
        <v>7.281493443550198E-2</v>
      </c>
    </row>
    <row r="1413" spans="1:22">
      <c r="L1413" s="7"/>
    </row>
    <row r="1414" spans="1:22">
      <c r="L1414" s="7"/>
      <c r="Q1414" s="5" t="e">
        <f>SUM(Q3:Q1412)/1409</f>
        <v>#VALUE!</v>
      </c>
      <c r="T1414" s="5" t="e">
        <f>SUM(T3:T1412)</f>
        <v>#VALUE!</v>
      </c>
    </row>
    <row r="1415" spans="1:22">
      <c r="L1415" s="7"/>
    </row>
    <row r="1416" spans="1:22">
      <c r="L1416" s="7"/>
    </row>
    <row r="1417" spans="1:22">
      <c r="L1417" s="7"/>
    </row>
    <row r="1418" spans="1:22">
      <c r="L1418" s="7"/>
    </row>
    <row r="1419" spans="1:22">
      <c r="L1419" s="7"/>
    </row>
    <row r="1420" spans="1:22">
      <c r="L1420" s="7"/>
    </row>
    <row r="1421" spans="1:22">
      <c r="L1421" s="7"/>
    </row>
    <row r="1422" spans="1:22">
      <c r="L1422" s="7"/>
    </row>
    <row r="1423" spans="1:22">
      <c r="L1423" s="7"/>
    </row>
    <row r="1424" spans="1:22">
      <c r="L1424" s="7"/>
    </row>
    <row r="1425" spans="12:12">
      <c r="L1425" s="7"/>
    </row>
    <row r="1426" spans="12:12">
      <c r="L1426" s="7"/>
    </row>
    <row r="1427" spans="12:12">
      <c r="L1427" s="7"/>
    </row>
    <row r="1428" spans="12:12">
      <c r="L1428" s="7"/>
    </row>
    <row r="1429" spans="12:12">
      <c r="L1429" s="7"/>
    </row>
    <row r="1430" spans="12:12">
      <c r="L1430" s="7"/>
    </row>
    <row r="1431" spans="12:12">
      <c r="L1431" s="7"/>
    </row>
    <row r="1432" spans="12:12">
      <c r="L1432" s="7"/>
    </row>
    <row r="1433" spans="12:12">
      <c r="L1433" s="7"/>
    </row>
    <row r="1434" spans="12:12">
      <c r="L1434" s="7"/>
    </row>
    <row r="1435" spans="12:12">
      <c r="L1435" s="7"/>
    </row>
    <row r="1436" spans="12:12">
      <c r="L1436" s="7"/>
    </row>
    <row r="1437" spans="12:12">
      <c r="L1437" s="7"/>
    </row>
    <row r="1438" spans="12:12">
      <c r="L1438" s="7"/>
    </row>
    <row r="1439" spans="12:12">
      <c r="L1439" s="7"/>
    </row>
    <row r="1440" spans="12:12">
      <c r="L1440" s="7"/>
    </row>
    <row r="1441" spans="12:12">
      <c r="L1441" s="7"/>
    </row>
    <row r="1442" spans="12:12">
      <c r="L1442" s="7"/>
    </row>
    <row r="1443" spans="12:12">
      <c r="L1443" s="7"/>
    </row>
    <row r="1444" spans="12:12">
      <c r="L1444" s="7"/>
    </row>
    <row r="1445" spans="12:12">
      <c r="L1445" s="7"/>
    </row>
    <row r="1446" spans="12:12">
      <c r="L1446" s="7"/>
    </row>
    <row r="1447" spans="12:12">
      <c r="L1447" s="7"/>
    </row>
    <row r="1448" spans="12:12">
      <c r="L1448" s="7"/>
    </row>
    <row r="1449" spans="12:12">
      <c r="L1449" s="7"/>
    </row>
    <row r="1450" spans="12:12">
      <c r="L1450" s="7"/>
    </row>
    <row r="1451" spans="12:12">
      <c r="L1451" s="7"/>
    </row>
    <row r="1452" spans="12:12">
      <c r="L1452" s="7"/>
    </row>
    <row r="1453" spans="12:12">
      <c r="L1453" s="7"/>
    </row>
    <row r="1454" spans="12:12">
      <c r="L1454" s="7"/>
    </row>
    <row r="1455" spans="12:12">
      <c r="L1455" s="7"/>
    </row>
    <row r="1456" spans="12:12">
      <c r="L1456" s="7"/>
    </row>
    <row r="1457" spans="12:12">
      <c r="L1457" s="7"/>
    </row>
    <row r="1458" spans="12:12">
      <c r="L1458" s="7"/>
    </row>
    <row r="1459" spans="12:12">
      <c r="L1459" s="7"/>
    </row>
    <row r="1460" spans="12:12">
      <c r="L1460" s="7"/>
    </row>
    <row r="1461" spans="12:12">
      <c r="L1461" s="7"/>
    </row>
    <row r="1462" spans="12:12">
      <c r="L1462" s="7"/>
    </row>
    <row r="1463" spans="12:12">
      <c r="L1463" s="7"/>
    </row>
    <row r="1464" spans="12:12">
      <c r="L1464" s="7"/>
    </row>
    <row r="1465" spans="12:12">
      <c r="L1465" s="7"/>
    </row>
    <row r="1466" spans="12:12">
      <c r="L1466" s="7"/>
    </row>
    <row r="1467" spans="12:12">
      <c r="L1467" s="7"/>
    </row>
    <row r="1468" spans="12:12">
      <c r="L1468" s="7"/>
    </row>
    <row r="1469" spans="12:12">
      <c r="L1469" s="7"/>
    </row>
    <row r="1470" spans="12:12">
      <c r="L1470" s="7"/>
    </row>
    <row r="1471" spans="12:12">
      <c r="L1471" s="7"/>
    </row>
    <row r="1472" spans="12:12">
      <c r="L1472" s="7"/>
    </row>
    <row r="1473" spans="12:12">
      <c r="L1473" s="7"/>
    </row>
    <row r="1474" spans="12:12">
      <c r="L1474" s="7"/>
    </row>
  </sheetData>
  <sortState ref="A2:O1474">
    <sortCondition ref="D2:D1474"/>
  </sortState>
  <mergeCells count="1">
    <mergeCell ref="A1:I1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2"/>
  <sheetViews>
    <sheetView zoomScale="85" zoomScaleNormal="85" workbookViewId="0">
      <selection activeCell="B16" sqref="B16"/>
    </sheetView>
  </sheetViews>
  <sheetFormatPr defaultColWidth="9" defaultRowHeight="15"/>
  <cols>
    <col min="1" max="1" width="5.28515625" style="2" bestFit="1" customWidth="1"/>
    <col min="2" max="2" width="26.140625" style="2" customWidth="1"/>
    <col min="3" max="5" width="9" style="2"/>
    <col min="6" max="8" width="16.5703125" style="2" customWidth="1"/>
    <col min="9" max="9" width="15.42578125" style="2" bestFit="1" customWidth="1"/>
    <col min="10" max="11" width="16" style="2" bestFit="1" customWidth="1"/>
    <col min="12" max="12" width="9.28515625" style="2" bestFit="1" customWidth="1"/>
    <col min="13" max="16384" width="9" style="2"/>
  </cols>
  <sheetData>
    <row r="1" spans="1:12" ht="37.9" customHeight="1">
      <c r="A1" s="12" t="s">
        <v>3634</v>
      </c>
      <c r="B1" s="12"/>
      <c r="C1" s="12"/>
      <c r="D1" s="12"/>
      <c r="E1" s="12"/>
      <c r="F1" s="12"/>
      <c r="G1" s="12"/>
      <c r="H1" s="12"/>
      <c r="J1" s="1" t="s">
        <v>3631</v>
      </c>
      <c r="K1" s="9" t="s">
        <v>3632</v>
      </c>
    </row>
    <row r="2" spans="1:12" ht="30">
      <c r="A2" s="2" t="s">
        <v>3605</v>
      </c>
      <c r="B2" s="2" t="s">
        <v>3606</v>
      </c>
      <c r="C2" s="2" t="s">
        <v>3607</v>
      </c>
      <c r="D2" s="2" t="s">
        <v>3608</v>
      </c>
      <c r="E2" s="2" t="s">
        <v>3609</v>
      </c>
      <c r="F2" s="6" t="s">
        <v>3623</v>
      </c>
      <c r="G2" s="6" t="s">
        <v>3624</v>
      </c>
      <c r="H2" s="6" t="s">
        <v>3625</v>
      </c>
      <c r="I2" s="2" t="s">
        <v>3628</v>
      </c>
      <c r="J2" s="2" t="s">
        <v>3614</v>
      </c>
      <c r="K2" s="2" t="s">
        <v>3615</v>
      </c>
      <c r="L2" s="2" t="s">
        <v>3629</v>
      </c>
    </row>
    <row r="3" spans="1:12" ht="16.5">
      <c r="A3" s="2">
        <v>13</v>
      </c>
      <c r="B3" s="2" t="s">
        <v>0</v>
      </c>
      <c r="C3" s="2" t="s">
        <v>1</v>
      </c>
      <c r="D3" s="2" t="s">
        <v>2</v>
      </c>
      <c r="E3" s="2" t="s">
        <v>3</v>
      </c>
      <c r="F3" s="4">
        <v>1.910565872764876</v>
      </c>
      <c r="G3" s="4">
        <v>14.061221287203395</v>
      </c>
      <c r="H3" s="4">
        <v>2.3654259536390962</v>
      </c>
      <c r="I3" s="2" t="s">
        <v>3612</v>
      </c>
      <c r="J3" s="2" t="s">
        <v>3616</v>
      </c>
      <c r="K3" s="2" t="s">
        <v>3616</v>
      </c>
      <c r="L3" s="8" t="s">
        <v>3610</v>
      </c>
    </row>
    <row r="4" spans="1:12">
      <c r="A4" s="2">
        <v>18</v>
      </c>
      <c r="B4" s="2" t="s">
        <v>4</v>
      </c>
      <c r="C4" s="2" t="s">
        <v>5</v>
      </c>
      <c r="D4" s="2" t="s">
        <v>6</v>
      </c>
      <c r="E4" s="2" t="s">
        <v>7</v>
      </c>
      <c r="F4" s="4">
        <v>1.2388486977839097</v>
      </c>
      <c r="G4" s="4">
        <v>0.96630464395057281</v>
      </c>
      <c r="H4" s="4">
        <v>1.2226402776920677</v>
      </c>
      <c r="I4" s="2" t="s">
        <v>3612</v>
      </c>
      <c r="J4" s="2" t="s">
        <v>3612</v>
      </c>
      <c r="K4" s="2" t="s">
        <v>3612</v>
      </c>
      <c r="L4" s="2" t="s">
        <v>3612</v>
      </c>
    </row>
    <row r="5" spans="1:12" ht="16.5">
      <c r="A5" s="2">
        <v>21</v>
      </c>
      <c r="B5" s="2" t="s">
        <v>8</v>
      </c>
      <c r="C5" s="2" t="s">
        <v>9</v>
      </c>
      <c r="D5" s="2" t="s">
        <v>10</v>
      </c>
      <c r="E5" s="2" t="s">
        <v>11</v>
      </c>
      <c r="F5" s="4">
        <v>2.1071601980002859</v>
      </c>
      <c r="G5" s="4">
        <v>4.292594812372406</v>
      </c>
      <c r="H5" s="4">
        <v>1.5894195555898989</v>
      </c>
      <c r="I5" s="2" t="s">
        <v>3616</v>
      </c>
      <c r="J5" s="2" t="s">
        <v>3616</v>
      </c>
      <c r="K5" s="2" t="s">
        <v>3612</v>
      </c>
      <c r="L5" s="2" t="s">
        <v>3626</v>
      </c>
    </row>
    <row r="6" spans="1:12">
      <c r="A6" s="2">
        <v>25</v>
      </c>
      <c r="B6" s="2" t="s">
        <v>12</v>
      </c>
      <c r="C6" s="2" t="s">
        <v>13</v>
      </c>
      <c r="D6" s="2" t="s">
        <v>14</v>
      </c>
      <c r="E6" s="2" t="s">
        <v>15</v>
      </c>
      <c r="F6" s="4">
        <v>2.3660818798978158</v>
      </c>
      <c r="G6" s="4">
        <v>0.86621676493449984</v>
      </c>
      <c r="H6" s="4">
        <v>1.2808486399152508</v>
      </c>
      <c r="I6" s="2" t="s">
        <v>3616</v>
      </c>
      <c r="J6" s="2" t="s">
        <v>3612</v>
      </c>
      <c r="K6" s="2" t="s">
        <v>3612</v>
      </c>
      <c r="L6" s="2" t="s">
        <v>3612</v>
      </c>
    </row>
    <row r="7" spans="1:12">
      <c r="A7" s="2">
        <v>26</v>
      </c>
      <c r="B7" s="2" t="s">
        <v>16</v>
      </c>
      <c r="C7" s="2" t="s">
        <v>17</v>
      </c>
      <c r="D7" s="2" t="s">
        <v>18</v>
      </c>
      <c r="E7" s="2" t="s">
        <v>19</v>
      </c>
      <c r="F7" s="4">
        <v>0.81801545171858736</v>
      </c>
      <c r="G7" s="4">
        <v>1.0715506166807147</v>
      </c>
      <c r="H7" s="4">
        <v>4.2992946854931704</v>
      </c>
      <c r="I7" s="2" t="s">
        <v>3612</v>
      </c>
      <c r="J7" s="2" t="s">
        <v>3612</v>
      </c>
      <c r="K7" s="2" t="s">
        <v>3616</v>
      </c>
      <c r="L7" s="2" t="s">
        <v>3612</v>
      </c>
    </row>
    <row r="8" spans="1:12" ht="16.5">
      <c r="A8" s="2">
        <v>27</v>
      </c>
      <c r="B8" s="2" t="s">
        <v>20</v>
      </c>
      <c r="C8" s="2" t="s">
        <v>17</v>
      </c>
      <c r="D8" s="2" t="s">
        <v>18</v>
      </c>
      <c r="E8" s="2" t="s">
        <v>19</v>
      </c>
      <c r="F8" s="4">
        <v>9.523553610734055</v>
      </c>
      <c r="G8" s="4">
        <v>5.1731750130268903</v>
      </c>
      <c r="H8" s="4">
        <v>1.0803509160538842</v>
      </c>
      <c r="I8" s="2" t="s">
        <v>3616</v>
      </c>
      <c r="J8" s="2" t="s">
        <v>3616</v>
      </c>
      <c r="K8" s="2" t="s">
        <v>3612</v>
      </c>
      <c r="L8" s="2" t="s">
        <v>3626</v>
      </c>
    </row>
    <row r="9" spans="1:12">
      <c r="A9" s="2">
        <v>33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4.9317511329474275</v>
      </c>
      <c r="G9" s="4">
        <v>0.76953027950546316</v>
      </c>
      <c r="H9" s="4">
        <v>0.36584387236154065</v>
      </c>
      <c r="I9" s="2" t="s">
        <v>3616</v>
      </c>
      <c r="J9" s="2" t="s">
        <v>3612</v>
      </c>
      <c r="K9" s="2" t="s">
        <v>3616</v>
      </c>
      <c r="L9" s="2" t="s">
        <v>3612</v>
      </c>
    </row>
    <row r="10" spans="1:12" ht="16.5">
      <c r="A10" s="2">
        <v>41</v>
      </c>
      <c r="B10" s="2" t="s">
        <v>25</v>
      </c>
      <c r="C10" s="2" t="s">
        <v>26</v>
      </c>
      <c r="D10" s="2" t="s">
        <v>27</v>
      </c>
      <c r="E10" s="2" t="s">
        <v>28</v>
      </c>
      <c r="F10" s="4">
        <v>1.1124187755508792</v>
      </c>
      <c r="G10" s="4">
        <v>1.8032507201868977</v>
      </c>
      <c r="H10" s="4">
        <v>25.893175483489596</v>
      </c>
      <c r="I10" s="2" t="s">
        <v>3612</v>
      </c>
      <c r="J10" s="2" t="s">
        <v>3612</v>
      </c>
      <c r="K10" s="2" t="s">
        <v>3616</v>
      </c>
      <c r="L10" s="2" t="s">
        <v>3626</v>
      </c>
    </row>
    <row r="11" spans="1:12" ht="16.5">
      <c r="A11" s="2">
        <v>52</v>
      </c>
      <c r="B11" s="2" t="s">
        <v>29</v>
      </c>
      <c r="C11" s="2" t="s">
        <v>30</v>
      </c>
      <c r="D11" s="2" t="s">
        <v>31</v>
      </c>
      <c r="E11" s="2" t="s">
        <v>32</v>
      </c>
      <c r="F11" s="4">
        <v>32.300844963181987</v>
      </c>
      <c r="G11" s="4">
        <v>43.408329537921603</v>
      </c>
      <c r="H11" s="4">
        <v>1.952469483957616</v>
      </c>
      <c r="I11" s="2" t="s">
        <v>3616</v>
      </c>
      <c r="J11" s="2" t="s">
        <v>3616</v>
      </c>
      <c r="K11" s="2" t="s">
        <v>3612</v>
      </c>
      <c r="L11" s="2" t="s">
        <v>3626</v>
      </c>
    </row>
    <row r="12" spans="1:12" ht="16.5">
      <c r="A12" s="2">
        <v>83</v>
      </c>
      <c r="B12" s="2" t="s">
        <v>33</v>
      </c>
      <c r="C12" s="2" t="s">
        <v>34</v>
      </c>
      <c r="D12" s="2" t="s">
        <v>35</v>
      </c>
      <c r="E12" s="2" t="s">
        <v>36</v>
      </c>
      <c r="F12" s="4">
        <v>1.4388338441920392</v>
      </c>
      <c r="G12" s="4">
        <v>14.725553932966704</v>
      </c>
      <c r="H12" s="4">
        <v>78.765939528657327</v>
      </c>
      <c r="I12" s="2" t="s">
        <v>3612</v>
      </c>
      <c r="J12" s="2" t="s">
        <v>3616</v>
      </c>
      <c r="K12" s="2" t="s">
        <v>3616</v>
      </c>
      <c r="L12" s="2" t="s">
        <v>3626</v>
      </c>
    </row>
    <row r="13" spans="1:12">
      <c r="A13" s="2">
        <v>90</v>
      </c>
      <c r="B13" s="2" t="s">
        <v>37</v>
      </c>
      <c r="C13" s="2" t="s">
        <v>38</v>
      </c>
      <c r="D13" s="2" t="s">
        <v>39</v>
      </c>
      <c r="E13" s="2" t="s">
        <v>40</v>
      </c>
      <c r="F13" s="4">
        <v>0.2079920080531264</v>
      </c>
      <c r="G13" s="4">
        <v>0.59025080125466045</v>
      </c>
      <c r="H13" s="4">
        <v>10.882966819247658</v>
      </c>
      <c r="I13" s="2" t="s">
        <v>3616</v>
      </c>
      <c r="J13" s="2" t="s">
        <v>3612</v>
      </c>
      <c r="K13" s="2" t="s">
        <v>3616</v>
      </c>
      <c r="L13" s="2" t="s">
        <v>3612</v>
      </c>
    </row>
    <row r="14" spans="1:12">
      <c r="A14" s="2">
        <v>98</v>
      </c>
      <c r="B14" s="2" t="s">
        <v>41</v>
      </c>
      <c r="C14" s="2" t="s">
        <v>42</v>
      </c>
      <c r="D14" s="2" t="s">
        <v>43</v>
      </c>
      <c r="E14" s="2" t="s">
        <v>44</v>
      </c>
      <c r="F14" s="4">
        <v>0.45735933410557728</v>
      </c>
      <c r="G14" s="4">
        <v>1.1546455140311147</v>
      </c>
      <c r="H14" s="4">
        <v>0.88007598787734675</v>
      </c>
      <c r="I14" s="2" t="s">
        <v>3616</v>
      </c>
      <c r="J14" s="2" t="s">
        <v>3612</v>
      </c>
      <c r="K14" s="2" t="s">
        <v>3612</v>
      </c>
      <c r="L14" s="2" t="s">
        <v>3612</v>
      </c>
    </row>
    <row r="15" spans="1:12" ht="16.5">
      <c r="A15" s="2">
        <v>101</v>
      </c>
      <c r="B15" s="2" t="s">
        <v>45</v>
      </c>
      <c r="C15" s="2" t="s">
        <v>46</v>
      </c>
      <c r="D15" s="2" t="s">
        <v>47</v>
      </c>
      <c r="E15" s="2" t="s">
        <v>48</v>
      </c>
      <c r="F15" s="4">
        <v>90.084063458162234</v>
      </c>
      <c r="G15" s="4">
        <v>1.1577309353413729</v>
      </c>
      <c r="H15" s="4">
        <v>2.168954817686128</v>
      </c>
      <c r="I15" s="2" t="s">
        <v>3616</v>
      </c>
      <c r="J15" s="2" t="s">
        <v>3612</v>
      </c>
      <c r="K15" s="2" t="s">
        <v>3616</v>
      </c>
      <c r="L15" s="2" t="s">
        <v>3626</v>
      </c>
    </row>
    <row r="16" spans="1:12" ht="16.5">
      <c r="A16" s="2">
        <v>102</v>
      </c>
      <c r="B16" s="2" t="s">
        <v>49</v>
      </c>
      <c r="C16" s="2" t="s">
        <v>50</v>
      </c>
      <c r="D16" s="2" t="s">
        <v>51</v>
      </c>
      <c r="E16" s="2" t="s">
        <v>52</v>
      </c>
      <c r="F16" s="4">
        <v>1.622029434541316</v>
      </c>
      <c r="G16" s="4">
        <v>1.1899492124538751</v>
      </c>
      <c r="H16" s="4">
        <v>2.2823182859268587</v>
      </c>
      <c r="I16" s="2" t="s">
        <v>3612</v>
      </c>
      <c r="J16" s="2" t="s">
        <v>3612</v>
      </c>
      <c r="K16" s="2" t="s">
        <v>3616</v>
      </c>
      <c r="L16" s="2" t="s">
        <v>3626</v>
      </c>
    </row>
    <row r="17" spans="1:12">
      <c r="A17" s="2">
        <v>112</v>
      </c>
      <c r="B17" s="2" t="s">
        <v>53</v>
      </c>
      <c r="C17" s="2" t="s">
        <v>54</v>
      </c>
      <c r="D17" s="2" t="s">
        <v>55</v>
      </c>
      <c r="E17" s="2" t="s">
        <v>56</v>
      </c>
      <c r="F17" s="4">
        <v>1.1350060597300291</v>
      </c>
      <c r="G17" s="4">
        <v>0.15451298608219333</v>
      </c>
      <c r="H17" s="4">
        <v>0.58111677241779169</v>
      </c>
      <c r="I17" s="2" t="s">
        <v>3612</v>
      </c>
      <c r="J17" s="2" t="s">
        <v>3616</v>
      </c>
      <c r="K17" s="2" t="s">
        <v>3612</v>
      </c>
      <c r="L17" s="2" t="s">
        <v>3612</v>
      </c>
    </row>
    <row r="18" spans="1:12">
      <c r="A18" s="2">
        <v>113</v>
      </c>
      <c r="B18" s="2" t="s">
        <v>57</v>
      </c>
      <c r="C18" s="2" t="s">
        <v>58</v>
      </c>
      <c r="D18" s="2" t="s">
        <v>59</v>
      </c>
      <c r="E18" s="2" t="s">
        <v>60</v>
      </c>
      <c r="F18" s="4">
        <v>3.3649848278937715</v>
      </c>
      <c r="G18" s="4">
        <v>0.52995802443484019</v>
      </c>
      <c r="H18" s="4">
        <v>2.066658480239036</v>
      </c>
      <c r="I18" s="2" t="s">
        <v>3616</v>
      </c>
      <c r="J18" s="2" t="s">
        <v>3612</v>
      </c>
      <c r="K18" s="2" t="s">
        <v>3616</v>
      </c>
      <c r="L18" s="2" t="s">
        <v>3612</v>
      </c>
    </row>
    <row r="19" spans="1:12" ht="16.5">
      <c r="A19" s="2">
        <v>114</v>
      </c>
      <c r="B19" s="2" t="s">
        <v>61</v>
      </c>
      <c r="C19" s="2" t="s">
        <v>62</v>
      </c>
      <c r="D19" s="2" t="s">
        <v>63</v>
      </c>
      <c r="E19" s="2" t="s">
        <v>64</v>
      </c>
      <c r="F19" s="4">
        <v>1.4081490024782919</v>
      </c>
      <c r="G19" s="4">
        <v>1.7624715871807104</v>
      </c>
      <c r="H19" s="4">
        <v>1.4109824073573507</v>
      </c>
      <c r="I19" s="2" t="s">
        <v>3612</v>
      </c>
      <c r="J19" s="2" t="s">
        <v>3612</v>
      </c>
      <c r="K19" s="2" t="s">
        <v>3612</v>
      </c>
      <c r="L19" s="2" t="s">
        <v>3626</v>
      </c>
    </row>
    <row r="20" spans="1:12" ht="16.5">
      <c r="A20" s="2">
        <v>135</v>
      </c>
      <c r="B20" s="2" t="s">
        <v>65</v>
      </c>
      <c r="C20" s="2" t="s">
        <v>66</v>
      </c>
      <c r="D20" s="2" t="s">
        <v>67</v>
      </c>
      <c r="E20" s="2" t="s">
        <v>68</v>
      </c>
      <c r="F20" s="4">
        <v>1.5243561363244287</v>
      </c>
      <c r="G20" s="4">
        <v>1.1337479954775758</v>
      </c>
      <c r="H20" s="4">
        <v>7.8554830904699413</v>
      </c>
      <c r="I20" s="2" t="s">
        <v>3612</v>
      </c>
      <c r="J20" s="2" t="s">
        <v>3612</v>
      </c>
      <c r="K20" s="2" t="s">
        <v>3616</v>
      </c>
      <c r="L20" s="2" t="s">
        <v>3626</v>
      </c>
    </row>
    <row r="21" spans="1:12">
      <c r="A21" s="2">
        <v>140</v>
      </c>
      <c r="B21" s="2" t="s">
        <v>69</v>
      </c>
      <c r="C21" s="2" t="s">
        <v>70</v>
      </c>
      <c r="D21" s="2" t="s">
        <v>71</v>
      </c>
      <c r="E21" s="2" t="s">
        <v>72</v>
      </c>
      <c r="F21" s="4">
        <v>1.3615972232461617</v>
      </c>
      <c r="G21" s="4">
        <v>0.62448983760740218</v>
      </c>
      <c r="H21" s="4">
        <v>2.0780062594645496</v>
      </c>
      <c r="I21" s="2" t="s">
        <v>3612</v>
      </c>
      <c r="J21" s="2" t="s">
        <v>3612</v>
      </c>
      <c r="K21" s="2" t="s">
        <v>3616</v>
      </c>
      <c r="L21" s="2" t="s">
        <v>3612</v>
      </c>
    </row>
    <row r="22" spans="1:12">
      <c r="A22" s="2">
        <v>149</v>
      </c>
      <c r="B22" s="2" t="s">
        <v>73</v>
      </c>
      <c r="C22" s="2" t="s">
        <v>74</v>
      </c>
      <c r="D22" s="2" t="s">
        <v>75</v>
      </c>
      <c r="E22" s="2" t="s">
        <v>76</v>
      </c>
      <c r="F22" s="4">
        <v>1.1533257090844302</v>
      </c>
      <c r="G22" s="4">
        <v>0.86310022320251656</v>
      </c>
      <c r="H22" s="4">
        <v>2.0442901850465436</v>
      </c>
      <c r="I22" s="2" t="s">
        <v>3612</v>
      </c>
      <c r="J22" s="2" t="s">
        <v>3612</v>
      </c>
      <c r="K22" s="2" t="s">
        <v>3616</v>
      </c>
      <c r="L22" s="2" t="s">
        <v>3612</v>
      </c>
    </row>
    <row r="23" spans="1:12">
      <c r="A23" s="2">
        <v>151</v>
      </c>
      <c r="B23" s="2" t="s">
        <v>77</v>
      </c>
      <c r="C23" s="2" t="s">
        <v>78</v>
      </c>
      <c r="D23" s="2" t="s">
        <v>79</v>
      </c>
      <c r="E23" s="2" t="s">
        <v>80</v>
      </c>
      <c r="F23" s="4">
        <v>1.1850106294171334</v>
      </c>
      <c r="G23" s="4">
        <v>2.0696689175648353</v>
      </c>
      <c r="H23" s="4">
        <v>0.85216222165503097</v>
      </c>
      <c r="I23" s="2" t="s">
        <v>3612</v>
      </c>
      <c r="J23" s="2" t="s">
        <v>3616</v>
      </c>
      <c r="K23" s="2" t="s">
        <v>3612</v>
      </c>
      <c r="L23" s="2" t="s">
        <v>3612</v>
      </c>
    </row>
    <row r="24" spans="1:12">
      <c r="A24" s="2">
        <v>155</v>
      </c>
      <c r="B24" s="2" t="s">
        <v>81</v>
      </c>
      <c r="C24" s="2" t="s">
        <v>82</v>
      </c>
      <c r="D24" s="2" t="s">
        <v>83</v>
      </c>
      <c r="E24" s="2" t="s">
        <v>84</v>
      </c>
      <c r="F24" s="4">
        <v>2.4900936471161552</v>
      </c>
      <c r="G24" s="4">
        <v>0.76987706615454288</v>
      </c>
      <c r="H24" s="4">
        <v>5.3283911773617838</v>
      </c>
      <c r="I24" s="2" t="s">
        <v>3616</v>
      </c>
      <c r="J24" s="2" t="s">
        <v>3612</v>
      </c>
      <c r="K24" s="2" t="s">
        <v>3616</v>
      </c>
      <c r="L24" s="2" t="s">
        <v>3612</v>
      </c>
    </row>
    <row r="25" spans="1:12">
      <c r="A25" s="2">
        <v>163</v>
      </c>
      <c r="B25" s="2" t="s">
        <v>85</v>
      </c>
      <c r="C25" s="2" t="s">
        <v>86</v>
      </c>
      <c r="D25" s="2" t="s">
        <v>87</v>
      </c>
      <c r="E25" s="2" t="s">
        <v>88</v>
      </c>
      <c r="F25" s="4">
        <v>1.477030891706913</v>
      </c>
      <c r="G25" s="4">
        <v>0.97704708900836335</v>
      </c>
      <c r="H25" s="4">
        <v>2.12652821953963</v>
      </c>
      <c r="I25" s="2" t="s">
        <v>3612</v>
      </c>
      <c r="J25" s="2" t="s">
        <v>3612</v>
      </c>
      <c r="K25" s="2" t="s">
        <v>3616</v>
      </c>
      <c r="L25" s="2" t="s">
        <v>3612</v>
      </c>
    </row>
    <row r="26" spans="1:12">
      <c r="A26" s="2">
        <v>175</v>
      </c>
      <c r="B26" s="2" t="s">
        <v>89</v>
      </c>
      <c r="C26" s="2" t="s">
        <v>90</v>
      </c>
      <c r="D26" s="2" t="s">
        <v>91</v>
      </c>
      <c r="E26" s="2" t="s">
        <v>92</v>
      </c>
      <c r="F26" s="4">
        <v>6.2480240208244044</v>
      </c>
      <c r="G26" s="4">
        <v>0.68913092238948337</v>
      </c>
      <c r="H26" s="4">
        <v>1.6234916899233447</v>
      </c>
      <c r="I26" s="2" t="s">
        <v>3616</v>
      </c>
      <c r="J26" s="2" t="s">
        <v>3612</v>
      </c>
      <c r="K26" s="2" t="s">
        <v>3612</v>
      </c>
      <c r="L26" s="2" t="s">
        <v>3612</v>
      </c>
    </row>
    <row r="27" spans="1:12">
      <c r="A27" s="2">
        <v>176</v>
      </c>
      <c r="B27" s="2" t="s">
        <v>93</v>
      </c>
      <c r="C27" s="2" t="s">
        <v>94</v>
      </c>
      <c r="D27" s="2" t="s">
        <v>95</v>
      </c>
      <c r="E27" s="2" t="s">
        <v>96</v>
      </c>
      <c r="F27" s="4">
        <v>1.7863317047055205</v>
      </c>
      <c r="G27" s="4">
        <v>0.68145958337014989</v>
      </c>
      <c r="H27" s="4">
        <v>2.6533224271053135</v>
      </c>
      <c r="I27" s="2" t="s">
        <v>3612</v>
      </c>
      <c r="J27" s="2" t="s">
        <v>3612</v>
      </c>
      <c r="K27" s="2" t="s">
        <v>3616</v>
      </c>
      <c r="L27" s="2" t="s">
        <v>3612</v>
      </c>
    </row>
    <row r="28" spans="1:12">
      <c r="A28" s="2">
        <v>177</v>
      </c>
      <c r="B28" s="2" t="s">
        <v>97</v>
      </c>
      <c r="C28" s="2" t="s">
        <v>98</v>
      </c>
      <c r="D28" s="2" t="s">
        <v>99</v>
      </c>
      <c r="E28" s="2" t="s">
        <v>100</v>
      </c>
      <c r="F28" s="4">
        <v>2.1395390341507983</v>
      </c>
      <c r="G28" s="4">
        <v>0.63505348161148323</v>
      </c>
      <c r="H28" s="4">
        <v>21.002657778780083</v>
      </c>
      <c r="I28" s="2" t="s">
        <v>3616</v>
      </c>
      <c r="J28" s="2" t="s">
        <v>3612</v>
      </c>
      <c r="K28" s="2" t="s">
        <v>3616</v>
      </c>
      <c r="L28" s="2" t="s">
        <v>3612</v>
      </c>
    </row>
    <row r="29" spans="1:12" ht="16.5">
      <c r="A29" s="2">
        <v>205</v>
      </c>
      <c r="B29" s="2" t="s">
        <v>101</v>
      </c>
      <c r="C29" s="2" t="s">
        <v>102</v>
      </c>
      <c r="D29" s="2" t="s">
        <v>103</v>
      </c>
      <c r="E29" s="2" t="s">
        <v>104</v>
      </c>
      <c r="F29" s="4">
        <v>0.53469941372621244</v>
      </c>
      <c r="G29" s="4">
        <v>0.84072157393914471</v>
      </c>
      <c r="H29" s="4">
        <v>9.0170541770997759E-2</v>
      </c>
      <c r="I29" s="2" t="s">
        <v>3612</v>
      </c>
      <c r="J29" s="2" t="s">
        <v>3612</v>
      </c>
      <c r="K29" s="2" t="s">
        <v>3616</v>
      </c>
      <c r="L29" s="8" t="s">
        <v>3630</v>
      </c>
    </row>
    <row r="30" spans="1:12">
      <c r="A30" s="2">
        <v>207</v>
      </c>
      <c r="B30" s="2" t="s">
        <v>105</v>
      </c>
      <c r="C30" s="2" t="s">
        <v>22</v>
      </c>
      <c r="D30" s="2" t="s">
        <v>23</v>
      </c>
      <c r="E30" s="2" t="s">
        <v>24</v>
      </c>
      <c r="F30" s="4">
        <v>2.0646539550997414</v>
      </c>
      <c r="G30" s="4">
        <v>4.7708826141770147E-2</v>
      </c>
      <c r="H30" s="4">
        <v>0.1778706031763122</v>
      </c>
      <c r="I30" s="2" t="s">
        <v>3616</v>
      </c>
      <c r="J30" s="2" t="s">
        <v>3616</v>
      </c>
      <c r="K30" s="2" t="s">
        <v>3616</v>
      </c>
      <c r="L30" s="2" t="s">
        <v>3612</v>
      </c>
    </row>
    <row r="31" spans="1:12">
      <c r="A31" s="2">
        <v>213</v>
      </c>
      <c r="B31" s="2" t="s">
        <v>106</v>
      </c>
      <c r="C31" s="2" t="s">
        <v>107</v>
      </c>
      <c r="D31" s="2" t="s">
        <v>108</v>
      </c>
      <c r="E31" s="2" t="s">
        <v>109</v>
      </c>
      <c r="F31" s="4">
        <v>9.3346763338917942</v>
      </c>
      <c r="G31" s="4">
        <v>0.11114384799410465</v>
      </c>
      <c r="H31" s="4">
        <v>1.2389345712082223</v>
      </c>
      <c r="I31" s="2" t="s">
        <v>3616</v>
      </c>
      <c r="J31" s="2" t="s">
        <v>3616</v>
      </c>
      <c r="K31" s="2" t="s">
        <v>3612</v>
      </c>
      <c r="L31" s="2" t="s">
        <v>3612</v>
      </c>
    </row>
    <row r="32" spans="1:12">
      <c r="A32" s="2">
        <v>233</v>
      </c>
      <c r="B32" s="2" t="s">
        <v>110</v>
      </c>
      <c r="C32" s="2" t="s">
        <v>111</v>
      </c>
      <c r="D32" s="2" t="s">
        <v>112</v>
      </c>
      <c r="E32" s="2" t="s">
        <v>113</v>
      </c>
      <c r="F32" s="4">
        <v>1.909506723772084</v>
      </c>
      <c r="G32" s="4">
        <v>0.64985961465539821</v>
      </c>
      <c r="H32" s="4">
        <v>2.2689109698719117</v>
      </c>
      <c r="I32" s="2" t="s">
        <v>3612</v>
      </c>
      <c r="J32" s="2" t="s">
        <v>3612</v>
      </c>
      <c r="K32" s="2" t="s">
        <v>3616</v>
      </c>
      <c r="L32" s="2" t="s">
        <v>3612</v>
      </c>
    </row>
    <row r="33" spans="1:12">
      <c r="A33" s="2">
        <v>234</v>
      </c>
      <c r="B33" s="2" t="s">
        <v>114</v>
      </c>
      <c r="C33" s="2" t="s">
        <v>115</v>
      </c>
      <c r="D33" s="2" t="s">
        <v>116</v>
      </c>
      <c r="E33" s="2" t="s">
        <v>117</v>
      </c>
      <c r="F33" s="4">
        <v>0.71558745462097506</v>
      </c>
      <c r="G33" s="4">
        <v>0.95647555323401878</v>
      </c>
      <c r="H33" s="4">
        <v>2.2282328469541839</v>
      </c>
      <c r="I33" s="2" t="s">
        <v>3612</v>
      </c>
      <c r="J33" s="2" t="s">
        <v>3612</v>
      </c>
      <c r="K33" s="2" t="s">
        <v>3616</v>
      </c>
      <c r="L33" s="2" t="s">
        <v>3612</v>
      </c>
    </row>
    <row r="34" spans="1:12">
      <c r="A34" s="2">
        <v>236</v>
      </c>
      <c r="B34" s="2" t="s">
        <v>118</v>
      </c>
      <c r="C34" s="2" t="s">
        <v>119</v>
      </c>
      <c r="D34" s="2" t="s">
        <v>120</v>
      </c>
      <c r="E34" s="2" t="s">
        <v>121</v>
      </c>
      <c r="F34" s="4">
        <v>1.4388338441920392</v>
      </c>
      <c r="G34" s="4">
        <v>0.96389640105811625</v>
      </c>
      <c r="H34" s="4">
        <v>0.73097805490619139</v>
      </c>
      <c r="I34" s="2" t="s">
        <v>3612</v>
      </c>
      <c r="J34" s="2" t="s">
        <v>3612</v>
      </c>
      <c r="K34" s="2" t="s">
        <v>3612</v>
      </c>
      <c r="L34" s="2" t="s">
        <v>3612</v>
      </c>
    </row>
    <row r="35" spans="1:12" ht="16.5">
      <c r="A35" s="2">
        <v>240</v>
      </c>
      <c r="B35" s="2" t="s">
        <v>122</v>
      </c>
      <c r="C35" s="2" t="s">
        <v>123</v>
      </c>
      <c r="D35" s="2" t="s">
        <v>124</v>
      </c>
      <c r="E35" s="2" t="s">
        <v>125</v>
      </c>
      <c r="F35" s="4">
        <v>5.4463888929846469</v>
      </c>
      <c r="G35" s="4">
        <v>1.4591720495022886</v>
      </c>
      <c r="H35" s="4">
        <v>3.7071230419829706</v>
      </c>
      <c r="I35" s="2" t="s">
        <v>3616</v>
      </c>
      <c r="J35" s="2" t="s">
        <v>3612</v>
      </c>
      <c r="K35" s="2" t="s">
        <v>3616</v>
      </c>
      <c r="L35" s="2" t="s">
        <v>3626</v>
      </c>
    </row>
    <row r="36" spans="1:12">
      <c r="A36" s="2">
        <v>241</v>
      </c>
      <c r="B36" s="2" t="s">
        <v>126</v>
      </c>
      <c r="C36" s="2" t="s">
        <v>127</v>
      </c>
      <c r="D36" s="2" t="s">
        <v>128</v>
      </c>
      <c r="E36" s="2" t="s">
        <v>129</v>
      </c>
      <c r="F36" s="4">
        <v>11.216106125291084</v>
      </c>
      <c r="G36" s="4">
        <v>0.47765802226992682</v>
      </c>
      <c r="H36" s="4">
        <v>1.2478979854632859</v>
      </c>
      <c r="I36" s="2" t="s">
        <v>3616</v>
      </c>
      <c r="J36" s="2" t="s">
        <v>3616</v>
      </c>
      <c r="K36" s="2" t="s">
        <v>3612</v>
      </c>
      <c r="L36" s="2" t="s">
        <v>3612</v>
      </c>
    </row>
    <row r="37" spans="1:12" ht="16.5">
      <c r="A37" s="2">
        <v>256</v>
      </c>
      <c r="B37" s="2" t="s">
        <v>130</v>
      </c>
      <c r="C37" s="2" t="s">
        <v>131</v>
      </c>
      <c r="D37" s="2" t="s">
        <v>132</v>
      </c>
      <c r="E37" s="2" t="s">
        <v>133</v>
      </c>
      <c r="F37" s="4">
        <v>1.9383109082956944</v>
      </c>
      <c r="G37" s="4">
        <v>5.4375245141220132</v>
      </c>
      <c r="H37" s="4">
        <v>5.117360962164903</v>
      </c>
      <c r="I37" s="2" t="s">
        <v>3612</v>
      </c>
      <c r="J37" s="2" t="s">
        <v>3616</v>
      </c>
      <c r="K37" s="2" t="s">
        <v>3616</v>
      </c>
      <c r="L37" s="2" t="s">
        <v>3626</v>
      </c>
    </row>
    <row r="38" spans="1:12" ht="16.5">
      <c r="A38" s="2">
        <v>259</v>
      </c>
      <c r="B38" s="2" t="s">
        <v>134</v>
      </c>
      <c r="C38" s="2" t="s">
        <v>5</v>
      </c>
      <c r="D38" s="2" t="s">
        <v>6</v>
      </c>
      <c r="E38" s="2" t="s">
        <v>7</v>
      </c>
      <c r="F38" s="4">
        <v>1.3195079107728929</v>
      </c>
      <c r="G38" s="4">
        <v>1.0040979420610512</v>
      </c>
      <c r="H38" s="4">
        <v>1.4862738903279866</v>
      </c>
      <c r="I38" s="2" t="s">
        <v>3612</v>
      </c>
      <c r="J38" s="2" t="s">
        <v>3612</v>
      </c>
      <c r="K38" s="2" t="s">
        <v>3612</v>
      </c>
      <c r="L38" s="2" t="s">
        <v>3626</v>
      </c>
    </row>
    <row r="39" spans="1:12">
      <c r="A39" s="2">
        <v>261</v>
      </c>
      <c r="B39" s="2" t="s">
        <v>135</v>
      </c>
      <c r="C39" s="2" t="s">
        <v>136</v>
      </c>
      <c r="D39" s="2" t="s">
        <v>137</v>
      </c>
      <c r="E39" s="2" t="s">
        <v>138</v>
      </c>
      <c r="F39" s="4">
        <v>0.8382776092103138</v>
      </c>
      <c r="G39" s="4">
        <v>1.1378418108265598</v>
      </c>
      <c r="H39" s="4">
        <v>0.30853370355838566</v>
      </c>
      <c r="I39" s="2" t="s">
        <v>3612</v>
      </c>
      <c r="J39" s="2" t="s">
        <v>3612</v>
      </c>
      <c r="K39" s="2" t="s">
        <v>3616</v>
      </c>
      <c r="L39" s="2" t="s">
        <v>3612</v>
      </c>
    </row>
    <row r="40" spans="1:12">
      <c r="A40" s="2">
        <v>263</v>
      </c>
      <c r="B40" s="2" t="s">
        <v>139</v>
      </c>
      <c r="C40" s="2" t="s">
        <v>140</v>
      </c>
      <c r="D40" s="2" t="s">
        <v>141</v>
      </c>
      <c r="E40" s="2" t="s">
        <v>142</v>
      </c>
      <c r="F40" s="4">
        <v>0.625204470750786</v>
      </c>
      <c r="G40" s="4">
        <v>0.5610300686944738</v>
      </c>
      <c r="H40" s="4">
        <v>3.6530462011400604</v>
      </c>
      <c r="I40" s="2" t="s">
        <v>3612</v>
      </c>
      <c r="J40" s="2" t="s">
        <v>3612</v>
      </c>
      <c r="K40" s="2" t="s">
        <v>3616</v>
      </c>
      <c r="L40" s="2" t="s">
        <v>3612</v>
      </c>
    </row>
    <row r="41" spans="1:12">
      <c r="A41" s="2">
        <v>281</v>
      </c>
      <c r="B41" s="2" t="s">
        <v>143</v>
      </c>
      <c r="C41" s="2" t="s">
        <v>144</v>
      </c>
      <c r="D41" s="2" t="s">
        <v>145</v>
      </c>
      <c r="E41" s="2" t="s">
        <v>146</v>
      </c>
      <c r="F41" s="4">
        <v>0.90714180718365134</v>
      </c>
      <c r="G41" s="4">
        <v>0.48308534748376125</v>
      </c>
      <c r="H41" s="4">
        <v>1.9194593402265243</v>
      </c>
      <c r="I41" s="2" t="s">
        <v>3612</v>
      </c>
      <c r="J41" s="2" t="s">
        <v>3616</v>
      </c>
      <c r="K41" s="2" t="s">
        <v>3612</v>
      </c>
      <c r="L41" s="2" t="s">
        <v>3612</v>
      </c>
    </row>
    <row r="42" spans="1:12">
      <c r="A42" s="2">
        <v>286</v>
      </c>
      <c r="B42" s="2" t="s">
        <v>147</v>
      </c>
      <c r="C42" s="2" t="s">
        <v>148</v>
      </c>
      <c r="D42" s="2" t="s">
        <v>149</v>
      </c>
      <c r="E42" s="2" t="s">
        <v>150</v>
      </c>
      <c r="F42" s="4">
        <v>3.1166583186420005</v>
      </c>
      <c r="G42" s="4">
        <v>0.73677703545738926</v>
      </c>
      <c r="H42" s="4">
        <v>43.616436491911806</v>
      </c>
      <c r="I42" s="2" t="s">
        <v>3616</v>
      </c>
      <c r="J42" s="2" t="s">
        <v>3612</v>
      </c>
      <c r="K42" s="2" t="s">
        <v>3616</v>
      </c>
      <c r="L42" s="2" t="s">
        <v>3612</v>
      </c>
    </row>
    <row r="43" spans="1:12">
      <c r="A43" s="2">
        <v>299</v>
      </c>
      <c r="B43" s="2" t="s">
        <v>151</v>
      </c>
      <c r="C43" s="2" t="s">
        <v>152</v>
      </c>
      <c r="D43" s="2" t="s">
        <v>153</v>
      </c>
      <c r="E43" s="2" t="s">
        <v>154</v>
      </c>
      <c r="F43" s="4">
        <v>1.4273112758969957</v>
      </c>
      <c r="G43" s="4">
        <v>0.11171152981097716</v>
      </c>
      <c r="H43" s="4">
        <v>2.1551674997220385</v>
      </c>
      <c r="I43" s="2" t="s">
        <v>3612</v>
      </c>
      <c r="J43" s="2" t="s">
        <v>3616</v>
      </c>
      <c r="K43" s="2" t="s">
        <v>3616</v>
      </c>
      <c r="L43" s="2" t="s">
        <v>3612</v>
      </c>
    </row>
    <row r="44" spans="1:12" ht="16.5">
      <c r="A44" s="2">
        <v>300</v>
      </c>
      <c r="B44" s="2" t="s">
        <v>155</v>
      </c>
      <c r="C44" s="2" t="s">
        <v>156</v>
      </c>
      <c r="D44" s="2" t="s">
        <v>157</v>
      </c>
      <c r="E44" s="2" t="s">
        <v>158</v>
      </c>
      <c r="F44" s="4">
        <v>1.5492822501148282</v>
      </c>
      <c r="G44" s="4">
        <v>1.3271670742852704</v>
      </c>
      <c r="H44" s="4">
        <v>2.0540908617371922</v>
      </c>
      <c r="I44" s="2" t="s">
        <v>3612</v>
      </c>
      <c r="J44" s="2" t="s">
        <v>3612</v>
      </c>
      <c r="K44" s="2" t="s">
        <v>3616</v>
      </c>
      <c r="L44" s="2" t="s">
        <v>3626</v>
      </c>
    </row>
    <row r="45" spans="1:12" ht="16.5">
      <c r="A45" s="2">
        <v>303</v>
      </c>
      <c r="B45" s="2" t="s">
        <v>159</v>
      </c>
      <c r="C45" s="2" t="s">
        <v>160</v>
      </c>
      <c r="D45" s="2" t="s">
        <v>161</v>
      </c>
      <c r="E45" s="2" t="s">
        <v>162</v>
      </c>
      <c r="F45" s="4">
        <v>1.4088324064173259</v>
      </c>
      <c r="G45" s="4">
        <v>1.3716382105796414</v>
      </c>
      <c r="H45" s="4">
        <v>1.4293903959749319</v>
      </c>
      <c r="I45" s="2" t="s">
        <v>3612</v>
      </c>
      <c r="J45" s="2" t="s">
        <v>3612</v>
      </c>
      <c r="K45" s="2" t="s">
        <v>3612</v>
      </c>
      <c r="L45" s="2" t="s">
        <v>3626</v>
      </c>
    </row>
    <row r="46" spans="1:12">
      <c r="A46" s="2">
        <v>305</v>
      </c>
      <c r="B46" s="2" t="s">
        <v>163</v>
      </c>
      <c r="C46" s="2" t="s">
        <v>164</v>
      </c>
      <c r="D46" s="2" t="s">
        <v>165</v>
      </c>
      <c r="E46" s="2" t="s">
        <v>166</v>
      </c>
      <c r="F46" s="4">
        <v>1.2509290801132666</v>
      </c>
      <c r="G46" s="4">
        <v>5.2848267961094889E-2</v>
      </c>
      <c r="H46" s="4">
        <v>2.0632233419019612</v>
      </c>
      <c r="I46" s="2" t="s">
        <v>3612</v>
      </c>
      <c r="J46" s="2" t="s">
        <v>3616</v>
      </c>
      <c r="K46" s="2" t="s">
        <v>3616</v>
      </c>
      <c r="L46" s="2" t="s">
        <v>3612</v>
      </c>
    </row>
    <row r="47" spans="1:12">
      <c r="A47" s="2">
        <v>314</v>
      </c>
      <c r="B47" s="2" t="s">
        <v>167</v>
      </c>
      <c r="C47" s="2" t="s">
        <v>168</v>
      </c>
      <c r="D47" s="2" t="s">
        <v>169</v>
      </c>
      <c r="E47" s="2" t="s">
        <v>170</v>
      </c>
      <c r="F47" s="4">
        <v>36.570285891271759</v>
      </c>
      <c r="G47" s="4">
        <v>0.25561599147415814</v>
      </c>
      <c r="H47" s="4">
        <v>2.0260924424310258</v>
      </c>
      <c r="I47" s="2" t="s">
        <v>3616</v>
      </c>
      <c r="J47" s="2" t="s">
        <v>3616</v>
      </c>
      <c r="K47" s="2" t="s">
        <v>3616</v>
      </c>
      <c r="L47" s="2" t="s">
        <v>3612</v>
      </c>
    </row>
    <row r="48" spans="1:12">
      <c r="A48" s="2">
        <v>321</v>
      </c>
      <c r="B48" s="2" t="s">
        <v>171</v>
      </c>
      <c r="C48" s="2" t="s">
        <v>172</v>
      </c>
      <c r="D48" s="2" t="s">
        <v>173</v>
      </c>
      <c r="E48" s="2" t="s">
        <v>174</v>
      </c>
      <c r="F48" s="4">
        <v>0.8798930002467058</v>
      </c>
      <c r="G48" s="4">
        <v>1.333899524377874</v>
      </c>
      <c r="H48" s="4">
        <v>2.3636230938687302</v>
      </c>
      <c r="I48" s="2" t="s">
        <v>3612</v>
      </c>
      <c r="J48" s="2" t="s">
        <v>3612</v>
      </c>
      <c r="K48" s="2" t="s">
        <v>3616</v>
      </c>
      <c r="L48" s="2" t="s">
        <v>3612</v>
      </c>
    </row>
    <row r="49" spans="1:12">
      <c r="A49" s="2">
        <v>324</v>
      </c>
      <c r="B49" s="2" t="s">
        <v>175</v>
      </c>
      <c r="C49" s="2" t="s">
        <v>176</v>
      </c>
      <c r="D49" s="2" t="s">
        <v>177</v>
      </c>
      <c r="E49" s="2" t="s">
        <v>178</v>
      </c>
      <c r="F49" s="4">
        <v>17.253294926768866</v>
      </c>
      <c r="G49" s="4">
        <v>1.0756062176563972</v>
      </c>
      <c r="H49" s="4">
        <v>0.57371255696028967</v>
      </c>
      <c r="I49" s="2" t="s">
        <v>3616</v>
      </c>
      <c r="J49" s="2" t="s">
        <v>3612</v>
      </c>
      <c r="K49" s="2" t="s">
        <v>3612</v>
      </c>
      <c r="L49" s="2" t="s">
        <v>3612</v>
      </c>
    </row>
    <row r="50" spans="1:12" ht="16.5">
      <c r="A50" s="2">
        <v>328</v>
      </c>
      <c r="B50" s="2" t="s">
        <v>179</v>
      </c>
      <c r="C50" s="2" t="s">
        <v>180</v>
      </c>
      <c r="D50" s="2" t="s">
        <v>181</v>
      </c>
      <c r="E50" s="2" t="s">
        <v>182</v>
      </c>
      <c r="F50" s="4">
        <v>3.9803629799805118</v>
      </c>
      <c r="G50" s="4">
        <v>4.1064735339597105</v>
      </c>
      <c r="H50" s="4">
        <v>1.6078134227580814</v>
      </c>
      <c r="I50" s="2" t="s">
        <v>3616</v>
      </c>
      <c r="J50" s="2" t="s">
        <v>3616</v>
      </c>
      <c r="K50" s="2" t="s">
        <v>3612</v>
      </c>
      <c r="L50" s="2" t="s">
        <v>3626</v>
      </c>
    </row>
    <row r="51" spans="1:12">
      <c r="A51" s="2">
        <v>332</v>
      </c>
      <c r="B51" s="2" t="s">
        <v>183</v>
      </c>
      <c r="C51" s="2" t="s">
        <v>184</v>
      </c>
      <c r="D51" s="2" t="s">
        <v>185</v>
      </c>
      <c r="E51" s="2" t="s">
        <v>186</v>
      </c>
      <c r="F51" s="4">
        <v>0.73790142137554682</v>
      </c>
      <c r="G51" s="4">
        <v>0.83705829235111395</v>
      </c>
      <c r="H51" s="4">
        <v>2.9381336035959347</v>
      </c>
      <c r="I51" s="2" t="s">
        <v>3612</v>
      </c>
      <c r="J51" s="2" t="s">
        <v>3612</v>
      </c>
      <c r="K51" s="2" t="s">
        <v>3616</v>
      </c>
      <c r="L51" s="2" t="s">
        <v>3612</v>
      </c>
    </row>
    <row r="52" spans="1:12" ht="16.5">
      <c r="A52" s="2">
        <v>333</v>
      </c>
      <c r="B52" s="2" t="s">
        <v>187</v>
      </c>
      <c r="C52" s="2" t="s">
        <v>188</v>
      </c>
      <c r="D52" s="2" t="s">
        <v>189</v>
      </c>
      <c r="E52" s="2" t="s">
        <v>190</v>
      </c>
      <c r="F52" s="4">
        <v>1.3173146639187545</v>
      </c>
      <c r="G52" s="4">
        <v>3.6032531169150528</v>
      </c>
      <c r="H52" s="4">
        <v>3.4841337315936829</v>
      </c>
      <c r="I52" s="2" t="s">
        <v>3612</v>
      </c>
      <c r="J52" s="2" t="s">
        <v>3616</v>
      </c>
      <c r="K52" s="2" t="s">
        <v>3616</v>
      </c>
      <c r="L52" s="2" t="s">
        <v>3626</v>
      </c>
    </row>
    <row r="53" spans="1:12" ht="16.5">
      <c r="A53" s="2">
        <v>334</v>
      </c>
      <c r="B53" s="2" t="s">
        <v>191</v>
      </c>
      <c r="C53" s="2" t="s">
        <v>192</v>
      </c>
      <c r="D53" s="2" t="s">
        <v>193</v>
      </c>
      <c r="E53" s="2" t="s">
        <v>194</v>
      </c>
      <c r="F53" s="4">
        <v>1.1791113774485531</v>
      </c>
      <c r="G53" s="4">
        <v>1.3336221766069527</v>
      </c>
      <c r="H53" s="4">
        <v>5.9678033626385094</v>
      </c>
      <c r="I53" s="2" t="s">
        <v>3612</v>
      </c>
      <c r="J53" s="2" t="s">
        <v>3612</v>
      </c>
      <c r="K53" s="2" t="s">
        <v>3616</v>
      </c>
      <c r="L53" s="2" t="s">
        <v>3626</v>
      </c>
    </row>
    <row r="54" spans="1:12">
      <c r="A54" s="2">
        <v>335</v>
      </c>
      <c r="B54" s="2" t="s">
        <v>195</v>
      </c>
      <c r="C54" s="2" t="s">
        <v>196</v>
      </c>
      <c r="D54" s="2" t="s">
        <v>197</v>
      </c>
      <c r="E54" s="2" t="s">
        <v>198</v>
      </c>
      <c r="F54" s="4">
        <v>0.39848573924589759</v>
      </c>
      <c r="G54" s="4">
        <v>0.4363779167812879</v>
      </c>
      <c r="H54" s="4">
        <v>1.3989069470175084</v>
      </c>
      <c r="I54" s="2" t="s">
        <v>3616</v>
      </c>
      <c r="J54" s="2" t="s">
        <v>3616</v>
      </c>
      <c r="K54" s="2" t="s">
        <v>3612</v>
      </c>
      <c r="L54" s="2" t="s">
        <v>3612</v>
      </c>
    </row>
    <row r="55" spans="1:12">
      <c r="A55" s="2">
        <v>338</v>
      </c>
      <c r="B55" s="2" t="s">
        <v>199</v>
      </c>
      <c r="C55" s="2" t="s">
        <v>200</v>
      </c>
      <c r="D55" s="2" t="s">
        <v>201</v>
      </c>
      <c r="E55" s="2" t="s">
        <v>202</v>
      </c>
      <c r="F55" s="4">
        <v>2.3416086820642783</v>
      </c>
      <c r="G55" s="4">
        <v>0.98777201446238072</v>
      </c>
      <c r="H55" s="4">
        <v>6.0105624490388836</v>
      </c>
      <c r="I55" s="2" t="s">
        <v>3616</v>
      </c>
      <c r="J55" s="2" t="s">
        <v>3612</v>
      </c>
      <c r="K55" s="2" t="s">
        <v>3616</v>
      </c>
      <c r="L55" s="2" t="s">
        <v>3612</v>
      </c>
    </row>
    <row r="56" spans="1:12">
      <c r="A56" s="2">
        <v>341</v>
      </c>
      <c r="B56" s="2" t="s">
        <v>203</v>
      </c>
      <c r="C56" s="2" t="s">
        <v>204</v>
      </c>
      <c r="D56" s="2" t="s">
        <v>205</v>
      </c>
      <c r="E56" s="2" t="s">
        <v>206</v>
      </c>
      <c r="F56" s="4">
        <v>3.5902890539179331</v>
      </c>
      <c r="G56" s="4">
        <v>0.99329902468854214</v>
      </c>
      <c r="H56" s="4">
        <v>1.1252144617233901</v>
      </c>
      <c r="I56" s="2" t="s">
        <v>3616</v>
      </c>
      <c r="J56" s="2" t="s">
        <v>3612</v>
      </c>
      <c r="K56" s="2" t="s">
        <v>3612</v>
      </c>
      <c r="L56" s="2" t="s">
        <v>3612</v>
      </c>
    </row>
    <row r="57" spans="1:12">
      <c r="A57" s="2">
        <v>342</v>
      </c>
      <c r="B57" s="2" t="s">
        <v>207</v>
      </c>
      <c r="C57" s="2" t="s">
        <v>208</v>
      </c>
      <c r="D57" s="2" t="s">
        <v>209</v>
      </c>
      <c r="E57" s="2" t="s">
        <v>210</v>
      </c>
      <c r="F57" s="4">
        <v>2.0183830556003519</v>
      </c>
      <c r="G57" s="4">
        <v>1.0293260188496753</v>
      </c>
      <c r="H57" s="4">
        <v>0.90043871941085996</v>
      </c>
      <c r="I57" s="2" t="s">
        <v>3616</v>
      </c>
      <c r="J57" s="2" t="s">
        <v>3612</v>
      </c>
      <c r="K57" s="2" t="s">
        <v>3612</v>
      </c>
      <c r="L57" s="2" t="s">
        <v>3612</v>
      </c>
    </row>
    <row r="58" spans="1:12">
      <c r="A58" s="2">
        <v>343</v>
      </c>
      <c r="B58" s="2" t="s">
        <v>211</v>
      </c>
      <c r="C58" s="2" t="s">
        <v>212</v>
      </c>
      <c r="D58" s="2" t="s">
        <v>213</v>
      </c>
      <c r="E58" s="2" t="s">
        <v>214</v>
      </c>
      <c r="F58" s="4">
        <v>1.3857816904857143</v>
      </c>
      <c r="G58" s="4">
        <v>0.87390599243041023</v>
      </c>
      <c r="H58" s="4">
        <v>1.1041988471630932</v>
      </c>
      <c r="I58" s="2" t="s">
        <v>3612</v>
      </c>
      <c r="J58" s="2" t="s">
        <v>3612</v>
      </c>
      <c r="K58" s="2" t="s">
        <v>3612</v>
      </c>
      <c r="L58" s="2" t="s">
        <v>3612</v>
      </c>
    </row>
    <row r="59" spans="1:12">
      <c r="A59" s="2">
        <v>344</v>
      </c>
      <c r="B59" s="2" t="s">
        <v>215</v>
      </c>
      <c r="C59" s="2" t="s">
        <v>216</v>
      </c>
      <c r="D59" s="2" t="s">
        <v>217</v>
      </c>
      <c r="E59" s="2" t="s">
        <v>218</v>
      </c>
      <c r="F59" s="4">
        <v>1.3921358482461237</v>
      </c>
      <c r="G59" s="4">
        <v>0.79614328131335277</v>
      </c>
      <c r="H59" s="4">
        <v>2.0595083850728519</v>
      </c>
      <c r="I59" s="2" t="s">
        <v>3612</v>
      </c>
      <c r="J59" s="2" t="s">
        <v>3612</v>
      </c>
      <c r="K59" s="2" t="s">
        <v>3616</v>
      </c>
      <c r="L59" s="2" t="s">
        <v>3612</v>
      </c>
    </row>
    <row r="60" spans="1:12">
      <c r="A60" s="2">
        <v>345</v>
      </c>
      <c r="B60" s="2" t="s">
        <v>219</v>
      </c>
      <c r="C60" s="2" t="s">
        <v>168</v>
      </c>
      <c r="D60" s="2" t="s">
        <v>169</v>
      </c>
      <c r="E60" s="2" t="s">
        <v>170</v>
      </c>
      <c r="F60" s="4">
        <v>0.6888682544255047</v>
      </c>
      <c r="G60" s="4">
        <v>0.92951496658612764</v>
      </c>
      <c r="H60" s="4">
        <v>34.180462184521922</v>
      </c>
      <c r="I60" s="2" t="s">
        <v>3612</v>
      </c>
      <c r="J60" s="2" t="s">
        <v>3612</v>
      </c>
      <c r="K60" s="2" t="s">
        <v>3616</v>
      </c>
      <c r="L60" s="2" t="s">
        <v>3612</v>
      </c>
    </row>
    <row r="61" spans="1:12">
      <c r="A61" s="2">
        <v>347</v>
      </c>
      <c r="B61" s="2" t="s">
        <v>220</v>
      </c>
      <c r="C61" s="2" t="s">
        <v>221</v>
      </c>
      <c r="D61" s="2" t="s">
        <v>222</v>
      </c>
      <c r="E61" s="2" t="s">
        <v>223</v>
      </c>
      <c r="F61" s="4">
        <v>0.93006277502444823</v>
      </c>
      <c r="G61" s="4">
        <v>2.523454370792316</v>
      </c>
      <c r="H61" s="4">
        <v>0.40988752867290035</v>
      </c>
      <c r="I61" s="2" t="s">
        <v>3612</v>
      </c>
      <c r="J61" s="2" t="s">
        <v>3616</v>
      </c>
      <c r="K61" s="2" t="s">
        <v>3616</v>
      </c>
      <c r="L61" s="2" t="s">
        <v>3612</v>
      </c>
    </row>
    <row r="62" spans="1:12">
      <c r="A62" s="2">
        <v>349</v>
      </c>
      <c r="B62" s="2" t="s">
        <v>224</v>
      </c>
      <c r="C62" s="2" t="s">
        <v>225</v>
      </c>
      <c r="D62" s="2" t="s">
        <v>226</v>
      </c>
      <c r="E62" s="2" t="s">
        <v>227</v>
      </c>
      <c r="F62" s="4">
        <v>0.8132664476479935</v>
      </c>
      <c r="G62" s="4">
        <v>0.4829346888204637</v>
      </c>
      <c r="H62" s="4">
        <v>5.2732777966601363</v>
      </c>
      <c r="I62" s="2" t="s">
        <v>3612</v>
      </c>
      <c r="J62" s="2" t="s">
        <v>3616</v>
      </c>
      <c r="K62" s="2" t="s">
        <v>3616</v>
      </c>
      <c r="L62" s="2" t="s">
        <v>3612</v>
      </c>
    </row>
    <row r="63" spans="1:12" ht="16.5">
      <c r="A63" s="2">
        <v>350</v>
      </c>
      <c r="B63" s="2" t="s">
        <v>228</v>
      </c>
      <c r="C63" s="2" t="s">
        <v>229</v>
      </c>
      <c r="D63" s="2" t="s">
        <v>230</v>
      </c>
      <c r="E63" s="2" t="s">
        <v>231</v>
      </c>
      <c r="F63" s="4">
        <v>1.0359109571954983</v>
      </c>
      <c r="G63" s="4">
        <v>2.231788014719537</v>
      </c>
      <c r="H63" s="4">
        <v>1.0291833338545058</v>
      </c>
      <c r="I63" s="2" t="s">
        <v>3612</v>
      </c>
      <c r="J63" s="2" t="s">
        <v>3616</v>
      </c>
      <c r="K63" s="2" t="s">
        <v>3612</v>
      </c>
      <c r="L63" s="2" t="s">
        <v>3626</v>
      </c>
    </row>
    <row r="64" spans="1:12">
      <c r="A64" s="2">
        <v>351</v>
      </c>
      <c r="B64" s="2" t="s">
        <v>232</v>
      </c>
      <c r="C64" s="2" t="s">
        <v>233</v>
      </c>
      <c r="D64" s="2" t="s">
        <v>234</v>
      </c>
      <c r="E64" s="2" t="s">
        <v>235</v>
      </c>
      <c r="F64" s="4">
        <v>0.92216703544545442</v>
      </c>
      <c r="G64" s="4">
        <v>0.83737746571404981</v>
      </c>
      <c r="H64" s="4">
        <v>1.3919428706149897</v>
      </c>
      <c r="I64" s="2" t="s">
        <v>3612</v>
      </c>
      <c r="J64" s="2" t="s">
        <v>3612</v>
      </c>
      <c r="K64" s="2" t="s">
        <v>3612</v>
      </c>
      <c r="L64" s="2" t="s">
        <v>3612</v>
      </c>
    </row>
    <row r="65" spans="1:12">
      <c r="A65" s="2">
        <v>352</v>
      </c>
      <c r="B65" s="2" t="s">
        <v>236</v>
      </c>
      <c r="C65" s="2" t="s">
        <v>237</v>
      </c>
      <c r="D65" s="2" t="s">
        <v>238</v>
      </c>
      <c r="E65" s="2" t="s">
        <v>239</v>
      </c>
      <c r="F65" s="4">
        <v>1.2959409654333356</v>
      </c>
      <c r="G65" s="4">
        <v>0.44265358166460989</v>
      </c>
      <c r="H65" s="4">
        <v>2.4624595054608349</v>
      </c>
      <c r="I65" s="2" t="s">
        <v>3612</v>
      </c>
      <c r="J65" s="2" t="s">
        <v>3616</v>
      </c>
      <c r="K65" s="2" t="s">
        <v>3616</v>
      </c>
      <c r="L65" s="2" t="s">
        <v>3612</v>
      </c>
    </row>
    <row r="66" spans="1:12">
      <c r="A66" s="2">
        <v>355</v>
      </c>
      <c r="B66" s="2" t="s">
        <v>240</v>
      </c>
      <c r="C66" s="2" t="s">
        <v>241</v>
      </c>
      <c r="D66" s="2" t="s">
        <v>242</v>
      </c>
      <c r="E66" s="2" t="s">
        <v>243</v>
      </c>
      <c r="F66" s="4">
        <v>1.5841401749090902</v>
      </c>
      <c r="G66" s="4">
        <v>0.75893592874620375</v>
      </c>
      <c r="H66" s="4">
        <v>2.0558001172453415</v>
      </c>
      <c r="I66" s="2" t="s">
        <v>3612</v>
      </c>
      <c r="J66" s="2" t="s">
        <v>3612</v>
      </c>
      <c r="K66" s="2" t="s">
        <v>3616</v>
      </c>
      <c r="L66" s="2" t="s">
        <v>3612</v>
      </c>
    </row>
    <row r="67" spans="1:12">
      <c r="A67" s="2">
        <v>358</v>
      </c>
      <c r="B67" s="2" t="s">
        <v>244</v>
      </c>
      <c r="C67" s="2" t="s">
        <v>245</v>
      </c>
      <c r="D67" s="2" t="s">
        <v>246</v>
      </c>
      <c r="E67" s="2" t="s">
        <v>247</v>
      </c>
      <c r="F67" s="4">
        <v>1.6164176390123461</v>
      </c>
      <c r="G67" s="4">
        <v>0.62633221931206362</v>
      </c>
      <c r="H67" s="4">
        <v>4.592564553085329</v>
      </c>
      <c r="I67" s="2" t="s">
        <v>3612</v>
      </c>
      <c r="J67" s="2" t="s">
        <v>3612</v>
      </c>
      <c r="K67" s="2" t="s">
        <v>3616</v>
      </c>
      <c r="L67" s="2" t="s">
        <v>3612</v>
      </c>
    </row>
    <row r="68" spans="1:12" ht="16.5">
      <c r="A68" s="2">
        <v>359</v>
      </c>
      <c r="B68" s="2" t="s">
        <v>248</v>
      </c>
      <c r="C68" s="2" t="s">
        <v>249</v>
      </c>
      <c r="D68" s="2" t="s">
        <v>250</v>
      </c>
      <c r="E68" s="2" t="s">
        <v>251</v>
      </c>
      <c r="F68" s="4">
        <v>1.1805016025093209</v>
      </c>
      <c r="G68" s="4">
        <v>1.062011950172165</v>
      </c>
      <c r="H68" s="4">
        <v>2.1174090468075044</v>
      </c>
      <c r="I68" s="2" t="s">
        <v>3612</v>
      </c>
      <c r="J68" s="2" t="s">
        <v>3612</v>
      </c>
      <c r="K68" s="2" t="s">
        <v>3616</v>
      </c>
      <c r="L68" s="2" t="s">
        <v>3626</v>
      </c>
    </row>
    <row r="69" spans="1:12">
      <c r="A69" s="2">
        <v>364</v>
      </c>
      <c r="B69" s="2" t="s">
        <v>252</v>
      </c>
      <c r="C69" s="2" t="s">
        <v>253</v>
      </c>
      <c r="D69" s="2" t="s">
        <v>254</v>
      </c>
      <c r="E69" s="2" t="s">
        <v>255</v>
      </c>
      <c r="F69" s="4">
        <v>1.6249552635248481</v>
      </c>
      <c r="G69" s="4">
        <v>0.2386635248390645</v>
      </c>
      <c r="H69" s="4">
        <v>1.5894195555899027</v>
      </c>
      <c r="I69" s="2" t="s">
        <v>3612</v>
      </c>
      <c r="J69" s="2" t="s">
        <v>3616</v>
      </c>
      <c r="K69" s="2" t="s">
        <v>3612</v>
      </c>
      <c r="L69" s="2" t="s">
        <v>3612</v>
      </c>
    </row>
    <row r="70" spans="1:12">
      <c r="A70" s="2">
        <v>370</v>
      </c>
      <c r="B70" s="2" t="s">
        <v>256</v>
      </c>
      <c r="C70" s="2" t="s">
        <v>257</v>
      </c>
      <c r="D70" s="2" t="s">
        <v>258</v>
      </c>
      <c r="E70" s="2" t="s">
        <v>259</v>
      </c>
      <c r="F70" s="4">
        <v>1.4966117427701586</v>
      </c>
      <c r="G70" s="4">
        <v>0.35209825931235073</v>
      </c>
      <c r="H70" s="4">
        <v>1.8795665526938954</v>
      </c>
      <c r="I70" s="2" t="s">
        <v>3612</v>
      </c>
      <c r="J70" s="2" t="s">
        <v>3616</v>
      </c>
      <c r="K70" s="2" t="s">
        <v>3612</v>
      </c>
      <c r="L70" s="2" t="s">
        <v>3612</v>
      </c>
    </row>
    <row r="71" spans="1:12">
      <c r="A71" s="2">
        <v>377</v>
      </c>
      <c r="B71" s="2" t="s">
        <v>260</v>
      </c>
      <c r="C71" s="2" t="s">
        <v>261</v>
      </c>
      <c r="D71" s="2" t="s">
        <v>262</v>
      </c>
      <c r="E71" s="2" t="s">
        <v>263</v>
      </c>
      <c r="F71" s="4">
        <v>0.30378025368914602</v>
      </c>
      <c r="G71" s="4">
        <v>1.2376470946248803</v>
      </c>
      <c r="H71" s="4">
        <v>3.0487122726488569</v>
      </c>
      <c r="I71" s="2" t="s">
        <v>3616</v>
      </c>
      <c r="J71" s="2" t="s">
        <v>3612</v>
      </c>
      <c r="K71" s="2" t="s">
        <v>3616</v>
      </c>
      <c r="L71" s="2" t="s">
        <v>3612</v>
      </c>
    </row>
    <row r="72" spans="1:12">
      <c r="A72" s="2">
        <v>383</v>
      </c>
      <c r="B72" s="2" t="s">
        <v>264</v>
      </c>
      <c r="C72" s="2" t="s">
        <v>265</v>
      </c>
      <c r="D72" s="2" t="s">
        <v>266</v>
      </c>
      <c r="E72" s="2" t="s">
        <v>267</v>
      </c>
      <c r="F72" s="4">
        <v>4.3683849658610958</v>
      </c>
      <c r="G72" s="4">
        <v>0.72459662942654368</v>
      </c>
      <c r="H72" s="4">
        <v>1.7101228883617208</v>
      </c>
      <c r="I72" s="2" t="s">
        <v>3616</v>
      </c>
      <c r="J72" s="2" t="s">
        <v>3612</v>
      </c>
      <c r="K72" s="2" t="s">
        <v>3612</v>
      </c>
      <c r="L72" s="2" t="s">
        <v>3612</v>
      </c>
    </row>
    <row r="73" spans="1:12">
      <c r="A73" s="2">
        <v>389</v>
      </c>
      <c r="B73" s="2" t="s">
        <v>268</v>
      </c>
      <c r="C73" s="2" t="s">
        <v>269</v>
      </c>
      <c r="D73" s="2" t="s">
        <v>270</v>
      </c>
      <c r="E73" s="2" t="s">
        <v>271</v>
      </c>
      <c r="F73" s="4">
        <v>4.1950848762178943</v>
      </c>
      <c r="G73" s="4">
        <v>0.64137943433855393</v>
      </c>
      <c r="H73" s="4">
        <v>1.6909101485858138</v>
      </c>
      <c r="I73" s="2" t="s">
        <v>3616</v>
      </c>
      <c r="J73" s="2" t="s">
        <v>3612</v>
      </c>
      <c r="K73" s="2" t="s">
        <v>3612</v>
      </c>
      <c r="L73" s="2" t="s">
        <v>3612</v>
      </c>
    </row>
    <row r="74" spans="1:12" ht="16.5">
      <c r="A74" s="2">
        <v>391</v>
      </c>
      <c r="B74" s="2" t="s">
        <v>272</v>
      </c>
      <c r="C74" s="2" t="s">
        <v>273</v>
      </c>
      <c r="D74" s="2" t="s">
        <v>274</v>
      </c>
      <c r="E74" s="2" t="s">
        <v>275</v>
      </c>
      <c r="F74" s="4">
        <v>1.4893677256078188</v>
      </c>
      <c r="G74" s="4">
        <v>1.7955178555836409</v>
      </c>
      <c r="H74" s="4">
        <v>2.0430152881687111</v>
      </c>
      <c r="I74" s="2" t="s">
        <v>3612</v>
      </c>
      <c r="J74" s="2" t="s">
        <v>3612</v>
      </c>
      <c r="K74" s="2" t="s">
        <v>3616</v>
      </c>
      <c r="L74" s="2" t="s">
        <v>3626</v>
      </c>
    </row>
    <row r="75" spans="1:12" ht="16.5">
      <c r="A75" s="2">
        <v>393</v>
      </c>
      <c r="B75" s="2" t="s">
        <v>276</v>
      </c>
      <c r="C75" s="2" t="s">
        <v>277</v>
      </c>
      <c r="D75" s="2" t="s">
        <v>278</v>
      </c>
      <c r="E75" s="2" t="s">
        <v>279</v>
      </c>
      <c r="F75" s="4">
        <v>1.173973627766445</v>
      </c>
      <c r="G75" s="4">
        <v>2.1416904875446057</v>
      </c>
      <c r="H75" s="4">
        <v>3.3090107992012463</v>
      </c>
      <c r="I75" s="2" t="s">
        <v>3612</v>
      </c>
      <c r="J75" s="2" t="s">
        <v>3616</v>
      </c>
      <c r="K75" s="2" t="s">
        <v>3616</v>
      </c>
      <c r="L75" s="2" t="s">
        <v>3626</v>
      </c>
    </row>
    <row r="76" spans="1:12">
      <c r="A76" s="2">
        <v>399</v>
      </c>
      <c r="B76" s="2" t="s">
        <v>280</v>
      </c>
      <c r="C76" s="2" t="s">
        <v>281</v>
      </c>
      <c r="D76" s="2" t="s">
        <v>282</v>
      </c>
      <c r="E76" s="2" t="s">
        <v>283</v>
      </c>
      <c r="F76" s="4">
        <v>0.99261076083175792</v>
      </c>
      <c r="G76" s="4">
        <v>0.25454629994115519</v>
      </c>
      <c r="H76" s="4">
        <v>1.3114838118754137</v>
      </c>
      <c r="I76" s="2" t="s">
        <v>3612</v>
      </c>
      <c r="J76" s="2" t="s">
        <v>3616</v>
      </c>
      <c r="K76" s="2" t="s">
        <v>3612</v>
      </c>
      <c r="L76" s="2" t="s">
        <v>3612</v>
      </c>
    </row>
    <row r="77" spans="1:12">
      <c r="A77" s="2">
        <v>405</v>
      </c>
      <c r="B77" s="2" t="s">
        <v>284</v>
      </c>
      <c r="C77" s="2" t="s">
        <v>285</v>
      </c>
      <c r="D77" s="2" t="s">
        <v>286</v>
      </c>
      <c r="E77" s="2" t="s">
        <v>287</v>
      </c>
      <c r="F77" s="4">
        <v>1.6530152106208023</v>
      </c>
      <c r="G77" s="4">
        <v>0.67677585304581978</v>
      </c>
      <c r="H77" s="4">
        <v>2.4850932704620856</v>
      </c>
      <c r="I77" s="2" t="s">
        <v>3612</v>
      </c>
      <c r="J77" s="2" t="s">
        <v>3612</v>
      </c>
      <c r="K77" s="2" t="s">
        <v>3616</v>
      </c>
      <c r="L77" s="2" t="s">
        <v>3612</v>
      </c>
    </row>
    <row r="78" spans="1:12" ht="16.5">
      <c r="A78" s="2">
        <v>420</v>
      </c>
      <c r="B78" s="2" t="s">
        <v>288</v>
      </c>
      <c r="C78" s="2" t="s">
        <v>289</v>
      </c>
      <c r="D78" s="2" t="s">
        <v>290</v>
      </c>
      <c r="E78" s="2" t="s">
        <v>291</v>
      </c>
      <c r="F78" s="4">
        <v>3.2346284396752587</v>
      </c>
      <c r="G78" s="4">
        <v>1.3974532302689291</v>
      </c>
      <c r="H78" s="4">
        <v>6.6635916779201407</v>
      </c>
      <c r="I78" s="2" t="s">
        <v>3616</v>
      </c>
      <c r="J78" s="2" t="s">
        <v>3612</v>
      </c>
      <c r="K78" s="2" t="s">
        <v>3616</v>
      </c>
      <c r="L78" s="2" t="s">
        <v>3626</v>
      </c>
    </row>
    <row r="79" spans="1:12">
      <c r="A79" s="2">
        <v>441</v>
      </c>
      <c r="B79" s="2" t="s">
        <v>292</v>
      </c>
      <c r="C79" s="2" t="s">
        <v>265</v>
      </c>
      <c r="D79" s="2" t="s">
        <v>266</v>
      </c>
      <c r="E79" s="2" t="s">
        <v>267</v>
      </c>
      <c r="F79" s="4">
        <v>1.5225609688314297</v>
      </c>
      <c r="G79" s="4">
        <v>1.4613988731214806</v>
      </c>
      <c r="H79" s="4">
        <v>0.54122485510688834</v>
      </c>
      <c r="I79" s="2" t="s">
        <v>3612</v>
      </c>
      <c r="J79" s="2" t="s">
        <v>3612</v>
      </c>
      <c r="K79" s="2" t="s">
        <v>3612</v>
      </c>
      <c r="L79" s="2" t="s">
        <v>3612</v>
      </c>
    </row>
    <row r="80" spans="1:12">
      <c r="A80" s="2">
        <v>445</v>
      </c>
      <c r="B80" s="2" t="s">
        <v>293</v>
      </c>
      <c r="C80" s="2" t="s">
        <v>294</v>
      </c>
      <c r="D80" s="2" t="s">
        <v>295</v>
      </c>
      <c r="E80" s="2" t="s">
        <v>296</v>
      </c>
      <c r="F80" s="4">
        <v>3.750024444932575</v>
      </c>
      <c r="G80" s="4">
        <v>2.0320081517977283E-2</v>
      </c>
      <c r="H80" s="4">
        <v>4.4033453565605951</v>
      </c>
      <c r="I80" s="2" t="s">
        <v>3616</v>
      </c>
      <c r="J80" s="2" t="s">
        <v>3616</v>
      </c>
      <c r="K80" s="2" t="s">
        <v>3616</v>
      </c>
      <c r="L80" s="2" t="s">
        <v>3612</v>
      </c>
    </row>
    <row r="81" spans="1:12">
      <c r="A81" s="2">
        <v>447</v>
      </c>
      <c r="B81" s="2" t="s">
        <v>297</v>
      </c>
      <c r="C81" s="2" t="s">
        <v>298</v>
      </c>
      <c r="D81" s="2" t="s">
        <v>299</v>
      </c>
      <c r="E81" s="2" t="s">
        <v>300</v>
      </c>
      <c r="F81" s="4">
        <v>2.6871931070199642</v>
      </c>
      <c r="G81" s="4">
        <v>1.0256937232247394</v>
      </c>
      <c r="H81" s="4">
        <v>0.55079982262803007</v>
      </c>
      <c r="I81" s="2" t="s">
        <v>3616</v>
      </c>
      <c r="J81" s="2" t="s">
        <v>3612</v>
      </c>
      <c r="K81" s="2" t="s">
        <v>3612</v>
      </c>
      <c r="L81" s="2" t="s">
        <v>3612</v>
      </c>
    </row>
    <row r="82" spans="1:12">
      <c r="A82" s="2">
        <v>448</v>
      </c>
      <c r="B82" s="2" t="s">
        <v>301</v>
      </c>
      <c r="C82" s="2" t="s">
        <v>298</v>
      </c>
      <c r="D82" s="2" t="s">
        <v>299</v>
      </c>
      <c r="E82" s="2" t="s">
        <v>300</v>
      </c>
      <c r="F82" s="4">
        <v>16.687547057803449</v>
      </c>
      <c r="G82" s="4">
        <v>0.62966221443663495</v>
      </c>
      <c r="H82" s="4">
        <v>2.5613421777954759</v>
      </c>
      <c r="I82" s="2" t="s">
        <v>3616</v>
      </c>
      <c r="J82" s="2" t="s">
        <v>3612</v>
      </c>
      <c r="K82" s="2" t="s">
        <v>3616</v>
      </c>
      <c r="L82" s="2" t="s">
        <v>3612</v>
      </c>
    </row>
    <row r="83" spans="1:12">
      <c r="A83" s="2">
        <v>452</v>
      </c>
      <c r="B83" s="2" t="s">
        <v>302</v>
      </c>
      <c r="C83" s="2" t="s">
        <v>303</v>
      </c>
      <c r="D83" s="2" t="s">
        <v>304</v>
      </c>
      <c r="E83" s="2" t="s">
        <v>305</v>
      </c>
      <c r="F83" s="4">
        <v>1.9353573843869911</v>
      </c>
      <c r="G83" s="4">
        <v>0.90325171874926136</v>
      </c>
      <c r="H83" s="4">
        <v>2.6452425255807697</v>
      </c>
      <c r="I83" s="2" t="s">
        <v>3612</v>
      </c>
      <c r="J83" s="2" t="s">
        <v>3612</v>
      </c>
      <c r="K83" s="2" t="s">
        <v>3616</v>
      </c>
      <c r="L83" s="2" t="s">
        <v>3612</v>
      </c>
    </row>
    <row r="84" spans="1:12">
      <c r="A84" s="2">
        <v>454</v>
      </c>
      <c r="B84" s="2" t="s">
        <v>306</v>
      </c>
      <c r="C84" s="2" t="s">
        <v>307</v>
      </c>
      <c r="D84" s="2" t="s">
        <v>308</v>
      </c>
      <c r="E84" s="2" t="s">
        <v>309</v>
      </c>
      <c r="F84" s="4">
        <v>26.486769705950124</v>
      </c>
      <c r="G84" s="4">
        <v>0.2122005057750459</v>
      </c>
      <c r="H84" s="4">
        <v>3.4643867604638836</v>
      </c>
      <c r="I84" s="2" t="s">
        <v>3616</v>
      </c>
      <c r="J84" s="2" t="s">
        <v>3616</v>
      </c>
      <c r="K84" s="2" t="s">
        <v>3616</v>
      </c>
      <c r="L84" s="2" t="s">
        <v>3612</v>
      </c>
    </row>
    <row r="85" spans="1:12" ht="16.5">
      <c r="A85" s="2">
        <v>459</v>
      </c>
      <c r="B85" s="2" t="s">
        <v>310</v>
      </c>
      <c r="C85" s="2" t="s">
        <v>311</v>
      </c>
      <c r="D85" s="2" t="s">
        <v>312</v>
      </c>
      <c r="E85" s="2" t="s">
        <v>313</v>
      </c>
      <c r="F85" s="4">
        <v>8.3130868537777403E-3</v>
      </c>
      <c r="G85" s="4">
        <v>0.68991952737168127</v>
      </c>
      <c r="H85" s="4">
        <v>0.1992566805649266</v>
      </c>
      <c r="I85" s="2" t="s">
        <v>3616</v>
      </c>
      <c r="J85" s="2" t="s">
        <v>3612</v>
      </c>
      <c r="K85" s="2" t="s">
        <v>3616</v>
      </c>
      <c r="L85" s="2" t="s">
        <v>3627</v>
      </c>
    </row>
    <row r="86" spans="1:12" ht="16.5">
      <c r="A86" s="2">
        <v>460</v>
      </c>
      <c r="B86" s="2" t="s">
        <v>314</v>
      </c>
      <c r="C86" s="2" t="s">
        <v>315</v>
      </c>
      <c r="D86" s="2" t="s">
        <v>316</v>
      </c>
      <c r="E86" s="2" t="s">
        <v>317</v>
      </c>
      <c r="F86" s="4">
        <v>0.12684161000834548</v>
      </c>
      <c r="G86" s="4">
        <v>0.74913622951620162</v>
      </c>
      <c r="H86" s="4">
        <v>7.6505114079591374E-2</v>
      </c>
      <c r="I86" s="2" t="s">
        <v>3616</v>
      </c>
      <c r="J86" s="2" t="s">
        <v>3612</v>
      </c>
      <c r="K86" s="2" t="s">
        <v>3616</v>
      </c>
      <c r="L86" s="2" t="s">
        <v>3627</v>
      </c>
    </row>
    <row r="87" spans="1:12">
      <c r="A87" s="2">
        <v>471</v>
      </c>
      <c r="B87" s="2" t="s">
        <v>318</v>
      </c>
      <c r="C87" s="2" t="s">
        <v>319</v>
      </c>
      <c r="D87" s="2" t="s">
        <v>320</v>
      </c>
      <c r="E87" s="2" t="s">
        <v>321</v>
      </c>
      <c r="F87" s="4">
        <v>6.1035821112151729E-2</v>
      </c>
      <c r="G87" s="4">
        <v>0.51457383284814295</v>
      </c>
      <c r="H87" s="4">
        <v>2.9008988664948285</v>
      </c>
      <c r="I87" s="2" t="s">
        <v>3616</v>
      </c>
      <c r="J87" s="2" t="s">
        <v>3612</v>
      </c>
      <c r="K87" s="2" t="s">
        <v>3616</v>
      </c>
      <c r="L87" s="2" t="s">
        <v>3612</v>
      </c>
    </row>
    <row r="88" spans="1:12">
      <c r="A88" s="2">
        <v>483</v>
      </c>
      <c r="B88" s="2" t="s">
        <v>322</v>
      </c>
      <c r="C88" s="2" t="s">
        <v>323</v>
      </c>
      <c r="D88" s="2" t="s">
        <v>324</v>
      </c>
      <c r="E88" s="2" t="s">
        <v>325</v>
      </c>
      <c r="F88" s="4">
        <v>1.4972342955433302</v>
      </c>
      <c r="G88" s="4">
        <v>0.81912185923363856</v>
      </c>
      <c r="H88" s="4">
        <v>2.9760525474642958</v>
      </c>
      <c r="I88" s="2" t="s">
        <v>3612</v>
      </c>
      <c r="J88" s="2" t="s">
        <v>3612</v>
      </c>
      <c r="K88" s="2" t="s">
        <v>3616</v>
      </c>
      <c r="L88" s="2" t="s">
        <v>3612</v>
      </c>
    </row>
    <row r="89" spans="1:12">
      <c r="A89" s="2">
        <v>490</v>
      </c>
      <c r="B89" s="2" t="s">
        <v>326</v>
      </c>
      <c r="C89" s="2" t="s">
        <v>327</v>
      </c>
      <c r="D89" s="2" t="s">
        <v>328</v>
      </c>
      <c r="E89" s="2" t="s">
        <v>329</v>
      </c>
      <c r="F89" s="4">
        <v>0.36344274197519388</v>
      </c>
      <c r="G89" s="4">
        <v>0.98969095589562472</v>
      </c>
      <c r="H89" s="4">
        <v>3.3624201330383738</v>
      </c>
      <c r="I89" s="2" t="s">
        <v>3616</v>
      </c>
      <c r="J89" s="2" t="s">
        <v>3612</v>
      </c>
      <c r="K89" s="2" t="s">
        <v>3616</v>
      </c>
      <c r="L89" s="2" t="s">
        <v>3612</v>
      </c>
    </row>
    <row r="90" spans="1:12" ht="16.5">
      <c r="A90" s="2">
        <v>501</v>
      </c>
      <c r="B90" s="2" t="s">
        <v>330</v>
      </c>
      <c r="C90" s="2" t="s">
        <v>331</v>
      </c>
      <c r="D90" s="2" t="s">
        <v>332</v>
      </c>
      <c r="E90" s="2" t="s">
        <v>333</v>
      </c>
      <c r="F90" s="4">
        <v>1.2657565939702797</v>
      </c>
      <c r="G90" s="4">
        <v>1.7995672288927023</v>
      </c>
      <c r="H90" s="4">
        <v>1.9084481619333984</v>
      </c>
      <c r="I90" s="2" t="s">
        <v>3612</v>
      </c>
      <c r="J90" s="2" t="s">
        <v>3612</v>
      </c>
      <c r="K90" s="2" t="s">
        <v>3612</v>
      </c>
      <c r="L90" s="2" t="s">
        <v>3626</v>
      </c>
    </row>
    <row r="91" spans="1:12" ht="16.5">
      <c r="A91" s="2">
        <v>508</v>
      </c>
      <c r="B91" s="2" t="s">
        <v>334</v>
      </c>
      <c r="C91" s="2" t="s">
        <v>335</v>
      </c>
      <c r="D91" s="2" t="s">
        <v>336</v>
      </c>
      <c r="E91" s="2" t="s">
        <v>337</v>
      </c>
      <c r="F91" s="4">
        <v>1.3644315309424884</v>
      </c>
      <c r="G91" s="4">
        <v>2.3650980587014496</v>
      </c>
      <c r="H91" s="4">
        <v>5.2901183553906801</v>
      </c>
      <c r="I91" s="2" t="s">
        <v>3612</v>
      </c>
      <c r="J91" s="2" t="s">
        <v>3616</v>
      </c>
      <c r="K91" s="2" t="s">
        <v>3616</v>
      </c>
      <c r="L91" s="2" t="s">
        <v>3626</v>
      </c>
    </row>
    <row r="92" spans="1:12">
      <c r="A92" s="2">
        <v>517</v>
      </c>
      <c r="B92" s="2" t="s">
        <v>338</v>
      </c>
      <c r="C92" s="2" t="s">
        <v>339</v>
      </c>
      <c r="D92" s="2" t="s">
        <v>340</v>
      </c>
      <c r="E92" s="2" t="s">
        <v>341</v>
      </c>
      <c r="F92" s="4">
        <v>1.4765190805030672</v>
      </c>
      <c r="G92" s="4">
        <v>0.76942360735086379</v>
      </c>
      <c r="H92" s="4">
        <v>2.2707989820552981</v>
      </c>
      <c r="I92" s="2" t="s">
        <v>3612</v>
      </c>
      <c r="J92" s="2" t="s">
        <v>3612</v>
      </c>
      <c r="K92" s="2" t="s">
        <v>3616</v>
      </c>
      <c r="L92" s="2" t="s">
        <v>3612</v>
      </c>
    </row>
    <row r="93" spans="1:12">
      <c r="A93" s="2">
        <v>518</v>
      </c>
      <c r="B93" s="2" t="s">
        <v>342</v>
      </c>
      <c r="C93" s="2" t="s">
        <v>343</v>
      </c>
      <c r="D93" s="2" t="s">
        <v>344</v>
      </c>
      <c r="E93" s="2" t="s">
        <v>345</v>
      </c>
      <c r="F93" s="4">
        <v>1.4208950516474768</v>
      </c>
      <c r="G93" s="4">
        <v>0.72046487441896101</v>
      </c>
      <c r="H93" s="4">
        <v>0.75749065731640852</v>
      </c>
      <c r="I93" s="2" t="s">
        <v>3612</v>
      </c>
      <c r="J93" s="2" t="s">
        <v>3612</v>
      </c>
      <c r="K93" s="2" t="s">
        <v>3612</v>
      </c>
      <c r="L93" s="2" t="s">
        <v>3612</v>
      </c>
    </row>
    <row r="94" spans="1:12" ht="16.5">
      <c r="A94" s="2">
        <v>519</v>
      </c>
      <c r="B94" s="2" t="s">
        <v>346</v>
      </c>
      <c r="C94" s="2" t="s">
        <v>347</v>
      </c>
      <c r="D94" s="2" t="s">
        <v>348</v>
      </c>
      <c r="E94" s="2" t="s">
        <v>349</v>
      </c>
      <c r="F94" s="4">
        <v>1.28218105740151</v>
      </c>
      <c r="G94" s="4">
        <v>1.4573526269674371</v>
      </c>
      <c r="H94" s="4">
        <v>2.1683535390782338</v>
      </c>
      <c r="I94" s="2" t="s">
        <v>3612</v>
      </c>
      <c r="J94" s="2" t="s">
        <v>3612</v>
      </c>
      <c r="K94" s="2" t="s">
        <v>3616</v>
      </c>
      <c r="L94" s="2" t="s">
        <v>3626</v>
      </c>
    </row>
    <row r="95" spans="1:12">
      <c r="A95" s="2">
        <v>521</v>
      </c>
      <c r="B95" s="2" t="s">
        <v>350</v>
      </c>
      <c r="C95" s="2" t="s">
        <v>351</v>
      </c>
      <c r="D95" s="2" t="s">
        <v>352</v>
      </c>
      <c r="E95" s="2" t="s">
        <v>353</v>
      </c>
      <c r="F95" s="4">
        <v>1.1814839246178772</v>
      </c>
      <c r="G95" s="4">
        <v>0.52239029508470658</v>
      </c>
      <c r="H95" s="4">
        <v>1.4856558949114573</v>
      </c>
      <c r="I95" s="2" t="s">
        <v>3612</v>
      </c>
      <c r="J95" s="2" t="s">
        <v>3612</v>
      </c>
      <c r="K95" s="2" t="s">
        <v>3612</v>
      </c>
      <c r="L95" s="2" t="s">
        <v>3612</v>
      </c>
    </row>
    <row r="96" spans="1:12">
      <c r="A96" s="2">
        <v>522</v>
      </c>
      <c r="B96" s="2" t="s">
        <v>354</v>
      </c>
      <c r="C96" s="2" t="s">
        <v>355</v>
      </c>
      <c r="D96" s="2" t="s">
        <v>356</v>
      </c>
      <c r="E96" s="2" t="s">
        <v>357</v>
      </c>
      <c r="F96" s="4">
        <v>1.56840701531445</v>
      </c>
      <c r="G96" s="4">
        <v>0.85452819544077474</v>
      </c>
      <c r="H96" s="4">
        <v>0.17347503946303997</v>
      </c>
      <c r="I96" s="2" t="s">
        <v>3612</v>
      </c>
      <c r="J96" s="2" t="s">
        <v>3612</v>
      </c>
      <c r="K96" s="2" t="s">
        <v>3616</v>
      </c>
      <c r="L96" s="2" t="s">
        <v>3612</v>
      </c>
    </row>
    <row r="97" spans="1:12">
      <c r="A97" s="2">
        <v>523</v>
      </c>
      <c r="B97" s="2" t="s">
        <v>358</v>
      </c>
      <c r="C97" s="2" t="s">
        <v>359</v>
      </c>
      <c r="D97" s="2" t="s">
        <v>360</v>
      </c>
      <c r="E97" s="2" t="s">
        <v>361</v>
      </c>
      <c r="F97" s="4">
        <v>1.4452308939950693</v>
      </c>
      <c r="G97" s="4">
        <v>0.71039828306043795</v>
      </c>
      <c r="H97" s="4">
        <v>1.1574902169901242</v>
      </c>
      <c r="I97" s="2" t="s">
        <v>3612</v>
      </c>
      <c r="J97" s="2" t="s">
        <v>3612</v>
      </c>
      <c r="K97" s="2" t="s">
        <v>3612</v>
      </c>
      <c r="L97" s="2" t="s">
        <v>3612</v>
      </c>
    </row>
    <row r="98" spans="1:12">
      <c r="A98" s="2">
        <v>524</v>
      </c>
      <c r="B98" s="2" t="s">
        <v>362</v>
      </c>
      <c r="C98" s="2" t="s">
        <v>363</v>
      </c>
      <c r="D98" s="2" t="s">
        <v>364</v>
      </c>
      <c r="E98" s="2" t="s">
        <v>365</v>
      </c>
      <c r="F98" s="4">
        <v>0.84481069270118792</v>
      </c>
      <c r="G98" s="4">
        <v>6.105460019415486</v>
      </c>
      <c r="H98" s="4">
        <v>3.363585661014858</v>
      </c>
      <c r="I98" s="2" t="s">
        <v>3612</v>
      </c>
      <c r="J98" s="2" t="s">
        <v>3616</v>
      </c>
      <c r="K98" s="2" t="s">
        <v>3616</v>
      </c>
      <c r="L98" s="2" t="s">
        <v>3612</v>
      </c>
    </row>
    <row r="99" spans="1:12">
      <c r="A99" s="2">
        <v>537</v>
      </c>
      <c r="B99" s="2" t="s">
        <v>366</v>
      </c>
      <c r="C99" s="2" t="s">
        <v>367</v>
      </c>
      <c r="D99" s="2" t="s">
        <v>368</v>
      </c>
      <c r="E99" s="2" t="s">
        <v>369</v>
      </c>
      <c r="F99" s="4">
        <v>33.308073326394286</v>
      </c>
      <c r="G99" s="4">
        <v>2.9405911074414596E-2</v>
      </c>
      <c r="H99" s="4">
        <v>1.4691686332783087</v>
      </c>
      <c r="I99" s="2" t="s">
        <v>3616</v>
      </c>
      <c r="J99" s="2" t="s">
        <v>3616</v>
      </c>
      <c r="K99" s="2" t="s">
        <v>3612</v>
      </c>
      <c r="L99" s="2" t="s">
        <v>3612</v>
      </c>
    </row>
    <row r="100" spans="1:12">
      <c r="A100" s="2">
        <v>538</v>
      </c>
      <c r="B100" s="2" t="s">
        <v>370</v>
      </c>
      <c r="C100" s="2" t="s">
        <v>371</v>
      </c>
      <c r="D100" s="2" t="s">
        <v>372</v>
      </c>
      <c r="E100" s="2" t="s">
        <v>373</v>
      </c>
      <c r="F100" s="4">
        <v>2.1737710528204741</v>
      </c>
      <c r="G100" s="4">
        <v>0.12935879050416063</v>
      </c>
      <c r="H100" s="4">
        <v>1.592617703737399</v>
      </c>
      <c r="I100" s="2" t="s">
        <v>3616</v>
      </c>
      <c r="J100" s="2" t="s">
        <v>3616</v>
      </c>
      <c r="K100" s="2" t="s">
        <v>3612</v>
      </c>
      <c r="L100" s="2" t="s">
        <v>3612</v>
      </c>
    </row>
    <row r="101" spans="1:12">
      <c r="A101" s="2">
        <v>543</v>
      </c>
      <c r="B101" s="2" t="s">
        <v>374</v>
      </c>
      <c r="C101" s="2" t="s">
        <v>375</v>
      </c>
      <c r="D101" s="2" t="s">
        <v>376</v>
      </c>
      <c r="E101" s="2" t="s">
        <v>377</v>
      </c>
      <c r="F101" s="4">
        <v>0.11472088787860843</v>
      </c>
      <c r="G101" s="4">
        <v>1.0789290523783452</v>
      </c>
      <c r="H101" s="4">
        <v>153.66022914959953</v>
      </c>
      <c r="I101" s="2" t="s">
        <v>3616</v>
      </c>
      <c r="J101" s="2" t="s">
        <v>3612</v>
      </c>
      <c r="K101" s="2" t="s">
        <v>3616</v>
      </c>
      <c r="L101" s="2" t="s">
        <v>3612</v>
      </c>
    </row>
    <row r="102" spans="1:12">
      <c r="A102" s="2">
        <v>544</v>
      </c>
      <c r="B102" s="2" t="s">
        <v>378</v>
      </c>
      <c r="C102" s="2" t="s">
        <v>233</v>
      </c>
      <c r="D102" s="2" t="s">
        <v>234</v>
      </c>
      <c r="E102" s="2" t="s">
        <v>235</v>
      </c>
      <c r="F102" s="4">
        <v>0.67783216340000052</v>
      </c>
      <c r="G102" s="4">
        <v>0.56299733566193089</v>
      </c>
      <c r="H102" s="4">
        <v>3.2566755573111634</v>
      </c>
      <c r="I102" s="2" t="s">
        <v>3612</v>
      </c>
      <c r="J102" s="2" t="s">
        <v>3612</v>
      </c>
      <c r="K102" s="2" t="s">
        <v>3616</v>
      </c>
      <c r="L102" s="2" t="s">
        <v>3612</v>
      </c>
    </row>
    <row r="103" spans="1:12">
      <c r="A103" s="2">
        <v>547</v>
      </c>
      <c r="B103" s="2" t="s">
        <v>379</v>
      </c>
      <c r="C103" s="2" t="s">
        <v>380</v>
      </c>
      <c r="D103" s="2" t="s">
        <v>381</v>
      </c>
      <c r="E103" s="2" t="s">
        <v>382</v>
      </c>
      <c r="F103" s="4">
        <v>4.2140282916941967</v>
      </c>
      <c r="G103" s="4">
        <v>0.80076454316489043</v>
      </c>
      <c r="H103" s="4">
        <v>3.184793870692082</v>
      </c>
      <c r="I103" s="2" t="s">
        <v>3616</v>
      </c>
      <c r="J103" s="2" t="s">
        <v>3612</v>
      </c>
      <c r="K103" s="2" t="s">
        <v>3616</v>
      </c>
      <c r="L103" s="2" t="s">
        <v>3612</v>
      </c>
    </row>
    <row r="104" spans="1:12">
      <c r="A104" s="2">
        <v>556</v>
      </c>
      <c r="B104" s="2" t="s">
        <v>383</v>
      </c>
      <c r="C104" s="2" t="s">
        <v>384</v>
      </c>
      <c r="D104" s="2" t="s">
        <v>385</v>
      </c>
      <c r="E104" s="2" t="s">
        <v>386</v>
      </c>
      <c r="F104" s="4">
        <v>2.0189427477962907</v>
      </c>
      <c r="G104" s="4">
        <v>0.83023980082579529</v>
      </c>
      <c r="H104" s="4">
        <v>1.6750451694892945</v>
      </c>
      <c r="I104" s="2" t="s">
        <v>3616</v>
      </c>
      <c r="J104" s="2" t="s">
        <v>3612</v>
      </c>
      <c r="K104" s="2" t="s">
        <v>3612</v>
      </c>
      <c r="L104" s="2" t="s">
        <v>3612</v>
      </c>
    </row>
    <row r="105" spans="1:12">
      <c r="A105" s="2">
        <v>559</v>
      </c>
      <c r="B105" s="2" t="s">
        <v>387</v>
      </c>
      <c r="C105" s="2" t="s">
        <v>388</v>
      </c>
      <c r="D105" s="2" t="s">
        <v>389</v>
      </c>
      <c r="E105" s="2" t="s">
        <v>390</v>
      </c>
      <c r="F105" s="4">
        <v>6.0795148065772547E-2</v>
      </c>
      <c r="G105" s="4">
        <v>1.4314229344443807</v>
      </c>
      <c r="H105" s="4">
        <v>2.256677095102658</v>
      </c>
      <c r="I105" s="2" t="s">
        <v>3616</v>
      </c>
      <c r="J105" s="2" t="s">
        <v>3612</v>
      </c>
      <c r="K105" s="2" t="s">
        <v>3616</v>
      </c>
      <c r="L105" s="2" t="s">
        <v>3612</v>
      </c>
    </row>
    <row r="106" spans="1:12" ht="16.5">
      <c r="A106" s="2">
        <v>560</v>
      </c>
      <c r="B106" s="2" t="s">
        <v>391</v>
      </c>
      <c r="C106" s="2" t="s">
        <v>392</v>
      </c>
      <c r="D106" s="2" t="s">
        <v>393</v>
      </c>
      <c r="E106" s="2" t="s">
        <v>394</v>
      </c>
      <c r="F106" s="4">
        <v>8.9101899617999178E-2</v>
      </c>
      <c r="G106" s="4">
        <v>0.60627742114101968</v>
      </c>
      <c r="H106" s="4">
        <v>0.83973149294414096</v>
      </c>
      <c r="I106" s="2" t="s">
        <v>3616</v>
      </c>
      <c r="J106" s="2" t="s">
        <v>3612</v>
      </c>
      <c r="K106" s="2" t="s">
        <v>3612</v>
      </c>
      <c r="L106" s="2" t="s">
        <v>3627</v>
      </c>
    </row>
    <row r="107" spans="1:12">
      <c r="A107" s="2">
        <v>561</v>
      </c>
      <c r="B107" s="2" t="s">
        <v>395</v>
      </c>
      <c r="C107" s="2" t="s">
        <v>396</v>
      </c>
      <c r="D107" s="2" t="s">
        <v>397</v>
      </c>
      <c r="E107" s="2" t="s">
        <v>398</v>
      </c>
      <c r="F107" s="4">
        <v>1.643304690616167</v>
      </c>
      <c r="G107" s="4">
        <v>0.33058656500605166</v>
      </c>
      <c r="H107" s="4">
        <v>2.9216836976519112</v>
      </c>
      <c r="I107" s="2" t="s">
        <v>3612</v>
      </c>
      <c r="J107" s="2" t="s">
        <v>3616</v>
      </c>
      <c r="K107" s="2" t="s">
        <v>3616</v>
      </c>
      <c r="L107" s="2" t="s">
        <v>3612</v>
      </c>
    </row>
    <row r="108" spans="1:12">
      <c r="A108" s="2">
        <v>562</v>
      </c>
      <c r="B108" s="2" t="s">
        <v>399</v>
      </c>
      <c r="C108" s="2" t="s">
        <v>400</v>
      </c>
      <c r="D108" s="2" t="s">
        <v>401</v>
      </c>
      <c r="E108" s="2" t="s">
        <v>402</v>
      </c>
      <c r="F108" s="4">
        <v>2.3331838610806077</v>
      </c>
      <c r="G108" s="4">
        <v>0.94200067583014302</v>
      </c>
      <c r="H108" s="4">
        <v>2.0355236729726798</v>
      </c>
      <c r="I108" s="2" t="s">
        <v>3616</v>
      </c>
      <c r="J108" s="2" t="s">
        <v>3612</v>
      </c>
      <c r="K108" s="2" t="s">
        <v>3616</v>
      </c>
      <c r="L108" s="2" t="s">
        <v>3612</v>
      </c>
    </row>
    <row r="109" spans="1:12">
      <c r="A109" s="2">
        <v>563</v>
      </c>
      <c r="B109" s="2" t="s">
        <v>403</v>
      </c>
      <c r="C109" s="2" t="s">
        <v>404</v>
      </c>
      <c r="D109" s="2" t="s">
        <v>405</v>
      </c>
      <c r="E109" s="2" t="s">
        <v>406</v>
      </c>
      <c r="F109" s="4">
        <v>0.72799477449954242</v>
      </c>
      <c r="G109" s="4">
        <v>1.1290426613676805</v>
      </c>
      <c r="H109" s="4">
        <v>1.5794256224663843</v>
      </c>
      <c r="I109" s="2" t="s">
        <v>3612</v>
      </c>
      <c r="J109" s="2" t="s">
        <v>3612</v>
      </c>
      <c r="K109" s="2" t="s">
        <v>3612</v>
      </c>
      <c r="L109" s="2" t="s">
        <v>3612</v>
      </c>
    </row>
    <row r="110" spans="1:12">
      <c r="A110" s="2">
        <v>564</v>
      </c>
      <c r="B110" s="2" t="s">
        <v>407</v>
      </c>
      <c r="C110" s="2" t="s">
        <v>408</v>
      </c>
      <c r="D110" s="2" t="s">
        <v>409</v>
      </c>
      <c r="E110" s="2" t="s">
        <v>410</v>
      </c>
      <c r="F110" s="4">
        <v>0.18045362126292488</v>
      </c>
      <c r="G110" s="4">
        <v>0.22970433679113439</v>
      </c>
      <c r="H110" s="4">
        <v>2.1321367914231204</v>
      </c>
      <c r="I110" s="2" t="s">
        <v>3616</v>
      </c>
      <c r="J110" s="2" t="s">
        <v>3616</v>
      </c>
      <c r="K110" s="2" t="s">
        <v>3616</v>
      </c>
      <c r="L110" s="2" t="s">
        <v>3612</v>
      </c>
    </row>
    <row r="111" spans="1:12">
      <c r="A111" s="2">
        <v>568</v>
      </c>
      <c r="B111" s="2" t="s">
        <v>411</v>
      </c>
      <c r="C111" s="2" t="s">
        <v>412</v>
      </c>
      <c r="D111" s="2" t="s">
        <v>413</v>
      </c>
      <c r="E111" s="2" t="s">
        <v>414</v>
      </c>
      <c r="F111" s="4">
        <v>1.9799994094361475</v>
      </c>
      <c r="G111" s="4">
        <v>0.54800083630520735</v>
      </c>
      <c r="H111" s="4">
        <v>1.6392092152750353</v>
      </c>
      <c r="I111" s="2" t="s">
        <v>3612</v>
      </c>
      <c r="J111" s="2" t="s">
        <v>3612</v>
      </c>
      <c r="K111" s="2" t="s">
        <v>3612</v>
      </c>
      <c r="L111" s="2" t="s">
        <v>3612</v>
      </c>
    </row>
    <row r="112" spans="1:12">
      <c r="A112" s="2">
        <v>569</v>
      </c>
      <c r="B112" s="2" t="s">
        <v>415</v>
      </c>
      <c r="C112" s="2" t="s">
        <v>416</v>
      </c>
      <c r="D112" s="2" t="s">
        <v>417</v>
      </c>
      <c r="E112" s="2" t="s">
        <v>418</v>
      </c>
      <c r="F112" s="4">
        <v>1.1344554849359558</v>
      </c>
      <c r="G112" s="4">
        <v>0.70561346658132829</v>
      </c>
      <c r="H112" s="4">
        <v>0.4147460079486911</v>
      </c>
      <c r="I112" s="2" t="s">
        <v>3612</v>
      </c>
      <c r="J112" s="2" t="s">
        <v>3612</v>
      </c>
      <c r="K112" s="2" t="s">
        <v>3616</v>
      </c>
      <c r="L112" s="2" t="s">
        <v>3612</v>
      </c>
    </row>
    <row r="113" spans="1:12">
      <c r="A113" s="2">
        <v>570</v>
      </c>
      <c r="B113" s="2" t="s">
        <v>419</v>
      </c>
      <c r="C113" s="2" t="s">
        <v>420</v>
      </c>
      <c r="D113" s="2" t="s">
        <v>421</v>
      </c>
      <c r="E113" s="2" t="s">
        <v>422</v>
      </c>
      <c r="F113" s="4">
        <v>0.68472661713238592</v>
      </c>
      <c r="G113" s="4">
        <v>0.55707751823954454</v>
      </c>
      <c r="H113" s="4">
        <v>1.3619747904962176</v>
      </c>
      <c r="I113" s="2" t="s">
        <v>3612</v>
      </c>
      <c r="J113" s="2" t="s">
        <v>3612</v>
      </c>
      <c r="K113" s="2" t="s">
        <v>3612</v>
      </c>
      <c r="L113" s="2" t="s">
        <v>3612</v>
      </c>
    </row>
    <row r="114" spans="1:12" ht="16.5">
      <c r="A114" s="2">
        <v>571</v>
      </c>
      <c r="B114" s="2" t="s">
        <v>423</v>
      </c>
      <c r="C114" s="2" t="s">
        <v>424</v>
      </c>
      <c r="D114" s="2" t="s">
        <v>425</v>
      </c>
      <c r="E114" s="2" t="s">
        <v>426</v>
      </c>
      <c r="F114" s="4">
        <v>1.4783624312738419</v>
      </c>
      <c r="G114" s="4">
        <v>7.2924318562616151</v>
      </c>
      <c r="H114" s="4">
        <v>2.7823424551172677</v>
      </c>
      <c r="I114" s="2" t="s">
        <v>3612</v>
      </c>
      <c r="J114" s="2" t="s">
        <v>3616</v>
      </c>
      <c r="K114" s="2" t="s">
        <v>3616</v>
      </c>
      <c r="L114" s="2" t="s">
        <v>3626</v>
      </c>
    </row>
    <row r="115" spans="1:12">
      <c r="A115" s="2">
        <v>573</v>
      </c>
      <c r="B115" s="2" t="s">
        <v>427</v>
      </c>
      <c r="C115" s="2" t="s">
        <v>428</v>
      </c>
      <c r="D115" s="2" t="s">
        <v>429</v>
      </c>
      <c r="E115" s="2" t="s">
        <v>430</v>
      </c>
      <c r="F115" s="4">
        <v>2.043440165428601</v>
      </c>
      <c r="G115" s="4">
        <v>0.82599216382698226</v>
      </c>
      <c r="H115" s="4">
        <v>3.5273873257648263</v>
      </c>
      <c r="I115" s="2" t="s">
        <v>3616</v>
      </c>
      <c r="J115" s="2" t="s">
        <v>3612</v>
      </c>
      <c r="K115" s="2" t="s">
        <v>3616</v>
      </c>
      <c r="L115" s="2" t="s">
        <v>3612</v>
      </c>
    </row>
    <row r="116" spans="1:12">
      <c r="A116" s="2">
        <v>574</v>
      </c>
      <c r="B116" s="2" t="s">
        <v>431</v>
      </c>
      <c r="C116" s="2" t="s">
        <v>432</v>
      </c>
      <c r="D116" s="2" t="s">
        <v>433</v>
      </c>
      <c r="E116" s="2" t="s">
        <v>434</v>
      </c>
      <c r="F116" s="4">
        <v>1.9112281391942632</v>
      </c>
      <c r="G116" s="4">
        <v>0.92825944845681563</v>
      </c>
      <c r="H116" s="4">
        <v>8.1907752034275312</v>
      </c>
      <c r="I116" s="2" t="s">
        <v>3612</v>
      </c>
      <c r="J116" s="2" t="s">
        <v>3612</v>
      </c>
      <c r="K116" s="2" t="s">
        <v>3616</v>
      </c>
      <c r="L116" s="2" t="s">
        <v>3612</v>
      </c>
    </row>
    <row r="117" spans="1:12">
      <c r="A117" s="2">
        <v>576</v>
      </c>
      <c r="B117" s="2" t="s">
        <v>435</v>
      </c>
      <c r="C117" s="2" t="s">
        <v>436</v>
      </c>
      <c r="D117" s="2" t="s">
        <v>437</v>
      </c>
      <c r="E117" s="2" t="s">
        <v>438</v>
      </c>
      <c r="F117" s="4">
        <v>2.0122366724237457</v>
      </c>
      <c r="G117" s="4">
        <v>1.0223576637206759</v>
      </c>
      <c r="H117" s="4">
        <v>6.0033017681179149E-2</v>
      </c>
      <c r="I117" s="2" t="s">
        <v>3616</v>
      </c>
      <c r="J117" s="2" t="s">
        <v>3612</v>
      </c>
      <c r="K117" s="2" t="s">
        <v>3616</v>
      </c>
      <c r="L117" s="2" t="s">
        <v>3612</v>
      </c>
    </row>
    <row r="118" spans="1:12">
      <c r="A118" s="2">
        <v>579</v>
      </c>
      <c r="B118" s="2" t="s">
        <v>439</v>
      </c>
      <c r="C118" s="2" t="s">
        <v>152</v>
      </c>
      <c r="D118" s="2" t="s">
        <v>153</v>
      </c>
      <c r="E118" s="2" t="s">
        <v>154</v>
      </c>
      <c r="F118" s="4">
        <v>3.8479765308237699</v>
      </c>
      <c r="G118" s="4">
        <v>0.65306568061647796</v>
      </c>
      <c r="H118" s="4">
        <v>2.1958811927012598</v>
      </c>
      <c r="I118" s="2" t="s">
        <v>3616</v>
      </c>
      <c r="J118" s="2" t="s">
        <v>3612</v>
      </c>
      <c r="K118" s="2" t="s">
        <v>3616</v>
      </c>
      <c r="L118" s="2" t="s">
        <v>3612</v>
      </c>
    </row>
    <row r="119" spans="1:12">
      <c r="A119" s="2">
        <v>580</v>
      </c>
      <c r="B119" s="2" t="s">
        <v>440</v>
      </c>
      <c r="C119" s="2" t="s">
        <v>441</v>
      </c>
      <c r="D119" s="2" t="s">
        <v>442</v>
      </c>
      <c r="E119" s="2" t="s">
        <v>443</v>
      </c>
      <c r="F119" s="4">
        <v>3.3454493452673892</v>
      </c>
      <c r="G119" s="4">
        <v>0.43171466322406987</v>
      </c>
      <c r="H119" s="4">
        <v>2.0562276533121318</v>
      </c>
      <c r="I119" s="2" t="s">
        <v>3616</v>
      </c>
      <c r="J119" s="2" t="s">
        <v>3616</v>
      </c>
      <c r="K119" s="2" t="s">
        <v>3616</v>
      </c>
      <c r="L119" s="2" t="s">
        <v>3612</v>
      </c>
    </row>
    <row r="120" spans="1:12">
      <c r="A120" s="2">
        <v>582</v>
      </c>
      <c r="B120" s="2" t="s">
        <v>444</v>
      </c>
      <c r="C120" s="2" t="s">
        <v>445</v>
      </c>
      <c r="D120" s="2" t="s">
        <v>446</v>
      </c>
      <c r="E120" s="2" t="s">
        <v>447</v>
      </c>
      <c r="F120" s="4">
        <v>2.1194647906545603</v>
      </c>
      <c r="G120" s="4">
        <v>0.22133446156728051</v>
      </c>
      <c r="H120" s="4">
        <v>2.0081958841221073</v>
      </c>
      <c r="I120" s="2" t="s">
        <v>3616</v>
      </c>
      <c r="J120" s="2" t="s">
        <v>3616</v>
      </c>
      <c r="K120" s="2" t="s">
        <v>3616</v>
      </c>
      <c r="L120" s="2" t="s">
        <v>3612</v>
      </c>
    </row>
    <row r="121" spans="1:12" ht="16.5">
      <c r="A121" s="2">
        <v>585</v>
      </c>
      <c r="B121" s="2" t="s">
        <v>448</v>
      </c>
      <c r="C121" s="2" t="s">
        <v>449</v>
      </c>
      <c r="D121" s="2" t="s">
        <v>450</v>
      </c>
      <c r="E121" s="2" t="s">
        <v>451</v>
      </c>
      <c r="F121" s="4">
        <v>1.895134182302417</v>
      </c>
      <c r="G121" s="4">
        <v>2.2978744898837618</v>
      </c>
      <c r="H121" s="4">
        <v>13.868116922536814</v>
      </c>
      <c r="I121" s="2" t="s">
        <v>3612</v>
      </c>
      <c r="J121" s="2" t="s">
        <v>3616</v>
      </c>
      <c r="K121" s="2" t="s">
        <v>3616</v>
      </c>
      <c r="L121" s="2" t="s">
        <v>3626</v>
      </c>
    </row>
    <row r="122" spans="1:12">
      <c r="A122" s="2">
        <v>605</v>
      </c>
      <c r="B122" s="2" t="s">
        <v>452</v>
      </c>
      <c r="C122" s="2" t="s">
        <v>453</v>
      </c>
      <c r="D122" s="2" t="s">
        <v>454</v>
      </c>
      <c r="E122" s="2" t="s">
        <v>455</v>
      </c>
      <c r="F122" s="4">
        <v>2.6403994264042257E-2</v>
      </c>
      <c r="G122" s="4">
        <v>8.0772051914843143E-2</v>
      </c>
      <c r="H122" s="4">
        <v>1.9980601292778064</v>
      </c>
      <c r="I122" s="2" t="s">
        <v>3616</v>
      </c>
      <c r="J122" s="2" t="s">
        <v>3616</v>
      </c>
      <c r="K122" s="2" t="s">
        <v>3612</v>
      </c>
      <c r="L122" s="2" t="s">
        <v>3612</v>
      </c>
    </row>
    <row r="123" spans="1:12">
      <c r="A123" s="2">
        <v>613</v>
      </c>
      <c r="B123" s="2" t="s">
        <v>456</v>
      </c>
      <c r="C123" s="2" t="s">
        <v>457</v>
      </c>
      <c r="D123" s="2" t="s">
        <v>458</v>
      </c>
      <c r="E123" s="2" t="s">
        <v>459</v>
      </c>
      <c r="F123" s="4">
        <v>10.47080168727333</v>
      </c>
      <c r="G123" s="4">
        <v>0.28466755967300678</v>
      </c>
      <c r="H123" s="4">
        <v>1.6510685269680605</v>
      </c>
      <c r="I123" s="2" t="s">
        <v>3616</v>
      </c>
      <c r="J123" s="2" t="s">
        <v>3616</v>
      </c>
      <c r="K123" s="2" t="s">
        <v>3612</v>
      </c>
      <c r="L123" s="2" t="s">
        <v>3612</v>
      </c>
    </row>
    <row r="124" spans="1:12">
      <c r="A124" s="2">
        <v>614</v>
      </c>
      <c r="B124" s="2" t="s">
        <v>460</v>
      </c>
      <c r="C124" s="2" t="s">
        <v>461</v>
      </c>
      <c r="D124" s="2" t="s">
        <v>462</v>
      </c>
      <c r="E124" s="2" t="s">
        <v>463</v>
      </c>
      <c r="F124" s="4">
        <v>0.84083813077578651</v>
      </c>
      <c r="G124" s="4">
        <v>1.1343768531990703</v>
      </c>
      <c r="H124" s="4">
        <v>2.5236292893827006</v>
      </c>
      <c r="I124" s="2" t="s">
        <v>3612</v>
      </c>
      <c r="J124" s="2" t="s">
        <v>3612</v>
      </c>
      <c r="K124" s="2" t="s">
        <v>3616</v>
      </c>
      <c r="L124" s="2" t="s">
        <v>3612</v>
      </c>
    </row>
    <row r="125" spans="1:12">
      <c r="A125" s="2">
        <v>615</v>
      </c>
      <c r="B125" s="2" t="s">
        <v>464</v>
      </c>
      <c r="C125" s="2" t="s">
        <v>461</v>
      </c>
      <c r="D125" s="2" t="s">
        <v>462</v>
      </c>
      <c r="E125" s="2" t="s">
        <v>463</v>
      </c>
      <c r="F125" s="4">
        <v>0.85062785268946062</v>
      </c>
      <c r="G125" s="4">
        <v>2.5505351795939779</v>
      </c>
      <c r="H125" s="4">
        <v>0.83862631157271716</v>
      </c>
      <c r="I125" s="2" t="s">
        <v>3612</v>
      </c>
      <c r="J125" s="2" t="s">
        <v>3616</v>
      </c>
      <c r="K125" s="2" t="s">
        <v>3612</v>
      </c>
      <c r="L125" s="2" t="s">
        <v>3612</v>
      </c>
    </row>
    <row r="126" spans="1:12">
      <c r="A126" s="2">
        <v>620</v>
      </c>
      <c r="B126" s="2" t="s">
        <v>465</v>
      </c>
      <c r="C126" s="2" t="s">
        <v>466</v>
      </c>
      <c r="D126" s="2" t="s">
        <v>467</v>
      </c>
      <c r="E126" s="2" t="s">
        <v>468</v>
      </c>
      <c r="F126" s="4">
        <v>2.130216406786837</v>
      </c>
      <c r="G126" s="4">
        <v>0.84983225108706906</v>
      </c>
      <c r="H126" s="4">
        <v>2.2583983815294242</v>
      </c>
      <c r="I126" s="2" t="s">
        <v>3616</v>
      </c>
      <c r="J126" s="2" t="s">
        <v>3612</v>
      </c>
      <c r="K126" s="2" t="s">
        <v>3616</v>
      </c>
      <c r="L126" s="2" t="s">
        <v>3612</v>
      </c>
    </row>
    <row r="127" spans="1:12">
      <c r="A127" s="2">
        <v>622</v>
      </c>
      <c r="B127" s="2" t="s">
        <v>469</v>
      </c>
      <c r="C127" s="2" t="s">
        <v>470</v>
      </c>
      <c r="D127" s="2" t="s">
        <v>471</v>
      </c>
      <c r="E127" s="2" t="s">
        <v>472</v>
      </c>
      <c r="F127" s="4">
        <v>2.5720166820712445</v>
      </c>
      <c r="G127" s="4">
        <v>1.5170304039356537</v>
      </c>
      <c r="H127" s="4">
        <v>0.68486901683469947</v>
      </c>
      <c r="I127" s="2" t="s">
        <v>3616</v>
      </c>
      <c r="J127" s="2" t="s">
        <v>3612</v>
      </c>
      <c r="K127" s="2" t="s">
        <v>3612</v>
      </c>
      <c r="L127" s="2" t="s">
        <v>3612</v>
      </c>
    </row>
    <row r="128" spans="1:12" ht="16.5">
      <c r="A128" s="2">
        <v>627</v>
      </c>
      <c r="B128" s="2" t="s">
        <v>473</v>
      </c>
      <c r="C128" s="2" t="s">
        <v>474</v>
      </c>
      <c r="D128" s="2" t="s">
        <v>475</v>
      </c>
      <c r="E128" s="2" t="s">
        <v>476</v>
      </c>
      <c r="F128" s="4">
        <v>1.1607039143837199</v>
      </c>
      <c r="G128" s="4">
        <v>2.1060650535733778</v>
      </c>
      <c r="H128" s="4">
        <v>1.1294340255507367</v>
      </c>
      <c r="I128" s="2" t="s">
        <v>3612</v>
      </c>
      <c r="J128" s="2" t="s">
        <v>3616</v>
      </c>
      <c r="K128" s="2" t="s">
        <v>3612</v>
      </c>
      <c r="L128" s="2" t="s">
        <v>3626</v>
      </c>
    </row>
    <row r="129" spans="1:12">
      <c r="A129" s="2">
        <v>632</v>
      </c>
      <c r="B129" s="2" t="s">
        <v>477</v>
      </c>
      <c r="C129" s="2" t="s">
        <v>478</v>
      </c>
      <c r="D129" s="2" t="s">
        <v>479</v>
      </c>
      <c r="E129" s="2" t="s">
        <v>480</v>
      </c>
      <c r="F129" s="4">
        <v>62.922321743385552</v>
      </c>
      <c r="G129" s="4">
        <v>0.52836250677778951</v>
      </c>
      <c r="H129" s="4">
        <v>2.438848260877819</v>
      </c>
      <c r="I129" s="2" t="s">
        <v>3616</v>
      </c>
      <c r="J129" s="2" t="s">
        <v>3612</v>
      </c>
      <c r="K129" s="2" t="s">
        <v>3616</v>
      </c>
      <c r="L129" s="2" t="s">
        <v>3612</v>
      </c>
    </row>
    <row r="130" spans="1:12">
      <c r="A130" s="2">
        <v>633</v>
      </c>
      <c r="B130" s="2" t="s">
        <v>481</v>
      </c>
      <c r="C130" s="2" t="s">
        <v>482</v>
      </c>
      <c r="D130" s="2" t="s">
        <v>483</v>
      </c>
      <c r="E130" s="2" t="s">
        <v>484</v>
      </c>
      <c r="F130" s="4">
        <v>1.1324913256896274</v>
      </c>
      <c r="G130" s="4">
        <v>0.34749159789296313</v>
      </c>
      <c r="H130" s="4">
        <v>0.37961265688427032</v>
      </c>
      <c r="I130" s="2" t="s">
        <v>3612</v>
      </c>
      <c r="J130" s="2" t="s">
        <v>3616</v>
      </c>
      <c r="K130" s="2" t="s">
        <v>3616</v>
      </c>
      <c r="L130" s="2" t="s">
        <v>3612</v>
      </c>
    </row>
    <row r="131" spans="1:12">
      <c r="A131" s="2">
        <v>634</v>
      </c>
      <c r="B131" s="2" t="s">
        <v>485</v>
      </c>
      <c r="C131" s="2" t="s">
        <v>408</v>
      </c>
      <c r="D131" s="2" t="s">
        <v>409</v>
      </c>
      <c r="E131" s="2" t="s">
        <v>410</v>
      </c>
      <c r="F131" s="4">
        <v>1.242116075997121</v>
      </c>
      <c r="G131" s="4">
        <v>0.95869911124918883</v>
      </c>
      <c r="H131" s="4">
        <v>2.322695447571332</v>
      </c>
      <c r="I131" s="2" t="s">
        <v>3612</v>
      </c>
      <c r="J131" s="2" t="s">
        <v>3612</v>
      </c>
      <c r="K131" s="2" t="s">
        <v>3616</v>
      </c>
      <c r="L131" s="2" t="s">
        <v>3612</v>
      </c>
    </row>
    <row r="132" spans="1:12">
      <c r="A132" s="2">
        <v>635</v>
      </c>
      <c r="B132" s="2" t="s">
        <v>486</v>
      </c>
      <c r="C132" s="2" t="s">
        <v>487</v>
      </c>
      <c r="D132" s="2" t="s">
        <v>488</v>
      </c>
      <c r="E132" s="2" t="s">
        <v>489</v>
      </c>
      <c r="F132" s="4">
        <v>0.17100376565482758</v>
      </c>
      <c r="G132" s="4">
        <v>0.10889427401778216</v>
      </c>
      <c r="H132" s="4">
        <v>83.940782090027056</v>
      </c>
      <c r="I132" s="2" t="s">
        <v>3616</v>
      </c>
      <c r="J132" s="2" t="s">
        <v>3616</v>
      </c>
      <c r="K132" s="2" t="s">
        <v>3616</v>
      </c>
      <c r="L132" s="2" t="s">
        <v>3612</v>
      </c>
    </row>
    <row r="133" spans="1:12">
      <c r="A133" s="2">
        <v>636</v>
      </c>
      <c r="B133" s="2" t="s">
        <v>490</v>
      </c>
      <c r="C133" s="2" t="s">
        <v>491</v>
      </c>
      <c r="D133" s="2" t="s">
        <v>492</v>
      </c>
      <c r="E133" s="2" t="s">
        <v>493</v>
      </c>
      <c r="F133" s="4">
        <v>1.3132121471992726</v>
      </c>
      <c r="G133" s="4">
        <v>0.77254988571146677</v>
      </c>
      <c r="H133" s="4">
        <v>0.18452650986405736</v>
      </c>
      <c r="I133" s="2" t="s">
        <v>3612</v>
      </c>
      <c r="J133" s="2" t="s">
        <v>3612</v>
      </c>
      <c r="K133" s="2" t="s">
        <v>3616</v>
      </c>
      <c r="L133" s="2" t="s">
        <v>3612</v>
      </c>
    </row>
    <row r="134" spans="1:12">
      <c r="A134" s="2">
        <v>637</v>
      </c>
      <c r="B134" s="2" t="s">
        <v>494</v>
      </c>
      <c r="C134" s="2" t="s">
        <v>298</v>
      </c>
      <c r="D134" s="2" t="s">
        <v>299</v>
      </c>
      <c r="E134" s="2" t="s">
        <v>300</v>
      </c>
      <c r="F134" s="4">
        <v>0.79912882540782848</v>
      </c>
      <c r="G134" s="4">
        <v>0.75129426780347752</v>
      </c>
      <c r="H134" s="4">
        <v>2.0818988841326598</v>
      </c>
      <c r="I134" s="2" t="s">
        <v>3612</v>
      </c>
      <c r="J134" s="2" t="s">
        <v>3612</v>
      </c>
      <c r="K134" s="2" t="s">
        <v>3616</v>
      </c>
      <c r="L134" s="2" t="s">
        <v>3612</v>
      </c>
    </row>
    <row r="135" spans="1:12" ht="16.5">
      <c r="A135" s="2">
        <v>639</v>
      </c>
      <c r="B135" s="2" t="s">
        <v>495</v>
      </c>
      <c r="C135" s="2" t="s">
        <v>496</v>
      </c>
      <c r="D135" s="2" t="s">
        <v>497</v>
      </c>
      <c r="E135" s="2" t="s">
        <v>498</v>
      </c>
      <c r="F135" s="4">
        <v>1.1712101812188083</v>
      </c>
      <c r="G135" s="4">
        <v>1.2618583766123317</v>
      </c>
      <c r="H135" s="4">
        <v>1.4873044540095022</v>
      </c>
      <c r="I135" s="2" t="s">
        <v>3612</v>
      </c>
      <c r="J135" s="2" t="s">
        <v>3612</v>
      </c>
      <c r="K135" s="2" t="s">
        <v>3612</v>
      </c>
      <c r="L135" s="2" t="s">
        <v>3626</v>
      </c>
    </row>
    <row r="136" spans="1:12">
      <c r="A136" s="2">
        <v>647</v>
      </c>
      <c r="B136" s="2" t="s">
        <v>499</v>
      </c>
      <c r="C136" s="2" t="s">
        <v>428</v>
      </c>
      <c r="D136" s="2" t="s">
        <v>429</v>
      </c>
      <c r="E136" s="2" t="s">
        <v>430</v>
      </c>
      <c r="F136" s="4">
        <v>5.6729533482520944</v>
      </c>
      <c r="G136" s="4">
        <v>0.82401928092024634</v>
      </c>
      <c r="H136" s="4">
        <v>1.9930805256557369</v>
      </c>
      <c r="I136" s="2" t="s">
        <v>3616</v>
      </c>
      <c r="J136" s="2" t="s">
        <v>3612</v>
      </c>
      <c r="K136" s="2" t="s">
        <v>3612</v>
      </c>
      <c r="L136" s="2" t="s">
        <v>3612</v>
      </c>
    </row>
    <row r="137" spans="1:12">
      <c r="A137" s="2">
        <v>653</v>
      </c>
      <c r="B137" s="2" t="s">
        <v>500</v>
      </c>
      <c r="C137" s="2" t="s">
        <v>501</v>
      </c>
      <c r="D137" s="2" t="s">
        <v>502</v>
      </c>
      <c r="E137" s="2" t="s">
        <v>503</v>
      </c>
      <c r="F137" s="4">
        <v>0.77035749029705569</v>
      </c>
      <c r="G137" s="4">
        <v>2.1159418792368956</v>
      </c>
      <c r="H137" s="4">
        <v>0.75696578673028847</v>
      </c>
      <c r="I137" s="2" t="s">
        <v>3612</v>
      </c>
      <c r="J137" s="2" t="s">
        <v>3616</v>
      </c>
      <c r="K137" s="2" t="s">
        <v>3612</v>
      </c>
      <c r="L137" s="2" t="s">
        <v>3612</v>
      </c>
    </row>
    <row r="138" spans="1:12">
      <c r="A138" s="2">
        <v>657</v>
      </c>
      <c r="B138" s="2" t="s">
        <v>504</v>
      </c>
      <c r="C138" s="2" t="s">
        <v>505</v>
      </c>
      <c r="D138" s="2" t="s">
        <v>506</v>
      </c>
      <c r="E138" s="2" t="s">
        <v>507</v>
      </c>
      <c r="F138" s="4">
        <v>2.7258383334805996</v>
      </c>
      <c r="G138" s="4">
        <v>0.7849376685066124</v>
      </c>
      <c r="H138" s="4">
        <v>5.8486351760487327</v>
      </c>
      <c r="I138" s="2" t="s">
        <v>3616</v>
      </c>
      <c r="J138" s="2" t="s">
        <v>3612</v>
      </c>
      <c r="K138" s="2" t="s">
        <v>3616</v>
      </c>
      <c r="L138" s="2" t="s">
        <v>3612</v>
      </c>
    </row>
    <row r="139" spans="1:12">
      <c r="A139" s="2">
        <v>670</v>
      </c>
      <c r="B139" s="2" t="s">
        <v>508</v>
      </c>
      <c r="C139" s="2" t="s">
        <v>509</v>
      </c>
      <c r="D139" s="2" t="s">
        <v>510</v>
      </c>
      <c r="E139" s="2" t="s">
        <v>511</v>
      </c>
      <c r="F139" s="4">
        <v>2.0508187599199141</v>
      </c>
      <c r="G139" s="4">
        <v>0.76873059868449012</v>
      </c>
      <c r="H139" s="4">
        <v>1.5168726833329669</v>
      </c>
      <c r="I139" s="2" t="s">
        <v>3616</v>
      </c>
      <c r="J139" s="2" t="s">
        <v>3612</v>
      </c>
      <c r="K139" s="2" t="s">
        <v>3612</v>
      </c>
      <c r="L139" s="2" t="s">
        <v>3612</v>
      </c>
    </row>
    <row r="140" spans="1:12">
      <c r="A140" s="2">
        <v>673</v>
      </c>
      <c r="B140" s="2" t="s">
        <v>512</v>
      </c>
      <c r="C140" s="2" t="s">
        <v>513</v>
      </c>
      <c r="D140" s="2" t="s">
        <v>514</v>
      </c>
      <c r="E140" s="2" t="s">
        <v>515</v>
      </c>
      <c r="F140" s="4">
        <v>1.7141578884561999</v>
      </c>
      <c r="G140" s="4">
        <v>0.67427078751260805</v>
      </c>
      <c r="H140" s="4">
        <v>1.4649993250767683</v>
      </c>
      <c r="I140" s="2" t="s">
        <v>3612</v>
      </c>
      <c r="J140" s="2" t="s">
        <v>3612</v>
      </c>
      <c r="K140" s="2" t="s">
        <v>3612</v>
      </c>
      <c r="L140" s="2" t="s">
        <v>3612</v>
      </c>
    </row>
    <row r="141" spans="1:12">
      <c r="A141" s="2">
        <v>676</v>
      </c>
      <c r="B141" s="2" t="s">
        <v>516</v>
      </c>
      <c r="C141" s="2" t="s">
        <v>517</v>
      </c>
      <c r="D141" s="2" t="s">
        <v>518</v>
      </c>
      <c r="E141" s="2" t="s">
        <v>519</v>
      </c>
      <c r="F141" s="4">
        <v>1.5949376205629955</v>
      </c>
      <c r="G141" s="4">
        <v>0.28705518102720573</v>
      </c>
      <c r="H141" s="4">
        <v>5.0511083886043169</v>
      </c>
      <c r="I141" s="2" t="s">
        <v>3612</v>
      </c>
      <c r="J141" s="2" t="s">
        <v>3616</v>
      </c>
      <c r="K141" s="2" t="s">
        <v>3616</v>
      </c>
      <c r="L141" s="2" t="s">
        <v>3612</v>
      </c>
    </row>
    <row r="142" spans="1:12" ht="16.5">
      <c r="A142" s="2">
        <v>680</v>
      </c>
      <c r="B142" s="2" t="s">
        <v>520</v>
      </c>
      <c r="C142" s="2" t="s">
        <v>521</v>
      </c>
      <c r="D142" s="2" t="s">
        <v>522</v>
      </c>
      <c r="E142" s="2" t="s">
        <v>523</v>
      </c>
      <c r="F142" s="4">
        <v>0.73841307296974967</v>
      </c>
      <c r="G142" s="4">
        <v>8.1638868656109365E-2</v>
      </c>
      <c r="H142" s="4">
        <v>0.42776786120497234</v>
      </c>
      <c r="I142" s="2" t="s">
        <v>3612</v>
      </c>
      <c r="J142" s="2" t="s">
        <v>3616</v>
      </c>
      <c r="K142" s="2" t="s">
        <v>3616</v>
      </c>
      <c r="L142" s="2" t="s">
        <v>3627</v>
      </c>
    </row>
    <row r="143" spans="1:12">
      <c r="A143" s="2">
        <v>685</v>
      </c>
      <c r="B143" s="2" t="s">
        <v>524</v>
      </c>
      <c r="C143" s="2" t="s">
        <v>525</v>
      </c>
      <c r="D143" s="2" t="s">
        <v>526</v>
      </c>
      <c r="E143" s="2" t="s">
        <v>527</v>
      </c>
      <c r="F143" s="4">
        <v>1.6175384427375288</v>
      </c>
      <c r="G143" s="4">
        <v>0.90528879311747035</v>
      </c>
      <c r="H143" s="4">
        <v>2.5034193874849566</v>
      </c>
      <c r="I143" s="2" t="s">
        <v>3612</v>
      </c>
      <c r="J143" s="2" t="s">
        <v>3612</v>
      </c>
      <c r="K143" s="2" t="s">
        <v>3616</v>
      </c>
      <c r="L143" s="2" t="s">
        <v>3612</v>
      </c>
    </row>
    <row r="144" spans="1:12">
      <c r="A144" s="2">
        <v>696</v>
      </c>
      <c r="B144" s="2" t="s">
        <v>528</v>
      </c>
      <c r="C144" s="2" t="s">
        <v>529</v>
      </c>
      <c r="D144" s="2" t="s">
        <v>530</v>
      </c>
      <c r="E144" s="2" t="s">
        <v>531</v>
      </c>
      <c r="F144" s="4">
        <v>0.96259444310175146</v>
      </c>
      <c r="G144" s="4">
        <v>0.68527264350027761</v>
      </c>
      <c r="H144" s="4">
        <v>4.6537702864356998</v>
      </c>
      <c r="I144" s="2" t="s">
        <v>3612</v>
      </c>
      <c r="J144" s="2" t="s">
        <v>3612</v>
      </c>
      <c r="K144" s="2" t="s">
        <v>3616</v>
      </c>
      <c r="L144" s="2" t="s">
        <v>3612</v>
      </c>
    </row>
    <row r="145" spans="1:12" ht="16.5">
      <c r="A145" s="2">
        <v>698</v>
      </c>
      <c r="B145" s="2" t="s">
        <v>532</v>
      </c>
      <c r="C145" s="2" t="s">
        <v>533</v>
      </c>
      <c r="D145" s="2" t="s">
        <v>534</v>
      </c>
      <c r="E145" s="2" t="s">
        <v>535</v>
      </c>
      <c r="F145" s="4">
        <v>1.862189639660456</v>
      </c>
      <c r="G145" s="4">
        <v>56.710736990088151</v>
      </c>
      <c r="H145" s="4">
        <v>3.4550342207281131</v>
      </c>
      <c r="I145" s="2" t="s">
        <v>3612</v>
      </c>
      <c r="J145" s="2" t="s">
        <v>3616</v>
      </c>
      <c r="K145" s="2" t="s">
        <v>3616</v>
      </c>
      <c r="L145" s="2" t="s">
        <v>3626</v>
      </c>
    </row>
    <row r="146" spans="1:12">
      <c r="A146" s="2">
        <v>705</v>
      </c>
      <c r="B146" s="2" t="s">
        <v>536</v>
      </c>
      <c r="C146" s="2" t="s">
        <v>537</v>
      </c>
      <c r="D146" s="2" t="s">
        <v>538</v>
      </c>
      <c r="E146" s="2" t="s">
        <v>539</v>
      </c>
      <c r="F146" s="4">
        <v>2.1722648316208213</v>
      </c>
      <c r="G146" s="4">
        <v>2.2963618610010403</v>
      </c>
      <c r="H146" s="4">
        <v>8.1786129465938051E-2</v>
      </c>
      <c r="I146" s="2" t="s">
        <v>3616</v>
      </c>
      <c r="J146" s="2" t="s">
        <v>3616</v>
      </c>
      <c r="K146" s="2" t="s">
        <v>3616</v>
      </c>
      <c r="L146" s="2" t="s">
        <v>3612</v>
      </c>
    </row>
    <row r="147" spans="1:12">
      <c r="A147" s="2">
        <v>706</v>
      </c>
      <c r="B147" s="2" t="s">
        <v>540</v>
      </c>
      <c r="C147" s="2" t="s">
        <v>537</v>
      </c>
      <c r="D147" s="2" t="s">
        <v>538</v>
      </c>
      <c r="E147" s="2" t="s">
        <v>539</v>
      </c>
      <c r="F147" s="4">
        <v>1.6808605050598175</v>
      </c>
      <c r="G147" s="4">
        <v>0.21544626603657099</v>
      </c>
      <c r="H147" s="4">
        <v>2.1767866291286313</v>
      </c>
      <c r="I147" s="2" t="s">
        <v>3612</v>
      </c>
      <c r="J147" s="2" t="s">
        <v>3616</v>
      </c>
      <c r="K147" s="2" t="s">
        <v>3616</v>
      </c>
      <c r="L147" s="2" t="s">
        <v>3612</v>
      </c>
    </row>
    <row r="148" spans="1:12">
      <c r="A148" s="2">
        <v>708</v>
      </c>
      <c r="B148" s="2" t="s">
        <v>541</v>
      </c>
      <c r="C148" s="2" t="s">
        <v>216</v>
      </c>
      <c r="D148" s="2" t="s">
        <v>217</v>
      </c>
      <c r="E148" s="2" t="s">
        <v>218</v>
      </c>
      <c r="F148" s="4">
        <v>0.27078129703816528</v>
      </c>
      <c r="G148" s="4">
        <v>0.31284067355775252</v>
      </c>
      <c r="H148" s="4">
        <v>24.276692928811688</v>
      </c>
      <c r="I148" s="2" t="s">
        <v>3616</v>
      </c>
      <c r="J148" s="2" t="s">
        <v>3616</v>
      </c>
      <c r="K148" s="2" t="s">
        <v>3616</v>
      </c>
      <c r="L148" s="2" t="s">
        <v>3612</v>
      </c>
    </row>
    <row r="149" spans="1:12">
      <c r="A149" s="2">
        <v>714</v>
      </c>
      <c r="B149" s="2" t="s">
        <v>542</v>
      </c>
      <c r="C149" s="2" t="s">
        <v>543</v>
      </c>
      <c r="D149" s="2" t="s">
        <v>544</v>
      </c>
      <c r="E149" s="2" t="s">
        <v>545</v>
      </c>
      <c r="F149" s="4">
        <v>0.59886386960351934</v>
      </c>
      <c r="G149" s="4">
        <v>0.79526081959126527</v>
      </c>
      <c r="H149" s="4">
        <v>619.47403352412516</v>
      </c>
      <c r="I149" s="2" t="s">
        <v>3612</v>
      </c>
      <c r="J149" s="2" t="s">
        <v>3612</v>
      </c>
      <c r="K149" s="2" t="s">
        <v>3616</v>
      </c>
      <c r="L149" s="2" t="s">
        <v>3612</v>
      </c>
    </row>
    <row r="150" spans="1:12">
      <c r="A150" s="2">
        <v>715</v>
      </c>
      <c r="B150" s="2" t="s">
        <v>546</v>
      </c>
      <c r="C150" s="2" t="s">
        <v>547</v>
      </c>
      <c r="D150" s="2" t="s">
        <v>548</v>
      </c>
      <c r="E150" s="2" t="s">
        <v>549</v>
      </c>
      <c r="F150" s="4">
        <v>5.4800915692102485</v>
      </c>
      <c r="G150" s="4">
        <v>0.89934714261081561</v>
      </c>
      <c r="H150" s="4">
        <v>2.5424158078520391</v>
      </c>
      <c r="I150" s="2" t="s">
        <v>3616</v>
      </c>
      <c r="J150" s="2" t="s">
        <v>3612</v>
      </c>
      <c r="K150" s="2" t="s">
        <v>3616</v>
      </c>
      <c r="L150" s="2" t="s">
        <v>3612</v>
      </c>
    </row>
    <row r="151" spans="1:12" ht="16.5">
      <c r="A151" s="2">
        <v>716</v>
      </c>
      <c r="B151" s="2" t="s">
        <v>550</v>
      </c>
      <c r="C151" s="2" t="s">
        <v>551</v>
      </c>
      <c r="D151" s="2" t="s">
        <v>552</v>
      </c>
      <c r="E151" s="2" t="s">
        <v>553</v>
      </c>
      <c r="F151" s="4">
        <v>1.116435573883507</v>
      </c>
      <c r="G151" s="4">
        <v>1.4147528071338649</v>
      </c>
      <c r="H151" s="4">
        <v>5.8021998969015147</v>
      </c>
      <c r="I151" s="2" t="s">
        <v>3612</v>
      </c>
      <c r="J151" s="2" t="s">
        <v>3612</v>
      </c>
      <c r="K151" s="2" t="s">
        <v>3616</v>
      </c>
      <c r="L151" s="2" t="s">
        <v>3626</v>
      </c>
    </row>
    <row r="152" spans="1:12" ht="16.5">
      <c r="A152" s="2">
        <v>720</v>
      </c>
      <c r="B152" s="2" t="s">
        <v>554</v>
      </c>
      <c r="C152" s="2" t="s">
        <v>265</v>
      </c>
      <c r="D152" s="2" t="s">
        <v>266</v>
      </c>
      <c r="E152" s="2" t="s">
        <v>267</v>
      </c>
      <c r="F152" s="4">
        <v>7.9723221026229476</v>
      </c>
      <c r="G152" s="4">
        <v>1.5939429569835903</v>
      </c>
      <c r="H152" s="4">
        <v>1.5028489369201048</v>
      </c>
      <c r="I152" s="2" t="s">
        <v>3616</v>
      </c>
      <c r="J152" s="2" t="s">
        <v>3612</v>
      </c>
      <c r="K152" s="2" t="s">
        <v>3612</v>
      </c>
      <c r="L152" s="2" t="s">
        <v>3626</v>
      </c>
    </row>
    <row r="153" spans="1:12">
      <c r="A153" s="2">
        <v>726</v>
      </c>
      <c r="B153" s="2" t="s">
        <v>555</v>
      </c>
      <c r="C153" s="2" t="s">
        <v>556</v>
      </c>
      <c r="D153" s="2" t="s">
        <v>557</v>
      </c>
      <c r="E153" s="2" t="s">
        <v>558</v>
      </c>
      <c r="F153" s="4">
        <v>1.2395358518714752</v>
      </c>
      <c r="G153" s="4">
        <v>0.37683372738959492</v>
      </c>
      <c r="H153" s="4">
        <v>18.859244790246454</v>
      </c>
      <c r="I153" s="2" t="s">
        <v>3612</v>
      </c>
      <c r="J153" s="2" t="s">
        <v>3616</v>
      </c>
      <c r="K153" s="2" t="s">
        <v>3616</v>
      </c>
      <c r="L153" s="2" t="s">
        <v>3612</v>
      </c>
    </row>
    <row r="154" spans="1:12">
      <c r="A154" s="2">
        <v>735</v>
      </c>
      <c r="B154" s="2" t="s">
        <v>559</v>
      </c>
      <c r="C154" s="2" t="s">
        <v>560</v>
      </c>
      <c r="D154" s="2" t="s">
        <v>561</v>
      </c>
      <c r="E154" s="2" t="s">
        <v>562</v>
      </c>
      <c r="F154" s="4">
        <v>0.35737236930026861</v>
      </c>
      <c r="G154" s="4">
        <v>2.020272638857779</v>
      </c>
      <c r="H154" s="4">
        <v>94.996338318577685</v>
      </c>
      <c r="I154" s="2" t="s">
        <v>3616</v>
      </c>
      <c r="J154" s="2" t="s">
        <v>3616</v>
      </c>
      <c r="K154" s="2" t="s">
        <v>3616</v>
      </c>
      <c r="L154" s="2" t="s">
        <v>3612</v>
      </c>
    </row>
    <row r="155" spans="1:12" ht="16.5">
      <c r="A155" s="2">
        <v>737</v>
      </c>
      <c r="B155" s="2" t="s">
        <v>563</v>
      </c>
      <c r="C155" s="2" t="s">
        <v>50</v>
      </c>
      <c r="D155" s="2" t="s">
        <v>51</v>
      </c>
      <c r="E155" s="2" t="s">
        <v>52</v>
      </c>
      <c r="F155" s="4">
        <v>153.64957860326368</v>
      </c>
      <c r="G155" s="4">
        <v>1.394067096652559</v>
      </c>
      <c r="H155" s="4">
        <v>3.6999351900974724</v>
      </c>
      <c r="I155" s="2" t="s">
        <v>3616</v>
      </c>
      <c r="J155" s="2" t="s">
        <v>3612</v>
      </c>
      <c r="K155" s="2" t="s">
        <v>3616</v>
      </c>
      <c r="L155" s="2" t="s">
        <v>3626</v>
      </c>
    </row>
    <row r="156" spans="1:12">
      <c r="A156" s="2">
        <v>738</v>
      </c>
      <c r="B156" s="2" t="s">
        <v>564</v>
      </c>
      <c r="C156" s="2" t="s">
        <v>565</v>
      </c>
      <c r="D156" s="2" t="s">
        <v>566</v>
      </c>
      <c r="E156" s="2" t="s">
        <v>567</v>
      </c>
      <c r="F156" s="4">
        <v>1.7547919582584948</v>
      </c>
      <c r="G156" s="4">
        <v>0.86474699479183537</v>
      </c>
      <c r="H156" s="4">
        <v>2.8396241724421372</v>
      </c>
      <c r="I156" s="2" t="s">
        <v>3612</v>
      </c>
      <c r="J156" s="2" t="s">
        <v>3612</v>
      </c>
      <c r="K156" s="2" t="s">
        <v>3616</v>
      </c>
      <c r="L156" s="2" t="s">
        <v>3612</v>
      </c>
    </row>
    <row r="157" spans="1:12">
      <c r="A157" s="2">
        <v>744</v>
      </c>
      <c r="B157" s="2" t="s">
        <v>568</v>
      </c>
      <c r="C157" s="2" t="s">
        <v>569</v>
      </c>
      <c r="D157" s="2" t="s">
        <v>570</v>
      </c>
      <c r="E157" s="2" t="s">
        <v>571</v>
      </c>
      <c r="F157" s="4">
        <v>1.5685157327723336</v>
      </c>
      <c r="G157" s="4">
        <v>0.61730269715724673</v>
      </c>
      <c r="H157" s="4">
        <v>2.157409437428774</v>
      </c>
      <c r="I157" s="2" t="s">
        <v>3612</v>
      </c>
      <c r="J157" s="2" t="s">
        <v>3612</v>
      </c>
      <c r="K157" s="2" t="s">
        <v>3616</v>
      </c>
      <c r="L157" s="2" t="s">
        <v>3612</v>
      </c>
    </row>
    <row r="158" spans="1:12">
      <c r="A158" s="2">
        <v>748</v>
      </c>
      <c r="B158" s="2" t="s">
        <v>572</v>
      </c>
      <c r="C158" s="2" t="s">
        <v>573</v>
      </c>
      <c r="D158" s="2" t="s">
        <v>574</v>
      </c>
      <c r="E158" s="2" t="s">
        <v>575</v>
      </c>
      <c r="F158" s="4">
        <v>1.5342142856972536</v>
      </c>
      <c r="G158" s="4">
        <v>0.34779280688965847</v>
      </c>
      <c r="H158" s="4">
        <v>2.142210127927906</v>
      </c>
      <c r="I158" s="2" t="s">
        <v>3612</v>
      </c>
      <c r="J158" s="2" t="s">
        <v>3616</v>
      </c>
      <c r="K158" s="2" t="s">
        <v>3616</v>
      </c>
      <c r="L158" s="2" t="s">
        <v>3612</v>
      </c>
    </row>
    <row r="159" spans="1:12" ht="16.5">
      <c r="A159" s="2">
        <v>751</v>
      </c>
      <c r="B159" s="2" t="s">
        <v>576</v>
      </c>
      <c r="C159" s="2" t="s">
        <v>577</v>
      </c>
      <c r="D159" s="2" t="s">
        <v>578</v>
      </c>
      <c r="E159" s="2" t="s">
        <v>579</v>
      </c>
      <c r="F159" s="4">
        <v>2.0885475648548275</v>
      </c>
      <c r="G159" s="4">
        <v>1.7441812882314371</v>
      </c>
      <c r="H159" s="4">
        <v>1.4727371855446996</v>
      </c>
      <c r="I159" s="2" t="s">
        <v>3616</v>
      </c>
      <c r="J159" s="2" t="s">
        <v>3612</v>
      </c>
      <c r="K159" s="2" t="s">
        <v>3612</v>
      </c>
      <c r="L159" s="2" t="s">
        <v>3626</v>
      </c>
    </row>
    <row r="160" spans="1:12">
      <c r="A160" s="2">
        <v>759</v>
      </c>
      <c r="B160" s="2" t="s">
        <v>580</v>
      </c>
      <c r="C160" s="2" t="s">
        <v>581</v>
      </c>
      <c r="D160" s="2" t="s">
        <v>582</v>
      </c>
      <c r="E160" s="2" t="s">
        <v>583</v>
      </c>
      <c r="F160" s="4">
        <v>1.8963167973646204</v>
      </c>
      <c r="G160" s="4">
        <v>0.67240390118134452</v>
      </c>
      <c r="H160" s="4">
        <v>1.5014953427132387</v>
      </c>
      <c r="I160" s="2" t="s">
        <v>3612</v>
      </c>
      <c r="J160" s="2" t="s">
        <v>3612</v>
      </c>
      <c r="K160" s="2" t="s">
        <v>3612</v>
      </c>
      <c r="L160" s="2" t="s">
        <v>3612</v>
      </c>
    </row>
    <row r="161" spans="1:12" ht="16.5">
      <c r="A161" s="2">
        <v>760</v>
      </c>
      <c r="B161" s="2" t="s">
        <v>584</v>
      </c>
      <c r="C161" s="2" t="s">
        <v>585</v>
      </c>
      <c r="D161" s="2" t="s">
        <v>586</v>
      </c>
      <c r="E161" s="2" t="s">
        <v>587</v>
      </c>
      <c r="F161" s="4">
        <v>4.77632166743438</v>
      </c>
      <c r="G161" s="4">
        <v>1.4537205849114743</v>
      </c>
      <c r="H161" s="4">
        <v>1.9933568444376499</v>
      </c>
      <c r="I161" s="2" t="s">
        <v>3616</v>
      </c>
      <c r="J161" s="2" t="s">
        <v>3612</v>
      </c>
      <c r="K161" s="2" t="s">
        <v>3612</v>
      </c>
      <c r="L161" s="2" t="s">
        <v>3626</v>
      </c>
    </row>
    <row r="162" spans="1:12">
      <c r="A162" s="2">
        <v>765</v>
      </c>
      <c r="B162" s="2" t="s">
        <v>588</v>
      </c>
      <c r="C162" s="2" t="s">
        <v>589</v>
      </c>
      <c r="D162" s="2" t="s">
        <v>590</v>
      </c>
      <c r="E162" s="2" t="s">
        <v>591</v>
      </c>
      <c r="F162" s="4">
        <v>1.1844357981396498</v>
      </c>
      <c r="G162" s="4">
        <v>5.0711262422785133E-2</v>
      </c>
      <c r="H162" s="4">
        <v>1.5491748657741733</v>
      </c>
      <c r="I162" s="2" t="s">
        <v>3612</v>
      </c>
      <c r="J162" s="2" t="s">
        <v>3616</v>
      </c>
      <c r="K162" s="2" t="s">
        <v>3612</v>
      </c>
      <c r="L162" s="2" t="s">
        <v>3612</v>
      </c>
    </row>
    <row r="163" spans="1:12">
      <c r="A163" s="2">
        <v>770</v>
      </c>
      <c r="B163" s="2" t="s">
        <v>592</v>
      </c>
      <c r="C163" s="2" t="s">
        <v>380</v>
      </c>
      <c r="D163" s="2" t="s">
        <v>381</v>
      </c>
      <c r="E163" s="2" t="s">
        <v>382</v>
      </c>
      <c r="F163" s="4">
        <v>1.5093213467110842</v>
      </c>
      <c r="G163" s="4">
        <v>0.77300518698323728</v>
      </c>
      <c r="H163" s="4">
        <v>1.6954873259287693</v>
      </c>
      <c r="I163" s="2" t="s">
        <v>3612</v>
      </c>
      <c r="J163" s="2" t="s">
        <v>3612</v>
      </c>
      <c r="K163" s="2" t="s">
        <v>3612</v>
      </c>
      <c r="L163" s="2" t="s">
        <v>3612</v>
      </c>
    </row>
    <row r="164" spans="1:12">
      <c r="A164" s="2">
        <v>774</v>
      </c>
      <c r="B164" s="2" t="s">
        <v>593</v>
      </c>
      <c r="C164" s="2" t="s">
        <v>594</v>
      </c>
      <c r="D164" s="2" t="s">
        <v>595</v>
      </c>
      <c r="E164" s="2" t="s">
        <v>596</v>
      </c>
      <c r="F164" s="4">
        <v>3.7625219542570192</v>
      </c>
      <c r="G164" s="4">
        <v>1.2897576467452629</v>
      </c>
      <c r="H164" s="4">
        <v>0.27549537419154291</v>
      </c>
      <c r="I164" s="2" t="s">
        <v>3616</v>
      </c>
      <c r="J164" s="2" t="s">
        <v>3612</v>
      </c>
      <c r="K164" s="2" t="s">
        <v>3616</v>
      </c>
      <c r="L164" s="2" t="s">
        <v>3612</v>
      </c>
    </row>
    <row r="165" spans="1:12">
      <c r="A165" s="2">
        <v>775</v>
      </c>
      <c r="B165" s="2" t="s">
        <v>597</v>
      </c>
      <c r="C165" s="2" t="s">
        <v>598</v>
      </c>
      <c r="D165" s="2" t="s">
        <v>599</v>
      </c>
      <c r="E165" s="2" t="s">
        <v>600</v>
      </c>
      <c r="F165" s="4">
        <v>1.6122774136672631</v>
      </c>
      <c r="G165" s="4">
        <v>0.8994718272403468</v>
      </c>
      <c r="H165" s="4">
        <v>2.6349945903330725</v>
      </c>
      <c r="I165" s="2" t="s">
        <v>3612</v>
      </c>
      <c r="J165" s="2" t="s">
        <v>3612</v>
      </c>
      <c r="K165" s="2" t="s">
        <v>3616</v>
      </c>
      <c r="L165" s="2" t="s">
        <v>3612</v>
      </c>
    </row>
    <row r="166" spans="1:12">
      <c r="A166" s="2">
        <v>776</v>
      </c>
      <c r="B166" s="2" t="s">
        <v>601</v>
      </c>
      <c r="C166" s="2" t="s">
        <v>602</v>
      </c>
      <c r="D166" s="2" t="s">
        <v>603</v>
      </c>
      <c r="E166" s="2" t="s">
        <v>604</v>
      </c>
      <c r="F166" s="4">
        <v>1.4467343120062506</v>
      </c>
      <c r="G166" s="4">
        <v>0.83107466394754492</v>
      </c>
      <c r="H166" s="4">
        <v>3.2359739635995677</v>
      </c>
      <c r="I166" s="2" t="s">
        <v>3612</v>
      </c>
      <c r="J166" s="2" t="s">
        <v>3612</v>
      </c>
      <c r="K166" s="2" t="s">
        <v>3616</v>
      </c>
      <c r="L166" s="2" t="s">
        <v>3612</v>
      </c>
    </row>
    <row r="167" spans="1:12">
      <c r="A167" s="2">
        <v>787</v>
      </c>
      <c r="B167" s="2" t="s">
        <v>605</v>
      </c>
      <c r="C167" s="2" t="s">
        <v>606</v>
      </c>
      <c r="D167" s="2" t="s">
        <v>607</v>
      </c>
      <c r="E167" s="2" t="s">
        <v>608</v>
      </c>
      <c r="F167" s="4">
        <v>0.39829243965780675</v>
      </c>
      <c r="G167" s="4">
        <v>1.3773068374857262</v>
      </c>
      <c r="H167" s="4">
        <v>0.31749372860717401</v>
      </c>
      <c r="I167" s="2" t="s">
        <v>3616</v>
      </c>
      <c r="J167" s="2" t="s">
        <v>3612</v>
      </c>
      <c r="K167" s="2" t="s">
        <v>3616</v>
      </c>
      <c r="L167" s="2" t="s">
        <v>3612</v>
      </c>
    </row>
    <row r="168" spans="1:12">
      <c r="A168" s="2">
        <v>794</v>
      </c>
      <c r="B168" s="2" t="s">
        <v>609</v>
      </c>
      <c r="C168" s="2" t="s">
        <v>610</v>
      </c>
      <c r="D168" s="2" t="s">
        <v>611</v>
      </c>
      <c r="E168" s="2" t="s">
        <v>612</v>
      </c>
      <c r="F168" s="4">
        <v>1.1506906232325864</v>
      </c>
      <c r="G168" s="4">
        <v>0.91186995732017029</v>
      </c>
      <c r="H168" s="4">
        <v>2.4764955008980483</v>
      </c>
      <c r="I168" s="2" t="s">
        <v>3612</v>
      </c>
      <c r="J168" s="2" t="s">
        <v>3612</v>
      </c>
      <c r="K168" s="2" t="s">
        <v>3616</v>
      </c>
      <c r="L168" s="2" t="s">
        <v>3612</v>
      </c>
    </row>
    <row r="169" spans="1:12">
      <c r="A169" s="2">
        <v>795</v>
      </c>
      <c r="B169" s="2" t="s">
        <v>613</v>
      </c>
      <c r="C169" s="2" t="s">
        <v>614</v>
      </c>
      <c r="D169" s="2" t="s">
        <v>615</v>
      </c>
      <c r="E169" s="2" t="s">
        <v>616</v>
      </c>
      <c r="F169" s="4">
        <v>5.6006722321933458</v>
      </c>
      <c r="G169" s="4">
        <v>0.73491535498867699</v>
      </c>
      <c r="H169" s="4">
        <v>0.78834552821440085</v>
      </c>
      <c r="I169" s="2" t="s">
        <v>3616</v>
      </c>
      <c r="J169" s="2" t="s">
        <v>3612</v>
      </c>
      <c r="K169" s="2" t="s">
        <v>3612</v>
      </c>
      <c r="L169" s="2" t="s">
        <v>3612</v>
      </c>
    </row>
    <row r="170" spans="1:12">
      <c r="A170" s="2">
        <v>797</v>
      </c>
      <c r="B170" s="2" t="s">
        <v>617</v>
      </c>
      <c r="C170" s="2" t="s">
        <v>618</v>
      </c>
      <c r="D170" s="2" t="s">
        <v>619</v>
      </c>
      <c r="E170" s="2" t="s">
        <v>620</v>
      </c>
      <c r="F170" s="4">
        <v>0.19503433066995937</v>
      </c>
      <c r="G170" s="4">
        <v>0.35788053914005935</v>
      </c>
      <c r="H170" s="4">
        <v>1.0880915896912633</v>
      </c>
      <c r="I170" s="2" t="s">
        <v>3616</v>
      </c>
      <c r="J170" s="2" t="s">
        <v>3616</v>
      </c>
      <c r="K170" s="2" t="s">
        <v>3612</v>
      </c>
      <c r="L170" s="2" t="s">
        <v>3612</v>
      </c>
    </row>
    <row r="171" spans="1:12">
      <c r="A171" s="2">
        <v>800</v>
      </c>
      <c r="B171" s="2" t="s">
        <v>621</v>
      </c>
      <c r="C171" s="2" t="s">
        <v>622</v>
      </c>
      <c r="D171" s="2" t="s">
        <v>623</v>
      </c>
      <c r="E171" s="2" t="s">
        <v>624</v>
      </c>
      <c r="F171" s="4">
        <v>0.37597274838277978</v>
      </c>
      <c r="G171" s="4">
        <v>0.25333178405240186</v>
      </c>
      <c r="H171" s="4">
        <v>73.618681174438819</v>
      </c>
      <c r="I171" s="2" t="s">
        <v>3616</v>
      </c>
      <c r="J171" s="2" t="s">
        <v>3616</v>
      </c>
      <c r="K171" s="2" t="s">
        <v>3616</v>
      </c>
      <c r="L171" s="2" t="s">
        <v>3612</v>
      </c>
    </row>
    <row r="172" spans="1:12">
      <c r="A172" s="2">
        <v>816</v>
      </c>
      <c r="B172" s="2" t="s">
        <v>625</v>
      </c>
      <c r="C172" s="2" t="s">
        <v>626</v>
      </c>
      <c r="D172" s="2" t="s">
        <v>627</v>
      </c>
      <c r="E172" s="2" t="s">
        <v>628</v>
      </c>
      <c r="F172" s="4">
        <v>1.6594440636074601</v>
      </c>
      <c r="G172" s="4">
        <v>0.81594849887358545</v>
      </c>
      <c r="H172" s="4">
        <v>13.768504872223103</v>
      </c>
      <c r="I172" s="2" t="s">
        <v>3612</v>
      </c>
      <c r="J172" s="2" t="s">
        <v>3612</v>
      </c>
      <c r="K172" s="2" t="s">
        <v>3616</v>
      </c>
      <c r="L172" s="2" t="s">
        <v>3612</v>
      </c>
    </row>
    <row r="173" spans="1:12" ht="16.5">
      <c r="A173" s="2">
        <v>817</v>
      </c>
      <c r="B173" s="2" t="s">
        <v>629</v>
      </c>
      <c r="C173" s="2" t="s">
        <v>630</v>
      </c>
      <c r="D173" s="2" t="s">
        <v>631</v>
      </c>
      <c r="E173" s="2" t="s">
        <v>632</v>
      </c>
      <c r="F173" s="4">
        <v>1.4104934828476674</v>
      </c>
      <c r="G173" s="4">
        <v>1.0341890967735305</v>
      </c>
      <c r="H173" s="4">
        <v>2.501164594007697</v>
      </c>
      <c r="I173" s="2" t="s">
        <v>3612</v>
      </c>
      <c r="J173" s="2" t="s">
        <v>3612</v>
      </c>
      <c r="K173" s="2" t="s">
        <v>3616</v>
      </c>
      <c r="L173" s="2" t="s">
        <v>3626</v>
      </c>
    </row>
    <row r="174" spans="1:12">
      <c r="A174" s="2">
        <v>819</v>
      </c>
      <c r="B174" s="2" t="s">
        <v>633</v>
      </c>
      <c r="C174" s="2" t="s">
        <v>168</v>
      </c>
      <c r="D174" s="2" t="s">
        <v>169</v>
      </c>
      <c r="E174" s="2" t="s">
        <v>170</v>
      </c>
      <c r="F174" s="4">
        <v>0.608529876236793</v>
      </c>
      <c r="G174" s="4">
        <v>0.82319150534351904</v>
      </c>
      <c r="H174" s="4">
        <v>1.125604498923616</v>
      </c>
      <c r="I174" s="2" t="s">
        <v>3612</v>
      </c>
      <c r="J174" s="2" t="s">
        <v>3612</v>
      </c>
      <c r="K174" s="2" t="s">
        <v>3612</v>
      </c>
      <c r="L174" s="2" t="s">
        <v>3612</v>
      </c>
    </row>
    <row r="175" spans="1:12">
      <c r="A175" s="2">
        <v>820</v>
      </c>
      <c r="B175" s="2" t="s">
        <v>634</v>
      </c>
      <c r="C175" s="2" t="s">
        <v>168</v>
      </c>
      <c r="D175" s="2" t="s">
        <v>169</v>
      </c>
      <c r="E175" s="2" t="s">
        <v>170</v>
      </c>
      <c r="F175" s="4">
        <v>0.61272006426151615</v>
      </c>
      <c r="G175" s="4">
        <v>57.061667422131556</v>
      </c>
      <c r="H175" s="4">
        <v>11.499506146942544</v>
      </c>
      <c r="I175" s="2" t="s">
        <v>3612</v>
      </c>
      <c r="J175" s="2" t="s">
        <v>3616</v>
      </c>
      <c r="K175" s="2" t="s">
        <v>3616</v>
      </c>
      <c r="L175" s="2" t="s">
        <v>3612</v>
      </c>
    </row>
    <row r="176" spans="1:12" ht="16.5">
      <c r="A176" s="2">
        <v>821</v>
      </c>
      <c r="B176" s="2" t="s">
        <v>635</v>
      </c>
      <c r="C176" s="2" t="s">
        <v>636</v>
      </c>
      <c r="D176" s="2" t="s">
        <v>637</v>
      </c>
      <c r="E176" s="2" t="s">
        <v>638</v>
      </c>
      <c r="F176" s="4">
        <v>3.8490435643724719</v>
      </c>
      <c r="G176" s="4">
        <v>1.8334996618815143</v>
      </c>
      <c r="H176" s="4">
        <v>2.3775900772696077</v>
      </c>
      <c r="I176" s="2" t="s">
        <v>3616</v>
      </c>
      <c r="J176" s="2" t="s">
        <v>3612</v>
      </c>
      <c r="K176" s="2" t="s">
        <v>3616</v>
      </c>
      <c r="L176" s="2" t="s">
        <v>3626</v>
      </c>
    </row>
    <row r="177" spans="1:12">
      <c r="A177" s="2">
        <v>822</v>
      </c>
      <c r="B177" s="2" t="s">
        <v>639</v>
      </c>
      <c r="C177" s="2" t="s">
        <v>640</v>
      </c>
      <c r="D177" s="2" t="s">
        <v>641</v>
      </c>
      <c r="E177" s="2" t="s">
        <v>642</v>
      </c>
      <c r="F177" s="4">
        <v>1.1270878737076342</v>
      </c>
      <c r="G177" s="4">
        <v>0.98404759461443991</v>
      </c>
      <c r="H177" s="4">
        <v>1.8663246926805626</v>
      </c>
      <c r="I177" s="2" t="s">
        <v>3612</v>
      </c>
      <c r="J177" s="2" t="s">
        <v>3612</v>
      </c>
      <c r="K177" s="2" t="s">
        <v>3612</v>
      </c>
      <c r="L177" s="2" t="s">
        <v>3612</v>
      </c>
    </row>
    <row r="178" spans="1:12">
      <c r="A178" s="2">
        <v>823</v>
      </c>
      <c r="B178" s="2" t="s">
        <v>643</v>
      </c>
      <c r="C178" s="2" t="s">
        <v>644</v>
      </c>
      <c r="D178" s="2" t="s">
        <v>645</v>
      </c>
      <c r="E178" s="2" t="s">
        <v>646</v>
      </c>
      <c r="F178" s="4">
        <v>4.2921485255747642</v>
      </c>
      <c r="G178" s="4">
        <v>0.6275707424155168</v>
      </c>
      <c r="H178" s="4">
        <v>3.9400119353570155</v>
      </c>
      <c r="I178" s="2" t="s">
        <v>3616</v>
      </c>
      <c r="J178" s="2" t="s">
        <v>3612</v>
      </c>
      <c r="K178" s="2" t="s">
        <v>3616</v>
      </c>
      <c r="L178" s="2" t="s">
        <v>3612</v>
      </c>
    </row>
    <row r="179" spans="1:12" ht="16.5">
      <c r="A179" s="2">
        <v>824</v>
      </c>
      <c r="B179" s="2" t="s">
        <v>647</v>
      </c>
      <c r="C179" s="2" t="s">
        <v>648</v>
      </c>
      <c r="D179" s="2" t="s">
        <v>649</v>
      </c>
      <c r="E179" s="2" t="s">
        <v>650</v>
      </c>
      <c r="F179" s="4">
        <v>1.5583291593210002</v>
      </c>
      <c r="G179" s="4">
        <v>1.2788969318248569</v>
      </c>
      <c r="H179" s="4">
        <v>2.6693713126602376</v>
      </c>
      <c r="I179" s="2" t="s">
        <v>3612</v>
      </c>
      <c r="J179" s="2" t="s">
        <v>3612</v>
      </c>
      <c r="K179" s="2" t="s">
        <v>3616</v>
      </c>
      <c r="L179" s="2" t="s">
        <v>3626</v>
      </c>
    </row>
    <row r="180" spans="1:12">
      <c r="A180" s="2">
        <v>825</v>
      </c>
      <c r="B180" s="2" t="s">
        <v>651</v>
      </c>
      <c r="C180" s="2" t="s">
        <v>652</v>
      </c>
      <c r="D180" s="2" t="s">
        <v>653</v>
      </c>
      <c r="E180" s="2" t="s">
        <v>654</v>
      </c>
      <c r="F180" s="4">
        <v>0.82519100481929764</v>
      </c>
      <c r="G180" s="4">
        <v>0.24344200057356644</v>
      </c>
      <c r="H180" s="4">
        <v>2.347459064386809</v>
      </c>
      <c r="I180" s="2" t="s">
        <v>3612</v>
      </c>
      <c r="J180" s="2" t="s">
        <v>3616</v>
      </c>
      <c r="K180" s="2" t="s">
        <v>3616</v>
      </c>
      <c r="L180" s="2" t="s">
        <v>3612</v>
      </c>
    </row>
    <row r="181" spans="1:12">
      <c r="A181" s="2">
        <v>826</v>
      </c>
      <c r="B181" s="2" t="s">
        <v>655</v>
      </c>
      <c r="C181" s="2" t="s">
        <v>404</v>
      </c>
      <c r="D181" s="2" t="s">
        <v>405</v>
      </c>
      <c r="E181" s="2" t="s">
        <v>406</v>
      </c>
      <c r="F181" s="4">
        <v>0.68762790599876633</v>
      </c>
      <c r="G181" s="4">
        <v>2.8262713787720779</v>
      </c>
      <c r="H181" s="4">
        <v>1.4227675742718671</v>
      </c>
      <c r="I181" s="2" t="s">
        <v>3612</v>
      </c>
      <c r="J181" s="2" t="s">
        <v>3616</v>
      </c>
      <c r="K181" s="2" t="s">
        <v>3612</v>
      </c>
      <c r="L181" s="2" t="s">
        <v>3612</v>
      </c>
    </row>
    <row r="182" spans="1:12">
      <c r="A182" s="2">
        <v>827</v>
      </c>
      <c r="B182" s="2" t="s">
        <v>656</v>
      </c>
      <c r="C182" s="2" t="s">
        <v>657</v>
      </c>
      <c r="D182" s="2" t="s">
        <v>658</v>
      </c>
      <c r="E182" s="2" t="s">
        <v>659</v>
      </c>
      <c r="F182" s="4">
        <v>2.6871931070199642</v>
      </c>
      <c r="G182" s="4">
        <v>0.75862036179151304</v>
      </c>
      <c r="H182" s="4">
        <v>0.88958230728387599</v>
      </c>
      <c r="I182" s="2" t="s">
        <v>3616</v>
      </c>
      <c r="J182" s="2" t="s">
        <v>3612</v>
      </c>
      <c r="K182" s="2" t="s">
        <v>3612</v>
      </c>
      <c r="L182" s="2" t="s">
        <v>3612</v>
      </c>
    </row>
    <row r="183" spans="1:12">
      <c r="A183" s="2">
        <v>828</v>
      </c>
      <c r="B183" s="2" t="s">
        <v>660</v>
      </c>
      <c r="C183" s="2" t="s">
        <v>273</v>
      </c>
      <c r="D183" s="2" t="s">
        <v>274</v>
      </c>
      <c r="E183" s="2" t="s">
        <v>275</v>
      </c>
      <c r="F183" s="4">
        <v>1.3716382105796414</v>
      </c>
      <c r="G183" s="4">
        <v>0.94566427421649413</v>
      </c>
      <c r="H183" s="4">
        <v>3.257352834370788</v>
      </c>
      <c r="I183" s="2" t="s">
        <v>3612</v>
      </c>
      <c r="J183" s="2" t="s">
        <v>3612</v>
      </c>
      <c r="K183" s="2" t="s">
        <v>3616</v>
      </c>
      <c r="L183" s="2" t="s">
        <v>3612</v>
      </c>
    </row>
    <row r="184" spans="1:12">
      <c r="A184" s="2">
        <v>830</v>
      </c>
      <c r="B184" s="2" t="s">
        <v>661</v>
      </c>
      <c r="C184" s="2" t="s">
        <v>662</v>
      </c>
      <c r="D184" s="2" t="s">
        <v>663</v>
      </c>
      <c r="E184" s="2" t="s">
        <v>664</v>
      </c>
      <c r="F184" s="4">
        <v>4.9526476985193959</v>
      </c>
      <c r="G184" s="4">
        <v>0.26000296850621368</v>
      </c>
      <c r="H184" s="4">
        <v>4.1307392672882441</v>
      </c>
      <c r="I184" s="2" t="s">
        <v>3616</v>
      </c>
      <c r="J184" s="2" t="s">
        <v>3616</v>
      </c>
      <c r="K184" s="2" t="s">
        <v>3616</v>
      </c>
      <c r="L184" s="2" t="s">
        <v>3612</v>
      </c>
    </row>
    <row r="185" spans="1:12" ht="16.5">
      <c r="A185" s="2">
        <v>833</v>
      </c>
      <c r="B185" s="2" t="s">
        <v>665</v>
      </c>
      <c r="C185" s="2" t="s">
        <v>666</v>
      </c>
      <c r="D185" s="2" t="s">
        <v>667</v>
      </c>
      <c r="E185" s="2" t="s">
        <v>668</v>
      </c>
      <c r="F185" s="4">
        <v>4.5058522269366792</v>
      </c>
      <c r="G185" s="4">
        <v>2.2451315812475072</v>
      </c>
      <c r="H185" s="4">
        <v>1.9672768516303041</v>
      </c>
      <c r="I185" s="2" t="s">
        <v>3616</v>
      </c>
      <c r="J185" s="2" t="s">
        <v>3616</v>
      </c>
      <c r="K185" s="2" t="s">
        <v>3612</v>
      </c>
      <c r="L185" s="2" t="s">
        <v>3626</v>
      </c>
    </row>
    <row r="186" spans="1:12">
      <c r="A186" s="2">
        <v>838</v>
      </c>
      <c r="B186" s="2" t="s">
        <v>669</v>
      </c>
      <c r="C186" s="2" t="s">
        <v>670</v>
      </c>
      <c r="D186" s="2" t="s">
        <v>671</v>
      </c>
      <c r="E186" s="2" t="s">
        <v>672</v>
      </c>
      <c r="F186" s="4">
        <v>1.6004748428699378</v>
      </c>
      <c r="G186" s="4">
        <v>0.50288485129246985</v>
      </c>
      <c r="H186" s="4">
        <v>2.0303099667509961</v>
      </c>
      <c r="I186" s="2" t="s">
        <v>3612</v>
      </c>
      <c r="J186" s="2" t="s">
        <v>3612</v>
      </c>
      <c r="K186" s="2" t="s">
        <v>3616</v>
      </c>
      <c r="L186" s="2" t="s">
        <v>3612</v>
      </c>
    </row>
    <row r="187" spans="1:12">
      <c r="A187" s="2">
        <v>839</v>
      </c>
      <c r="B187" s="2" t="s">
        <v>673</v>
      </c>
      <c r="C187" s="2" t="s">
        <v>674</v>
      </c>
      <c r="D187" s="2" t="s">
        <v>675</v>
      </c>
      <c r="E187" s="2" t="s">
        <v>676</v>
      </c>
      <c r="F187" s="4">
        <v>1.3066746789671579</v>
      </c>
      <c r="G187" s="4">
        <v>0.15677310650198223</v>
      </c>
      <c r="H187" s="4">
        <v>1.5558467902256881</v>
      </c>
      <c r="I187" s="2" t="s">
        <v>3612</v>
      </c>
      <c r="J187" s="2" t="s">
        <v>3616</v>
      </c>
      <c r="K187" s="2" t="s">
        <v>3612</v>
      </c>
      <c r="L187" s="2" t="s">
        <v>3612</v>
      </c>
    </row>
    <row r="188" spans="1:12">
      <c r="A188" s="2">
        <v>841</v>
      </c>
      <c r="B188" s="2" t="s">
        <v>677</v>
      </c>
      <c r="C188" s="2" t="s">
        <v>404</v>
      </c>
      <c r="D188" s="2" t="s">
        <v>405</v>
      </c>
      <c r="E188" s="2" t="s">
        <v>406</v>
      </c>
      <c r="F188" s="4">
        <v>0.5293522617018761</v>
      </c>
      <c r="G188" s="4">
        <v>0.88135796727973914</v>
      </c>
      <c r="H188" s="4">
        <v>1.1873950467573595</v>
      </c>
      <c r="I188" s="2" t="s">
        <v>3612</v>
      </c>
      <c r="J188" s="2" t="s">
        <v>3612</v>
      </c>
      <c r="K188" s="2" t="s">
        <v>3612</v>
      </c>
      <c r="L188" s="2" t="s">
        <v>3612</v>
      </c>
    </row>
    <row r="189" spans="1:12">
      <c r="A189" s="2">
        <v>846</v>
      </c>
      <c r="B189" s="2" t="s">
        <v>678</v>
      </c>
      <c r="C189" s="2" t="s">
        <v>42</v>
      </c>
      <c r="D189" s="2" t="s">
        <v>43</v>
      </c>
      <c r="E189" s="2" t="s">
        <v>44</v>
      </c>
      <c r="F189" s="4">
        <v>0.52268005010258245</v>
      </c>
      <c r="G189" s="4">
        <v>1.280671088897738</v>
      </c>
      <c r="H189" s="4">
        <v>3.9231160159541991</v>
      </c>
      <c r="I189" s="2" t="s">
        <v>3612</v>
      </c>
      <c r="J189" s="2" t="s">
        <v>3612</v>
      </c>
      <c r="K189" s="2" t="s">
        <v>3616</v>
      </c>
      <c r="L189" s="2" t="s">
        <v>3612</v>
      </c>
    </row>
    <row r="190" spans="1:12" ht="16.5">
      <c r="A190" s="2">
        <v>850</v>
      </c>
      <c r="B190" s="2" t="s">
        <v>679</v>
      </c>
      <c r="C190" s="2" t="s">
        <v>323</v>
      </c>
      <c r="D190" s="2" t="s">
        <v>324</v>
      </c>
      <c r="E190" s="2" t="s">
        <v>325</v>
      </c>
      <c r="F190" s="4">
        <v>1.3714480743275046</v>
      </c>
      <c r="G190" s="4">
        <v>1.1618308151749701</v>
      </c>
      <c r="H190" s="4">
        <v>2.6140740326866321</v>
      </c>
      <c r="I190" s="2" t="s">
        <v>3612</v>
      </c>
      <c r="J190" s="2" t="s">
        <v>3612</v>
      </c>
      <c r="K190" s="2" t="s">
        <v>3616</v>
      </c>
      <c r="L190" s="2" t="s">
        <v>3626</v>
      </c>
    </row>
    <row r="191" spans="1:12" ht="16.5">
      <c r="A191" s="2">
        <v>853</v>
      </c>
      <c r="B191" s="2" t="s">
        <v>680</v>
      </c>
      <c r="C191" s="2" t="s">
        <v>681</v>
      </c>
      <c r="D191" s="2" t="s">
        <v>682</v>
      </c>
      <c r="E191" s="2" t="s">
        <v>683</v>
      </c>
      <c r="F191" s="4">
        <v>1.3222546051425736</v>
      </c>
      <c r="G191" s="4">
        <v>1.0858313177047074</v>
      </c>
      <c r="H191" s="4">
        <v>5.1949144824729343</v>
      </c>
      <c r="I191" s="2" t="s">
        <v>3612</v>
      </c>
      <c r="J191" s="2" t="s">
        <v>3612</v>
      </c>
      <c r="K191" s="2" t="s">
        <v>3616</v>
      </c>
      <c r="L191" s="2" t="s">
        <v>3626</v>
      </c>
    </row>
    <row r="192" spans="1:12">
      <c r="A192" s="2">
        <v>856</v>
      </c>
      <c r="B192" s="2" t="s">
        <v>684</v>
      </c>
      <c r="C192" s="2" t="s">
        <v>685</v>
      </c>
      <c r="D192" s="2" t="s">
        <v>686</v>
      </c>
      <c r="E192" s="2" t="s">
        <v>687</v>
      </c>
      <c r="F192" s="4">
        <v>2.0486875891612306</v>
      </c>
      <c r="G192" s="4">
        <v>0.91180675350167772</v>
      </c>
      <c r="H192" s="4">
        <v>1.9883889624318984</v>
      </c>
      <c r="I192" s="2" t="s">
        <v>3616</v>
      </c>
      <c r="J192" s="2" t="s">
        <v>3612</v>
      </c>
      <c r="K192" s="2" t="s">
        <v>3612</v>
      </c>
      <c r="L192" s="2" t="s">
        <v>3612</v>
      </c>
    </row>
    <row r="193" spans="1:12">
      <c r="A193" s="2">
        <v>862</v>
      </c>
      <c r="B193" s="2" t="s">
        <v>688</v>
      </c>
      <c r="C193" s="2" t="s">
        <v>689</v>
      </c>
      <c r="D193" s="2" t="s">
        <v>690</v>
      </c>
      <c r="E193" s="2" t="s">
        <v>691</v>
      </c>
      <c r="F193" s="4">
        <v>0.62576809098032715</v>
      </c>
      <c r="G193" s="4">
        <v>1.2658882041542125</v>
      </c>
      <c r="H193" s="4">
        <v>2.1228464178995869</v>
      </c>
      <c r="I193" s="2" t="s">
        <v>3612</v>
      </c>
      <c r="J193" s="2" t="s">
        <v>3612</v>
      </c>
      <c r="K193" s="2" t="s">
        <v>3616</v>
      </c>
      <c r="L193" s="2" t="s">
        <v>3612</v>
      </c>
    </row>
    <row r="194" spans="1:12">
      <c r="A194" s="2">
        <v>863</v>
      </c>
      <c r="B194" s="2" t="s">
        <v>692</v>
      </c>
      <c r="C194" s="2" t="s">
        <v>693</v>
      </c>
      <c r="D194" s="2" t="s">
        <v>694</v>
      </c>
      <c r="E194" s="2" t="s">
        <v>695</v>
      </c>
      <c r="F194" s="4">
        <v>0.58264942792683494</v>
      </c>
      <c r="G194" s="4">
        <v>0.15949686805083352</v>
      </c>
      <c r="H194" s="4">
        <v>4.9898622876561793</v>
      </c>
      <c r="I194" s="2" t="s">
        <v>3612</v>
      </c>
      <c r="J194" s="2" t="s">
        <v>3616</v>
      </c>
      <c r="K194" s="2" t="s">
        <v>3616</v>
      </c>
      <c r="L194" s="2" t="s">
        <v>3612</v>
      </c>
    </row>
    <row r="195" spans="1:12">
      <c r="A195" s="2">
        <v>869</v>
      </c>
      <c r="B195" s="2" t="s">
        <v>696</v>
      </c>
      <c r="C195" s="2" t="s">
        <v>697</v>
      </c>
      <c r="D195" s="2" t="s">
        <v>698</v>
      </c>
      <c r="E195" s="2" t="s">
        <v>699</v>
      </c>
      <c r="F195" s="4">
        <v>4.6476453997657705</v>
      </c>
      <c r="G195" s="4">
        <v>0.16759488224289643</v>
      </c>
      <c r="H195" s="4">
        <v>14.26393372761525</v>
      </c>
      <c r="I195" s="2" t="s">
        <v>3616</v>
      </c>
      <c r="J195" s="2" t="s">
        <v>3616</v>
      </c>
      <c r="K195" s="2" t="s">
        <v>3616</v>
      </c>
      <c r="L195" s="2" t="s">
        <v>3612</v>
      </c>
    </row>
    <row r="196" spans="1:12">
      <c r="A196" s="2">
        <v>873</v>
      </c>
      <c r="B196" s="2" t="s">
        <v>700</v>
      </c>
      <c r="C196" s="2" t="s">
        <v>701</v>
      </c>
      <c r="D196" s="2" t="s">
        <v>702</v>
      </c>
      <c r="E196" s="2" t="s">
        <v>703</v>
      </c>
      <c r="F196" s="4">
        <v>1.5148763077694358</v>
      </c>
      <c r="G196" s="4">
        <v>0.79760701306986759</v>
      </c>
      <c r="H196" s="4">
        <v>2.3782493766071187</v>
      </c>
      <c r="I196" s="2" t="s">
        <v>3612</v>
      </c>
      <c r="J196" s="2" t="s">
        <v>3612</v>
      </c>
      <c r="K196" s="2" t="s">
        <v>3616</v>
      </c>
      <c r="L196" s="2" t="s">
        <v>3612</v>
      </c>
    </row>
    <row r="197" spans="1:12">
      <c r="A197" s="2">
        <v>874</v>
      </c>
      <c r="B197" s="2" t="s">
        <v>704</v>
      </c>
      <c r="C197" s="2" t="s">
        <v>705</v>
      </c>
      <c r="D197" s="2" t="s">
        <v>706</v>
      </c>
      <c r="E197" s="2" t="s">
        <v>707</v>
      </c>
      <c r="F197" s="4">
        <v>2.6489121533822448</v>
      </c>
      <c r="G197" s="4">
        <v>6.1502974663402508E-2</v>
      </c>
      <c r="H197" s="4">
        <v>0.29623212339652727</v>
      </c>
      <c r="I197" s="2" t="s">
        <v>3616</v>
      </c>
      <c r="J197" s="2" t="s">
        <v>3616</v>
      </c>
      <c r="K197" s="2" t="s">
        <v>3616</v>
      </c>
      <c r="L197" s="2" t="s">
        <v>3612</v>
      </c>
    </row>
    <row r="198" spans="1:12">
      <c r="A198" s="2">
        <v>877</v>
      </c>
      <c r="B198" s="2" t="s">
        <v>708</v>
      </c>
      <c r="C198" s="2" t="s">
        <v>709</v>
      </c>
      <c r="D198" s="2" t="s">
        <v>710</v>
      </c>
      <c r="E198" s="2" t="s">
        <v>711</v>
      </c>
      <c r="F198" s="4">
        <v>2.7661055143110742E-2</v>
      </c>
      <c r="G198" s="4">
        <v>8.7625829103836622E-2</v>
      </c>
      <c r="H198" s="4">
        <v>2.6227858197904359</v>
      </c>
      <c r="I198" s="2" t="s">
        <v>3616</v>
      </c>
      <c r="J198" s="2" t="s">
        <v>3616</v>
      </c>
      <c r="K198" s="2" t="s">
        <v>3616</v>
      </c>
      <c r="L198" s="2" t="s">
        <v>3612</v>
      </c>
    </row>
    <row r="199" spans="1:12">
      <c r="A199" s="2">
        <v>878</v>
      </c>
      <c r="B199" s="2" t="s">
        <v>712</v>
      </c>
      <c r="C199" s="2" t="s">
        <v>589</v>
      </c>
      <c r="D199" s="2" t="s">
        <v>590</v>
      </c>
      <c r="E199" s="2" t="s">
        <v>591</v>
      </c>
      <c r="F199" s="4">
        <v>1.8672304587921433</v>
      </c>
      <c r="G199" s="4">
        <v>0.78591761890167189</v>
      </c>
      <c r="H199" s="4">
        <v>102.70054305040397</v>
      </c>
      <c r="I199" s="2" t="s">
        <v>3612</v>
      </c>
      <c r="J199" s="2" t="s">
        <v>3612</v>
      </c>
      <c r="K199" s="2" t="s">
        <v>3616</v>
      </c>
      <c r="L199" s="2" t="s">
        <v>3612</v>
      </c>
    </row>
    <row r="200" spans="1:12">
      <c r="A200" s="2">
        <v>879</v>
      </c>
      <c r="B200" s="2" t="s">
        <v>713</v>
      </c>
      <c r="C200" s="2" t="s">
        <v>577</v>
      </c>
      <c r="D200" s="2" t="s">
        <v>578</v>
      </c>
      <c r="E200" s="2" t="s">
        <v>579</v>
      </c>
      <c r="F200" s="4">
        <v>0.37665093087491663</v>
      </c>
      <c r="G200" s="4">
        <v>0.95131827633179966</v>
      </c>
      <c r="H200" s="4">
        <v>20.23666992997747</v>
      </c>
      <c r="I200" s="2" t="s">
        <v>3616</v>
      </c>
      <c r="J200" s="2" t="s">
        <v>3612</v>
      </c>
      <c r="K200" s="2" t="s">
        <v>3616</v>
      </c>
      <c r="L200" s="2" t="s">
        <v>3612</v>
      </c>
    </row>
    <row r="201" spans="1:12">
      <c r="A201" s="2">
        <v>882</v>
      </c>
      <c r="B201" s="2" t="s">
        <v>714</v>
      </c>
      <c r="C201" s="2" t="s">
        <v>715</v>
      </c>
      <c r="D201" s="2" t="s">
        <v>716</v>
      </c>
      <c r="E201" s="2" t="s">
        <v>717</v>
      </c>
      <c r="F201" s="4">
        <v>1.7384481033941337</v>
      </c>
      <c r="G201" s="4">
        <v>1.9756894444770242E-2</v>
      </c>
      <c r="H201" s="4">
        <v>1.8027508222296524</v>
      </c>
      <c r="I201" s="2" t="s">
        <v>3612</v>
      </c>
      <c r="J201" s="2" t="s">
        <v>3616</v>
      </c>
      <c r="K201" s="2" t="s">
        <v>3612</v>
      </c>
      <c r="L201" s="2" t="s">
        <v>3612</v>
      </c>
    </row>
    <row r="202" spans="1:12">
      <c r="A202" s="2">
        <v>883</v>
      </c>
      <c r="B202" s="2" t="s">
        <v>718</v>
      </c>
      <c r="C202" s="2" t="s">
        <v>719</v>
      </c>
      <c r="D202" s="2" t="s">
        <v>720</v>
      </c>
      <c r="E202" s="2" t="s">
        <v>721</v>
      </c>
      <c r="F202" s="4">
        <v>0.52148584555635791</v>
      </c>
      <c r="G202" s="4">
        <v>6.9333375502855352</v>
      </c>
      <c r="H202" s="4">
        <v>2.7966505578733121</v>
      </c>
      <c r="I202" s="2" t="s">
        <v>3612</v>
      </c>
      <c r="J202" s="2" t="s">
        <v>3616</v>
      </c>
      <c r="K202" s="2" t="s">
        <v>3616</v>
      </c>
      <c r="L202" s="2" t="s">
        <v>3612</v>
      </c>
    </row>
    <row r="203" spans="1:12">
      <c r="A203" s="2">
        <v>886</v>
      </c>
      <c r="B203" s="2" t="s">
        <v>722</v>
      </c>
      <c r="C203" s="2" t="s">
        <v>723</v>
      </c>
      <c r="D203" s="2" t="s">
        <v>724</v>
      </c>
      <c r="E203" s="2" t="s">
        <v>725</v>
      </c>
      <c r="F203" s="4">
        <v>1.3518171289574699</v>
      </c>
      <c r="G203" s="4">
        <v>0.69955044507077246</v>
      </c>
      <c r="H203" s="4">
        <v>2.3451821808315332</v>
      </c>
      <c r="I203" s="2" t="s">
        <v>3612</v>
      </c>
      <c r="J203" s="2" t="s">
        <v>3612</v>
      </c>
      <c r="K203" s="2" t="s">
        <v>3616</v>
      </c>
      <c r="L203" s="2" t="s">
        <v>3612</v>
      </c>
    </row>
    <row r="204" spans="1:12" ht="16.5">
      <c r="A204" s="2">
        <v>888</v>
      </c>
      <c r="B204" s="2" t="s">
        <v>726</v>
      </c>
      <c r="C204" s="2" t="s">
        <v>727</v>
      </c>
      <c r="D204" s="2" t="s">
        <v>728</v>
      </c>
      <c r="E204" s="2" t="s">
        <v>729</v>
      </c>
      <c r="F204" s="4">
        <v>2.5688096681259185</v>
      </c>
      <c r="G204" s="4">
        <v>3.8783688052744121</v>
      </c>
      <c r="H204" s="4">
        <v>2.670481703863139</v>
      </c>
      <c r="I204" s="2" t="s">
        <v>3616</v>
      </c>
      <c r="J204" s="2" t="s">
        <v>3616</v>
      </c>
      <c r="K204" s="2" t="s">
        <v>3616</v>
      </c>
      <c r="L204" s="2" t="s">
        <v>3626</v>
      </c>
    </row>
    <row r="205" spans="1:12">
      <c r="A205" s="2">
        <v>889</v>
      </c>
      <c r="B205" s="2" t="s">
        <v>730</v>
      </c>
      <c r="C205" s="2" t="s">
        <v>727</v>
      </c>
      <c r="D205" s="2" t="s">
        <v>728</v>
      </c>
      <c r="E205" s="2" t="s">
        <v>729</v>
      </c>
      <c r="F205" s="4">
        <v>8.1392733458311941</v>
      </c>
      <c r="G205" s="4">
        <v>0.4134830227691707</v>
      </c>
      <c r="H205" s="4">
        <v>219.18420084389294</v>
      </c>
      <c r="I205" s="2" t="s">
        <v>3616</v>
      </c>
      <c r="J205" s="2" t="s">
        <v>3616</v>
      </c>
      <c r="K205" s="2" t="s">
        <v>3616</v>
      </c>
      <c r="L205" s="2" t="s">
        <v>3612</v>
      </c>
    </row>
    <row r="206" spans="1:12">
      <c r="A206" s="2">
        <v>890</v>
      </c>
      <c r="B206" s="2" t="s">
        <v>731</v>
      </c>
      <c r="C206" s="2" t="s">
        <v>732</v>
      </c>
      <c r="D206" s="2" t="s">
        <v>733</v>
      </c>
      <c r="E206" s="2" t="s">
        <v>734</v>
      </c>
      <c r="F206" s="4">
        <v>1.6716814980989727</v>
      </c>
      <c r="G206" s="4">
        <v>0.98756663440085479</v>
      </c>
      <c r="H206" s="4">
        <v>2.1020543913607606</v>
      </c>
      <c r="I206" s="2" t="s">
        <v>3612</v>
      </c>
      <c r="J206" s="2" t="s">
        <v>3612</v>
      </c>
      <c r="K206" s="2" t="s">
        <v>3616</v>
      </c>
      <c r="L206" s="2" t="s">
        <v>3612</v>
      </c>
    </row>
    <row r="207" spans="1:12" ht="16.5">
      <c r="A207" s="2">
        <v>892</v>
      </c>
      <c r="B207" s="2" t="s">
        <v>735</v>
      </c>
      <c r="C207" s="2" t="s">
        <v>420</v>
      </c>
      <c r="D207" s="2" t="s">
        <v>421</v>
      </c>
      <c r="E207" s="2" t="s">
        <v>422</v>
      </c>
      <c r="F207" s="4">
        <v>1.3525669434162215</v>
      </c>
      <c r="G207" s="4">
        <v>1.1245127353175031</v>
      </c>
      <c r="H207" s="4">
        <v>2.3775900772696077</v>
      </c>
      <c r="I207" s="2" t="s">
        <v>3612</v>
      </c>
      <c r="J207" s="2" t="s">
        <v>3612</v>
      </c>
      <c r="K207" s="2" t="s">
        <v>3616</v>
      </c>
      <c r="L207" s="2" t="s">
        <v>3626</v>
      </c>
    </row>
    <row r="208" spans="1:12">
      <c r="A208" s="2">
        <v>897</v>
      </c>
      <c r="B208" s="2" t="s">
        <v>736</v>
      </c>
      <c r="C208" s="2" t="s">
        <v>737</v>
      </c>
      <c r="D208" s="2" t="s">
        <v>738</v>
      </c>
      <c r="E208" s="2" t="s">
        <v>739</v>
      </c>
      <c r="F208" s="4">
        <v>1.4930888301119081</v>
      </c>
      <c r="G208" s="4">
        <v>0.93423020797820266</v>
      </c>
      <c r="H208" s="4">
        <v>0.93161127160718993</v>
      </c>
      <c r="I208" s="2" t="s">
        <v>3612</v>
      </c>
      <c r="J208" s="2" t="s">
        <v>3612</v>
      </c>
      <c r="K208" s="2" t="s">
        <v>3612</v>
      </c>
      <c r="L208" s="2" t="s">
        <v>3612</v>
      </c>
    </row>
    <row r="209" spans="1:12">
      <c r="A209" s="2">
        <v>898</v>
      </c>
      <c r="B209" s="2" t="s">
        <v>740</v>
      </c>
      <c r="C209" s="2" t="s">
        <v>741</v>
      </c>
      <c r="D209" s="2" t="s">
        <v>742</v>
      </c>
      <c r="E209" s="2" t="s">
        <v>743</v>
      </c>
      <c r="F209" s="4">
        <v>1.151488497684046</v>
      </c>
      <c r="G209" s="4">
        <v>0.94481252814157413</v>
      </c>
      <c r="H209" s="4">
        <v>1.7135639095371364</v>
      </c>
      <c r="I209" s="2" t="s">
        <v>3612</v>
      </c>
      <c r="J209" s="2" t="s">
        <v>3612</v>
      </c>
      <c r="K209" s="2" t="s">
        <v>3612</v>
      </c>
      <c r="L209" s="2" t="s">
        <v>3612</v>
      </c>
    </row>
    <row r="210" spans="1:12">
      <c r="A210" s="2">
        <v>903</v>
      </c>
      <c r="B210" s="2" t="s">
        <v>744</v>
      </c>
      <c r="C210" s="2" t="s">
        <v>745</v>
      </c>
      <c r="D210" s="2" t="s">
        <v>746</v>
      </c>
      <c r="E210" s="2" t="s">
        <v>747</v>
      </c>
      <c r="F210" s="4">
        <v>73.308063966809783</v>
      </c>
      <c r="G210" s="4">
        <v>0.56555921898654471</v>
      </c>
      <c r="H210" s="4">
        <v>0.88313139037651067</v>
      </c>
      <c r="I210" s="2" t="s">
        <v>3616</v>
      </c>
      <c r="J210" s="2" t="s">
        <v>3612</v>
      </c>
      <c r="K210" s="2" t="s">
        <v>3612</v>
      </c>
      <c r="L210" s="2" t="s">
        <v>3612</v>
      </c>
    </row>
    <row r="211" spans="1:12">
      <c r="A211" s="2">
        <v>904</v>
      </c>
      <c r="B211" s="2" t="s">
        <v>748</v>
      </c>
      <c r="C211" s="2" t="s">
        <v>749</v>
      </c>
      <c r="D211" s="2" t="s">
        <v>750</v>
      </c>
      <c r="E211" s="2" t="s">
        <v>751</v>
      </c>
      <c r="F211" s="4">
        <v>8.0319828552611341E-2</v>
      </c>
      <c r="G211" s="4">
        <v>0.85213268847474011</v>
      </c>
      <c r="H211" s="4">
        <v>1.0224994024114549</v>
      </c>
      <c r="I211" s="2" t="s">
        <v>3616</v>
      </c>
      <c r="J211" s="2" t="s">
        <v>3612</v>
      </c>
      <c r="K211" s="2" t="s">
        <v>3612</v>
      </c>
      <c r="L211" s="2" t="s">
        <v>3612</v>
      </c>
    </row>
    <row r="212" spans="1:12">
      <c r="A212" s="2">
        <v>919</v>
      </c>
      <c r="B212" s="2" t="s">
        <v>752</v>
      </c>
      <c r="C212" s="2" t="s">
        <v>753</v>
      </c>
      <c r="D212" s="2" t="s">
        <v>754</v>
      </c>
      <c r="E212" s="2" t="s">
        <v>755</v>
      </c>
      <c r="F212" s="4">
        <v>0.32587712714124412</v>
      </c>
      <c r="G212" s="4">
        <v>0.74773553412747973</v>
      </c>
      <c r="H212" s="4">
        <v>1.3308057455852764</v>
      </c>
      <c r="I212" s="2" t="s">
        <v>3616</v>
      </c>
      <c r="J212" s="2" t="s">
        <v>3612</v>
      </c>
      <c r="K212" s="2" t="s">
        <v>3612</v>
      </c>
      <c r="L212" s="2" t="s">
        <v>3612</v>
      </c>
    </row>
    <row r="213" spans="1:12" ht="16.5">
      <c r="A213" s="2">
        <v>928</v>
      </c>
      <c r="B213" s="2" t="s">
        <v>756</v>
      </c>
      <c r="C213" s="2" t="s">
        <v>757</v>
      </c>
      <c r="D213" s="2" t="s">
        <v>758</v>
      </c>
      <c r="E213" s="2" t="s">
        <v>759</v>
      </c>
      <c r="F213" s="4">
        <v>5.1251705006373056</v>
      </c>
      <c r="G213" s="4">
        <v>2.2122278735535992</v>
      </c>
      <c r="H213" s="4">
        <v>1.537088252196378</v>
      </c>
      <c r="I213" s="2" t="s">
        <v>3616</v>
      </c>
      <c r="J213" s="2" t="s">
        <v>3616</v>
      </c>
      <c r="K213" s="2" t="s">
        <v>3612</v>
      </c>
      <c r="L213" s="2" t="s">
        <v>3626</v>
      </c>
    </row>
    <row r="214" spans="1:12">
      <c r="A214" s="2">
        <v>931</v>
      </c>
      <c r="B214" s="2" t="s">
        <v>760</v>
      </c>
      <c r="C214" s="2" t="s">
        <v>761</v>
      </c>
      <c r="D214" s="2" t="s">
        <v>762</v>
      </c>
      <c r="E214" s="2" t="s">
        <v>763</v>
      </c>
      <c r="F214" s="4">
        <v>0.23822554050003003</v>
      </c>
      <c r="G214" s="4">
        <v>3.65863676484025E-2</v>
      </c>
      <c r="H214" s="4">
        <v>2.2434204063951433</v>
      </c>
      <c r="I214" s="2" t="s">
        <v>3616</v>
      </c>
      <c r="J214" s="2" t="s">
        <v>3616</v>
      </c>
      <c r="K214" s="2" t="s">
        <v>3616</v>
      </c>
      <c r="L214" s="2" t="s">
        <v>3612</v>
      </c>
    </row>
    <row r="215" spans="1:12" ht="16.5">
      <c r="A215" s="2">
        <v>933</v>
      </c>
      <c r="B215" s="2" t="s">
        <v>764</v>
      </c>
      <c r="C215" s="2" t="s">
        <v>765</v>
      </c>
      <c r="D215" s="2" t="s">
        <v>766</v>
      </c>
      <c r="E215" s="2" t="s">
        <v>767</v>
      </c>
      <c r="F215" s="4">
        <v>1.2016360495268512</v>
      </c>
      <c r="G215" s="4">
        <v>6.9511419179510137</v>
      </c>
      <c r="H215" s="4">
        <v>4.3193074146738386</v>
      </c>
      <c r="I215" s="2" t="s">
        <v>3612</v>
      </c>
      <c r="J215" s="2" t="s">
        <v>3616</v>
      </c>
      <c r="K215" s="2" t="s">
        <v>3616</v>
      </c>
      <c r="L215" s="2" t="s">
        <v>3626</v>
      </c>
    </row>
    <row r="216" spans="1:12">
      <c r="A216" s="2">
        <v>934</v>
      </c>
      <c r="B216" s="2" t="s">
        <v>768</v>
      </c>
      <c r="C216" s="2" t="s">
        <v>196</v>
      </c>
      <c r="D216" s="2" t="s">
        <v>197</v>
      </c>
      <c r="E216" s="2" t="s">
        <v>198</v>
      </c>
      <c r="F216" s="4">
        <v>1.0013872557113337</v>
      </c>
      <c r="G216" s="4">
        <v>0.95039555909592555</v>
      </c>
      <c r="H216" s="4">
        <v>1.44302870652311</v>
      </c>
      <c r="I216" s="2" t="s">
        <v>3612</v>
      </c>
      <c r="J216" s="2" t="s">
        <v>3612</v>
      </c>
      <c r="K216" s="2" t="s">
        <v>3612</v>
      </c>
      <c r="L216" s="2" t="s">
        <v>3612</v>
      </c>
    </row>
    <row r="217" spans="1:12" ht="16.5">
      <c r="A217" s="2">
        <v>935</v>
      </c>
      <c r="B217" s="2" t="s">
        <v>769</v>
      </c>
      <c r="C217" s="2" t="s">
        <v>13</v>
      </c>
      <c r="D217" s="2" t="s">
        <v>14</v>
      </c>
      <c r="E217" s="2" t="s">
        <v>15</v>
      </c>
      <c r="F217" s="4">
        <v>2.8836578560617139</v>
      </c>
      <c r="G217" s="4">
        <v>1.5820552677384638</v>
      </c>
      <c r="H217" s="4">
        <v>1.1948255553821077</v>
      </c>
      <c r="I217" s="2" t="s">
        <v>3616</v>
      </c>
      <c r="J217" s="2" t="s">
        <v>3612</v>
      </c>
      <c r="K217" s="2" t="s">
        <v>3612</v>
      </c>
      <c r="L217" s="2" t="s">
        <v>3626</v>
      </c>
    </row>
    <row r="218" spans="1:12">
      <c r="A218" s="2">
        <v>937</v>
      </c>
      <c r="B218" s="2" t="s">
        <v>770</v>
      </c>
      <c r="C218" s="2" t="s">
        <v>771</v>
      </c>
      <c r="D218" s="2" t="s">
        <v>772</v>
      </c>
      <c r="E218" s="2" t="s">
        <v>773</v>
      </c>
      <c r="F218" s="4">
        <v>2.8659233007462031</v>
      </c>
      <c r="G218" s="4">
        <v>0.6715422152725824</v>
      </c>
      <c r="H218" s="4">
        <v>2.5616972798305078</v>
      </c>
      <c r="I218" s="2" t="s">
        <v>3616</v>
      </c>
      <c r="J218" s="2" t="s">
        <v>3612</v>
      </c>
      <c r="K218" s="2" t="s">
        <v>3616</v>
      </c>
      <c r="L218" s="2" t="s">
        <v>3612</v>
      </c>
    </row>
    <row r="219" spans="1:12">
      <c r="A219" s="2">
        <v>939</v>
      </c>
      <c r="B219" s="2" t="s">
        <v>774</v>
      </c>
      <c r="C219" s="2" t="s">
        <v>775</v>
      </c>
      <c r="D219" s="2" t="s">
        <v>776</v>
      </c>
      <c r="E219" s="2" t="s">
        <v>777</v>
      </c>
      <c r="F219" s="4">
        <v>0.72006547460921855</v>
      </c>
      <c r="G219" s="4">
        <v>1.0816621850177768</v>
      </c>
      <c r="H219" s="4">
        <v>0.82302034527870882</v>
      </c>
      <c r="I219" s="2" t="s">
        <v>3612</v>
      </c>
      <c r="J219" s="2" t="s">
        <v>3612</v>
      </c>
      <c r="K219" s="2" t="s">
        <v>3612</v>
      </c>
      <c r="L219" s="2" t="s">
        <v>3612</v>
      </c>
    </row>
    <row r="220" spans="1:12" ht="16.5">
      <c r="A220" s="2">
        <v>945</v>
      </c>
      <c r="B220" s="2" t="s">
        <v>778</v>
      </c>
      <c r="C220" s="2" t="s">
        <v>657</v>
      </c>
      <c r="D220" s="2" t="s">
        <v>658</v>
      </c>
      <c r="E220" s="2" t="s">
        <v>659</v>
      </c>
      <c r="F220" s="4">
        <v>2.38816083371719</v>
      </c>
      <c r="G220" s="4">
        <v>1.526629526672185</v>
      </c>
      <c r="H220" s="4">
        <v>4.6696033230355463</v>
      </c>
      <c r="I220" s="2" t="s">
        <v>3616</v>
      </c>
      <c r="J220" s="2" t="s">
        <v>3612</v>
      </c>
      <c r="K220" s="2" t="s">
        <v>3616</v>
      </c>
      <c r="L220" s="2" t="s">
        <v>3626</v>
      </c>
    </row>
    <row r="221" spans="1:12">
      <c r="A221" s="2">
        <v>948</v>
      </c>
      <c r="B221" s="2" t="s">
        <v>779</v>
      </c>
      <c r="C221" s="2" t="s">
        <v>780</v>
      </c>
      <c r="D221" s="2" t="s">
        <v>781</v>
      </c>
      <c r="E221" s="2" t="s">
        <v>782</v>
      </c>
      <c r="F221" s="4">
        <v>1.8107658455339861</v>
      </c>
      <c r="G221" s="4">
        <v>0.65715245037823478</v>
      </c>
      <c r="H221" s="4">
        <v>52.804903487011764</v>
      </c>
      <c r="I221" s="2" t="s">
        <v>3612</v>
      </c>
      <c r="J221" s="2" t="s">
        <v>3612</v>
      </c>
      <c r="K221" s="2" t="s">
        <v>3616</v>
      </c>
      <c r="L221" s="2" t="s">
        <v>3612</v>
      </c>
    </row>
    <row r="222" spans="1:12" ht="16.5">
      <c r="A222" s="2">
        <v>958</v>
      </c>
      <c r="B222" s="2" t="s">
        <v>783</v>
      </c>
      <c r="C222" s="2" t="s">
        <v>355</v>
      </c>
      <c r="D222" s="2" t="s">
        <v>356</v>
      </c>
      <c r="E222" s="2" t="s">
        <v>357</v>
      </c>
      <c r="F222" s="4">
        <v>25.668018090179757</v>
      </c>
      <c r="G222" s="4">
        <v>1.3321439621319855</v>
      </c>
      <c r="H222" s="4">
        <v>1.5477795464761221</v>
      </c>
      <c r="I222" s="2" t="s">
        <v>3616</v>
      </c>
      <c r="J222" s="2" t="s">
        <v>3612</v>
      </c>
      <c r="K222" s="2" t="s">
        <v>3612</v>
      </c>
      <c r="L222" s="2" t="s">
        <v>3626</v>
      </c>
    </row>
    <row r="223" spans="1:12" ht="16.5">
      <c r="A223" s="2">
        <v>966</v>
      </c>
      <c r="B223" s="2" t="s">
        <v>784</v>
      </c>
      <c r="C223" s="2" t="s">
        <v>363</v>
      </c>
      <c r="D223" s="2" t="s">
        <v>364</v>
      </c>
      <c r="E223" s="2" t="s">
        <v>365</v>
      </c>
      <c r="F223" s="4">
        <v>0.10997900160314548</v>
      </c>
      <c r="G223" s="4">
        <v>0.66824544329127422</v>
      </c>
      <c r="H223" s="4">
        <v>0.395486402956016</v>
      </c>
      <c r="I223" s="2" t="s">
        <v>3616</v>
      </c>
      <c r="J223" s="2" t="s">
        <v>3612</v>
      </c>
      <c r="K223" s="2" t="s">
        <v>3616</v>
      </c>
      <c r="L223" s="2" t="s">
        <v>3627</v>
      </c>
    </row>
    <row r="224" spans="1:12">
      <c r="A224" s="2">
        <v>976</v>
      </c>
      <c r="B224" s="2" t="s">
        <v>785</v>
      </c>
      <c r="C224" s="2" t="s">
        <v>786</v>
      </c>
      <c r="D224" s="2" t="s">
        <v>787</v>
      </c>
      <c r="E224" s="2" t="s">
        <v>788</v>
      </c>
      <c r="F224" s="4">
        <v>4.1397859944592441E-2</v>
      </c>
      <c r="G224" s="4">
        <v>3.3736403681689731E-2</v>
      </c>
      <c r="H224" s="4">
        <v>5.78653614200267</v>
      </c>
      <c r="I224" s="2" t="s">
        <v>3616</v>
      </c>
      <c r="J224" s="2" t="s">
        <v>3616</v>
      </c>
      <c r="K224" s="2" t="s">
        <v>3616</v>
      </c>
      <c r="L224" s="2" t="s">
        <v>3612</v>
      </c>
    </row>
    <row r="225" spans="1:12" ht="16.5">
      <c r="A225" s="2">
        <v>978</v>
      </c>
      <c r="B225" s="2" t="s">
        <v>789</v>
      </c>
      <c r="C225" s="2" t="s">
        <v>790</v>
      </c>
      <c r="D225" s="2" t="s">
        <v>791</v>
      </c>
      <c r="E225" s="2" t="s">
        <v>792</v>
      </c>
      <c r="F225" s="4">
        <v>1.8102638642303892</v>
      </c>
      <c r="G225" s="4">
        <v>1.2425466352310397</v>
      </c>
      <c r="H225" s="4">
        <v>2.3516934288329634</v>
      </c>
      <c r="I225" s="2" t="s">
        <v>3612</v>
      </c>
      <c r="J225" s="2" t="s">
        <v>3612</v>
      </c>
      <c r="K225" s="2" t="s">
        <v>3616</v>
      </c>
      <c r="L225" s="2" t="s">
        <v>3626</v>
      </c>
    </row>
    <row r="226" spans="1:12">
      <c r="A226" s="2">
        <v>981</v>
      </c>
      <c r="B226" s="2" t="s">
        <v>793</v>
      </c>
      <c r="C226" s="2" t="s">
        <v>123</v>
      </c>
      <c r="D226" s="2" t="s">
        <v>124</v>
      </c>
      <c r="E226" s="2" t="s">
        <v>125</v>
      </c>
      <c r="F226" s="4">
        <v>1.8871380965481241</v>
      </c>
      <c r="G226" s="4">
        <v>0.78930237752013099</v>
      </c>
      <c r="H226" s="4">
        <v>78.542412106249728</v>
      </c>
      <c r="I226" s="2" t="s">
        <v>3612</v>
      </c>
      <c r="J226" s="2" t="s">
        <v>3612</v>
      </c>
      <c r="K226" s="2" t="s">
        <v>3616</v>
      </c>
      <c r="L226" s="2" t="s">
        <v>3612</v>
      </c>
    </row>
    <row r="227" spans="1:12">
      <c r="A227" s="2">
        <v>988</v>
      </c>
      <c r="B227" s="2" t="s">
        <v>794</v>
      </c>
      <c r="C227" s="2" t="s">
        <v>152</v>
      </c>
      <c r="D227" s="2" t="s">
        <v>153</v>
      </c>
      <c r="E227" s="2" t="s">
        <v>154</v>
      </c>
      <c r="F227" s="4">
        <v>3.5215242073307507</v>
      </c>
      <c r="G227" s="4">
        <v>0.53597960140871781</v>
      </c>
      <c r="H227" s="4">
        <v>3.3841652089663814</v>
      </c>
      <c r="I227" s="2" t="s">
        <v>3616</v>
      </c>
      <c r="J227" s="2" t="s">
        <v>3612</v>
      </c>
      <c r="K227" s="2" t="s">
        <v>3616</v>
      </c>
      <c r="L227" s="2" t="s">
        <v>3612</v>
      </c>
    </row>
    <row r="228" spans="1:12">
      <c r="A228" s="2">
        <v>990</v>
      </c>
      <c r="B228" s="2" t="s">
        <v>795</v>
      </c>
      <c r="C228" s="2" t="s">
        <v>796</v>
      </c>
      <c r="D228" s="2" t="s">
        <v>797</v>
      </c>
      <c r="E228" s="2" t="s">
        <v>798</v>
      </c>
      <c r="F228" s="4">
        <v>0.25371839041620281</v>
      </c>
      <c r="G228" s="4">
        <v>1.1525665058353265</v>
      </c>
      <c r="H228" s="4">
        <v>1.9010546420583971</v>
      </c>
      <c r="I228" s="2" t="s">
        <v>3616</v>
      </c>
      <c r="J228" s="2" t="s">
        <v>3612</v>
      </c>
      <c r="K228" s="2" t="s">
        <v>3612</v>
      </c>
      <c r="L228" s="2" t="s">
        <v>3612</v>
      </c>
    </row>
    <row r="229" spans="1:12">
      <c r="A229" s="2">
        <v>992</v>
      </c>
      <c r="B229" s="2" t="s">
        <v>799</v>
      </c>
      <c r="C229" s="2" t="s">
        <v>800</v>
      </c>
      <c r="D229" s="2" t="s">
        <v>801</v>
      </c>
      <c r="E229" s="2" t="s">
        <v>802</v>
      </c>
      <c r="F229" s="4">
        <v>0.15251256378402783</v>
      </c>
      <c r="G229" s="4">
        <v>0.94076089667746887</v>
      </c>
      <c r="H229" s="4">
        <v>2.4329387492730583</v>
      </c>
      <c r="I229" s="2" t="s">
        <v>3616</v>
      </c>
      <c r="J229" s="2" t="s">
        <v>3612</v>
      </c>
      <c r="K229" s="2" t="s">
        <v>3616</v>
      </c>
      <c r="L229" s="2" t="s">
        <v>3612</v>
      </c>
    </row>
    <row r="230" spans="1:12">
      <c r="A230" s="2">
        <v>993</v>
      </c>
      <c r="B230" s="2" t="s">
        <v>803</v>
      </c>
      <c r="C230" s="2" t="s">
        <v>804</v>
      </c>
      <c r="D230" s="2" t="s">
        <v>805</v>
      </c>
      <c r="E230" s="2" t="s">
        <v>806</v>
      </c>
      <c r="F230" s="4">
        <v>1.3654722547037887</v>
      </c>
      <c r="G230" s="4">
        <v>0.7989903589323214</v>
      </c>
      <c r="H230" s="4">
        <v>3.6680161728186849</v>
      </c>
      <c r="I230" s="2" t="s">
        <v>3612</v>
      </c>
      <c r="J230" s="2" t="s">
        <v>3612</v>
      </c>
      <c r="K230" s="2" t="s">
        <v>3616</v>
      </c>
      <c r="L230" s="2" t="s">
        <v>3612</v>
      </c>
    </row>
    <row r="231" spans="1:12">
      <c r="A231" s="2">
        <v>995</v>
      </c>
      <c r="B231" s="2" t="s">
        <v>807</v>
      </c>
      <c r="C231" s="2" t="s">
        <v>808</v>
      </c>
      <c r="D231" s="2" t="s">
        <v>809</v>
      </c>
      <c r="E231" s="2" t="s">
        <v>810</v>
      </c>
      <c r="F231" s="4">
        <v>1.335703691346837</v>
      </c>
      <c r="G231" s="4">
        <v>0.85512071457791805</v>
      </c>
      <c r="H231" s="4">
        <v>1.52657661864141</v>
      </c>
      <c r="I231" s="2" t="s">
        <v>3612</v>
      </c>
      <c r="J231" s="2" t="s">
        <v>3612</v>
      </c>
      <c r="K231" s="2" t="s">
        <v>3612</v>
      </c>
      <c r="L231" s="2" t="s">
        <v>3612</v>
      </c>
    </row>
    <row r="232" spans="1:12">
      <c r="A232" s="2">
        <v>1003</v>
      </c>
      <c r="B232" s="2" t="s">
        <v>811</v>
      </c>
      <c r="C232" s="2" t="s">
        <v>812</v>
      </c>
      <c r="D232" s="2" t="s">
        <v>813</v>
      </c>
      <c r="E232" s="2" t="s">
        <v>814</v>
      </c>
      <c r="F232" s="4">
        <v>1.1131129549982921</v>
      </c>
      <c r="G232" s="4">
        <v>0.97657313779443</v>
      </c>
      <c r="H232" s="4">
        <v>2.2731612067375759</v>
      </c>
      <c r="I232" s="2" t="s">
        <v>3612</v>
      </c>
      <c r="J232" s="2" t="s">
        <v>3612</v>
      </c>
      <c r="K232" s="2" t="s">
        <v>3616</v>
      </c>
      <c r="L232" s="2" t="s">
        <v>3612</v>
      </c>
    </row>
    <row r="233" spans="1:12">
      <c r="A233" s="2">
        <v>1022</v>
      </c>
      <c r="B233" s="2" t="s">
        <v>815</v>
      </c>
      <c r="C233" s="2" t="s">
        <v>816</v>
      </c>
      <c r="D233" s="2" t="s">
        <v>817</v>
      </c>
      <c r="E233" s="2" t="s">
        <v>818</v>
      </c>
      <c r="F233" s="4">
        <v>63.76531581759432</v>
      </c>
      <c r="G233" s="4">
        <v>0.53584958771777036</v>
      </c>
      <c r="H233" s="4">
        <v>0.16279180717328459</v>
      </c>
      <c r="I233" s="2" t="s">
        <v>3616</v>
      </c>
      <c r="J233" s="2" t="s">
        <v>3612</v>
      </c>
      <c r="K233" s="2" t="s">
        <v>3616</v>
      </c>
      <c r="L233" s="2" t="s">
        <v>3612</v>
      </c>
    </row>
    <row r="234" spans="1:12">
      <c r="A234" s="2">
        <v>1023</v>
      </c>
      <c r="B234" s="2" t="s">
        <v>819</v>
      </c>
      <c r="C234" s="2" t="s">
        <v>816</v>
      </c>
      <c r="D234" s="2" t="s">
        <v>817</v>
      </c>
      <c r="E234" s="2" t="s">
        <v>818</v>
      </c>
      <c r="F234" s="4">
        <v>5.9972453694841095</v>
      </c>
      <c r="G234" s="4">
        <v>0.89353738684122763</v>
      </c>
      <c r="H234" s="4">
        <v>2.4857823801460963</v>
      </c>
      <c r="I234" s="2" t="s">
        <v>3616</v>
      </c>
      <c r="J234" s="2" t="s">
        <v>3612</v>
      </c>
      <c r="K234" s="2" t="s">
        <v>3616</v>
      </c>
      <c r="L234" s="2" t="s">
        <v>3612</v>
      </c>
    </row>
    <row r="235" spans="1:12" ht="16.5">
      <c r="A235" s="2">
        <v>1025</v>
      </c>
      <c r="B235" s="2" t="s">
        <v>820</v>
      </c>
      <c r="C235" s="2" t="s">
        <v>821</v>
      </c>
      <c r="D235" s="2" t="s">
        <v>822</v>
      </c>
      <c r="E235" s="2" t="s">
        <v>823</v>
      </c>
      <c r="F235" s="4">
        <v>2.4845765635688766</v>
      </c>
      <c r="G235" s="4">
        <v>3.8571894306902688</v>
      </c>
      <c r="H235" s="4">
        <v>1.8552325019566056</v>
      </c>
      <c r="I235" s="2" t="s">
        <v>3616</v>
      </c>
      <c r="J235" s="2" t="s">
        <v>3616</v>
      </c>
      <c r="K235" s="2" t="s">
        <v>3612</v>
      </c>
      <c r="L235" s="2" t="s">
        <v>3626</v>
      </c>
    </row>
    <row r="236" spans="1:12">
      <c r="A236" s="2">
        <v>1026</v>
      </c>
      <c r="B236" s="2" t="s">
        <v>824</v>
      </c>
      <c r="C236" s="2" t="s">
        <v>825</v>
      </c>
      <c r="D236" s="2" t="s">
        <v>826</v>
      </c>
      <c r="E236" s="2" t="s">
        <v>827</v>
      </c>
      <c r="F236" s="4">
        <v>0.8003483655873409</v>
      </c>
      <c r="G236" s="4">
        <v>0.42091475827315034</v>
      </c>
      <c r="H236" s="4">
        <v>116.84077318405929</v>
      </c>
      <c r="I236" s="2" t="s">
        <v>3612</v>
      </c>
      <c r="J236" s="2" t="s">
        <v>3616</v>
      </c>
      <c r="K236" s="2" t="s">
        <v>3616</v>
      </c>
      <c r="L236" s="2" t="s">
        <v>3612</v>
      </c>
    </row>
    <row r="237" spans="1:12" ht="16.5">
      <c r="A237" s="2">
        <v>1029</v>
      </c>
      <c r="B237" s="2" t="s">
        <v>828</v>
      </c>
      <c r="C237" s="2" t="s">
        <v>829</v>
      </c>
      <c r="D237" s="2" t="s">
        <v>830</v>
      </c>
      <c r="E237" s="2" t="s">
        <v>831</v>
      </c>
      <c r="F237" s="4">
        <v>6.168415724816434</v>
      </c>
      <c r="G237" s="4">
        <v>3.9708558799985645</v>
      </c>
      <c r="H237" s="4">
        <v>2.0593656357771777</v>
      </c>
      <c r="I237" s="2" t="s">
        <v>3616</v>
      </c>
      <c r="J237" s="2" t="s">
        <v>3616</v>
      </c>
      <c r="K237" s="2" t="s">
        <v>3616</v>
      </c>
      <c r="L237" s="2" t="s">
        <v>3626</v>
      </c>
    </row>
    <row r="238" spans="1:12">
      <c r="A238" s="2">
        <v>1033</v>
      </c>
      <c r="B238" s="2" t="s">
        <v>832</v>
      </c>
      <c r="C238" s="2" t="s">
        <v>833</v>
      </c>
      <c r="D238" s="2" t="s">
        <v>834</v>
      </c>
      <c r="E238" s="2" t="s">
        <v>835</v>
      </c>
      <c r="F238" s="4">
        <v>1.8901490442319753</v>
      </c>
      <c r="G238" s="4">
        <v>0.82296329983258698</v>
      </c>
      <c r="H238" s="4">
        <v>1.1788662136215731</v>
      </c>
      <c r="I238" s="2" t="s">
        <v>3612</v>
      </c>
      <c r="J238" s="2" t="s">
        <v>3612</v>
      </c>
      <c r="K238" s="2" t="s">
        <v>3612</v>
      </c>
      <c r="L238" s="2" t="s">
        <v>3612</v>
      </c>
    </row>
    <row r="239" spans="1:12">
      <c r="A239" s="2">
        <v>1036</v>
      </c>
      <c r="B239" s="2" t="s">
        <v>836</v>
      </c>
      <c r="C239" s="2" t="s">
        <v>837</v>
      </c>
      <c r="D239" s="2" t="s">
        <v>838</v>
      </c>
      <c r="E239" s="2" t="s">
        <v>839</v>
      </c>
      <c r="F239" s="4">
        <v>0.97928453051422926</v>
      </c>
      <c r="G239" s="4">
        <v>0.94723874632350724</v>
      </c>
      <c r="H239" s="4">
        <v>1.4971305187669417</v>
      </c>
      <c r="I239" s="2" t="s">
        <v>3612</v>
      </c>
      <c r="J239" s="2" t="s">
        <v>3612</v>
      </c>
      <c r="K239" s="2" t="s">
        <v>3612</v>
      </c>
      <c r="L239" s="2" t="s">
        <v>3612</v>
      </c>
    </row>
    <row r="240" spans="1:12">
      <c r="A240" s="2">
        <v>1041</v>
      </c>
      <c r="B240" s="2" t="s">
        <v>840</v>
      </c>
      <c r="C240" s="2" t="s">
        <v>547</v>
      </c>
      <c r="D240" s="2" t="s">
        <v>548</v>
      </c>
      <c r="E240" s="2" t="s">
        <v>549</v>
      </c>
      <c r="F240" s="4">
        <v>7.0386561026013101</v>
      </c>
      <c r="G240" s="4">
        <v>0.62159637696747205</v>
      </c>
      <c r="H240" s="4">
        <v>0.41558053849938131</v>
      </c>
      <c r="I240" s="2" t="s">
        <v>3616</v>
      </c>
      <c r="J240" s="2" t="s">
        <v>3612</v>
      </c>
      <c r="K240" s="2" t="s">
        <v>3616</v>
      </c>
      <c r="L240" s="2" t="s">
        <v>3612</v>
      </c>
    </row>
    <row r="241" spans="1:12">
      <c r="A241" s="2">
        <v>1047</v>
      </c>
      <c r="B241" s="2" t="s">
        <v>841</v>
      </c>
      <c r="C241" s="2" t="s">
        <v>842</v>
      </c>
      <c r="D241" s="2" t="s">
        <v>843</v>
      </c>
      <c r="E241" s="2" t="s">
        <v>844</v>
      </c>
      <c r="F241" s="4">
        <v>36.16694915020372</v>
      </c>
      <c r="G241" s="4">
        <v>0.12294628094473793</v>
      </c>
      <c r="H241" s="4">
        <v>1.9678223722132591</v>
      </c>
      <c r="I241" s="2" t="s">
        <v>3616</v>
      </c>
      <c r="J241" s="2" t="s">
        <v>3616</v>
      </c>
      <c r="K241" s="2" t="s">
        <v>3612</v>
      </c>
      <c r="L241" s="2" t="s">
        <v>3612</v>
      </c>
    </row>
    <row r="242" spans="1:12">
      <c r="A242" s="2">
        <v>1049</v>
      </c>
      <c r="B242" s="2" t="s">
        <v>845</v>
      </c>
      <c r="C242" s="2" t="s">
        <v>709</v>
      </c>
      <c r="D242" s="2" t="s">
        <v>710</v>
      </c>
      <c r="E242" s="2" t="s">
        <v>711</v>
      </c>
      <c r="F242" s="4">
        <v>1.6679776990470283</v>
      </c>
      <c r="G242" s="4">
        <v>0.93316234634028372</v>
      </c>
      <c r="H242" s="4">
        <v>1.8445897676062943</v>
      </c>
      <c r="I242" s="2" t="s">
        <v>3612</v>
      </c>
      <c r="J242" s="2" t="s">
        <v>3612</v>
      </c>
      <c r="K242" s="2" t="s">
        <v>3612</v>
      </c>
      <c r="L242" s="2" t="s">
        <v>3612</v>
      </c>
    </row>
    <row r="243" spans="1:12" ht="16.5">
      <c r="A243" s="2">
        <v>1050</v>
      </c>
      <c r="B243" s="2" t="s">
        <v>846</v>
      </c>
      <c r="C243" s="2" t="s">
        <v>709</v>
      </c>
      <c r="D243" s="2" t="s">
        <v>710</v>
      </c>
      <c r="E243" s="2" t="s">
        <v>711</v>
      </c>
      <c r="F243" s="4">
        <v>2.0826205403498066</v>
      </c>
      <c r="G243" s="4">
        <v>7.0082294030507333</v>
      </c>
      <c r="H243" s="4">
        <v>12.433839877283681</v>
      </c>
      <c r="I243" s="2" t="s">
        <v>3616</v>
      </c>
      <c r="J243" s="2" t="s">
        <v>3616</v>
      </c>
      <c r="K243" s="2" t="s">
        <v>3616</v>
      </c>
      <c r="L243" s="2" t="s">
        <v>3626</v>
      </c>
    </row>
    <row r="244" spans="1:12">
      <c r="A244" s="2">
        <v>1055</v>
      </c>
      <c r="B244" s="2" t="s">
        <v>847</v>
      </c>
      <c r="C244" s="2" t="s">
        <v>848</v>
      </c>
      <c r="D244" s="2" t="s">
        <v>849</v>
      </c>
      <c r="E244" s="2" t="s">
        <v>850</v>
      </c>
      <c r="F244" s="4">
        <v>0.86922405169706896</v>
      </c>
      <c r="G244" s="4">
        <v>1.1506906232325835</v>
      </c>
      <c r="H244" s="4">
        <v>1.8139063839184857</v>
      </c>
      <c r="I244" s="2" t="s">
        <v>3612</v>
      </c>
      <c r="J244" s="2" t="s">
        <v>3612</v>
      </c>
      <c r="K244" s="2" t="s">
        <v>3612</v>
      </c>
      <c r="L244" s="2" t="s">
        <v>3612</v>
      </c>
    </row>
    <row r="245" spans="1:12">
      <c r="A245" s="2">
        <v>1056</v>
      </c>
      <c r="B245" s="2" t="s">
        <v>851</v>
      </c>
      <c r="C245" s="2" t="s">
        <v>852</v>
      </c>
      <c r="D245" s="2" t="s">
        <v>853</v>
      </c>
      <c r="E245" s="2" t="s">
        <v>854</v>
      </c>
      <c r="F245" s="4">
        <v>1.8965797009155927</v>
      </c>
      <c r="G245" s="4">
        <v>0.80248704094077661</v>
      </c>
      <c r="H245" s="4">
        <v>1.976023357036077</v>
      </c>
      <c r="I245" s="2" t="s">
        <v>3612</v>
      </c>
      <c r="J245" s="2" t="s">
        <v>3612</v>
      </c>
      <c r="K245" s="2" t="s">
        <v>3612</v>
      </c>
      <c r="L245" s="2" t="s">
        <v>3612</v>
      </c>
    </row>
    <row r="246" spans="1:12">
      <c r="A246" s="2">
        <v>1058</v>
      </c>
      <c r="B246" s="2" t="s">
        <v>855</v>
      </c>
      <c r="C246" s="2" t="s">
        <v>856</v>
      </c>
      <c r="D246" s="2" t="s">
        <v>857</v>
      </c>
      <c r="E246" s="2" t="s">
        <v>858</v>
      </c>
      <c r="F246" s="4">
        <v>25.857304789740329</v>
      </c>
      <c r="G246" s="4">
        <v>0.37284554280710158</v>
      </c>
      <c r="H246" s="4">
        <v>1.6700600751014754</v>
      </c>
      <c r="I246" s="2" t="s">
        <v>3616</v>
      </c>
      <c r="J246" s="2" t="s">
        <v>3616</v>
      </c>
      <c r="K246" s="2" t="s">
        <v>3612</v>
      </c>
      <c r="L246" s="2" t="s">
        <v>3612</v>
      </c>
    </row>
    <row r="247" spans="1:12">
      <c r="A247" s="2">
        <v>1074</v>
      </c>
      <c r="B247" s="2" t="s">
        <v>859</v>
      </c>
      <c r="C247" s="2" t="s">
        <v>860</v>
      </c>
      <c r="D247" s="2" t="s">
        <v>861</v>
      </c>
      <c r="E247" s="2" t="s">
        <v>862</v>
      </c>
      <c r="F247" s="4">
        <v>0.14508798929796501</v>
      </c>
      <c r="G247" s="4">
        <v>5.1578012792719521E-2</v>
      </c>
      <c r="H247" s="4">
        <v>3.8849606878788792</v>
      </c>
      <c r="I247" s="2" t="s">
        <v>3616</v>
      </c>
      <c r="J247" s="2" t="s">
        <v>3616</v>
      </c>
      <c r="K247" s="2" t="s">
        <v>3616</v>
      </c>
      <c r="L247" s="2" t="s">
        <v>3612</v>
      </c>
    </row>
    <row r="248" spans="1:12">
      <c r="A248" s="2">
        <v>1090</v>
      </c>
      <c r="B248" s="2" t="s">
        <v>863</v>
      </c>
      <c r="C248" s="2" t="s">
        <v>864</v>
      </c>
      <c r="D248" s="2" t="s">
        <v>865</v>
      </c>
      <c r="E248" s="2" t="s">
        <v>866</v>
      </c>
      <c r="F248" s="4">
        <v>1.9101686230647859</v>
      </c>
      <c r="G248" s="4">
        <v>0.8684110568648602</v>
      </c>
      <c r="H248" s="4">
        <v>2.2541757474152684</v>
      </c>
      <c r="I248" s="2" t="s">
        <v>3612</v>
      </c>
      <c r="J248" s="2" t="s">
        <v>3612</v>
      </c>
      <c r="K248" s="2" t="s">
        <v>3616</v>
      </c>
      <c r="L248" s="2" t="s">
        <v>3612</v>
      </c>
    </row>
    <row r="249" spans="1:12">
      <c r="A249" s="2">
        <v>1091</v>
      </c>
      <c r="B249" s="2" t="s">
        <v>867</v>
      </c>
      <c r="C249" s="2" t="s">
        <v>868</v>
      </c>
      <c r="D249" s="2" t="s">
        <v>869</v>
      </c>
      <c r="E249" s="2" t="s">
        <v>870</v>
      </c>
      <c r="F249" s="4">
        <v>1.5790972242866743</v>
      </c>
      <c r="G249" s="4">
        <v>0.13820196177299032</v>
      </c>
      <c r="H249" s="4">
        <v>3.4015681650490404</v>
      </c>
      <c r="I249" s="2" t="s">
        <v>3612</v>
      </c>
      <c r="J249" s="2" t="s">
        <v>3616</v>
      </c>
      <c r="K249" s="2" t="s">
        <v>3616</v>
      </c>
      <c r="L249" s="2" t="s">
        <v>3612</v>
      </c>
    </row>
    <row r="250" spans="1:12">
      <c r="A250" s="2">
        <v>1104</v>
      </c>
      <c r="B250" s="2" t="s">
        <v>871</v>
      </c>
      <c r="C250" s="2" t="s">
        <v>872</v>
      </c>
      <c r="D250" s="2" t="s">
        <v>873</v>
      </c>
      <c r="E250" s="2" t="s">
        <v>874</v>
      </c>
      <c r="F250" s="4">
        <v>0.89267071333327042</v>
      </c>
      <c r="G250" s="4">
        <v>0.57734276584434607</v>
      </c>
      <c r="H250" s="4">
        <v>11.467666904846315</v>
      </c>
      <c r="I250" s="2" t="s">
        <v>3612</v>
      </c>
      <c r="J250" s="2" t="s">
        <v>3612</v>
      </c>
      <c r="K250" s="2" t="s">
        <v>3616</v>
      </c>
      <c r="L250" s="2" t="s">
        <v>3612</v>
      </c>
    </row>
    <row r="251" spans="1:12">
      <c r="A251" s="2">
        <v>1111</v>
      </c>
      <c r="B251" s="2" t="s">
        <v>875</v>
      </c>
      <c r="C251" s="2" t="s">
        <v>876</v>
      </c>
      <c r="D251" s="2" t="s">
        <v>877</v>
      </c>
      <c r="E251" s="2" t="s">
        <v>878</v>
      </c>
      <c r="F251" s="4">
        <v>1.1805834314810066</v>
      </c>
      <c r="G251" s="4">
        <v>0.81776033921071734</v>
      </c>
      <c r="H251" s="4">
        <v>2.1719637126445881</v>
      </c>
      <c r="I251" s="2" t="s">
        <v>3612</v>
      </c>
      <c r="J251" s="2" t="s">
        <v>3612</v>
      </c>
      <c r="K251" s="2" t="s">
        <v>3616</v>
      </c>
      <c r="L251" s="2" t="s">
        <v>3612</v>
      </c>
    </row>
    <row r="252" spans="1:12">
      <c r="A252" s="2">
        <v>1131</v>
      </c>
      <c r="B252" s="2" t="s">
        <v>879</v>
      </c>
      <c r="C252" s="2" t="s">
        <v>880</v>
      </c>
      <c r="D252" s="2" t="s">
        <v>881</v>
      </c>
      <c r="E252" s="2" t="s">
        <v>882</v>
      </c>
      <c r="F252" s="4">
        <v>0.646131627334954</v>
      </c>
      <c r="G252" s="4">
        <v>0.7400527433569325</v>
      </c>
      <c r="H252" s="4">
        <v>5.4346984951636683</v>
      </c>
      <c r="I252" s="2" t="s">
        <v>3612</v>
      </c>
      <c r="J252" s="2" t="s">
        <v>3612</v>
      </c>
      <c r="K252" s="2" t="s">
        <v>3616</v>
      </c>
      <c r="L252" s="2" t="s">
        <v>3612</v>
      </c>
    </row>
    <row r="253" spans="1:12">
      <c r="A253" s="2">
        <v>1140</v>
      </c>
      <c r="B253" s="2" t="s">
        <v>883</v>
      </c>
      <c r="C253" s="2" t="s">
        <v>521</v>
      </c>
      <c r="D253" s="2" t="s">
        <v>522</v>
      </c>
      <c r="E253" s="2" t="s">
        <v>523</v>
      </c>
      <c r="F253" s="4">
        <v>0.88245829297804523</v>
      </c>
      <c r="G253" s="4">
        <v>0.33850522316629822</v>
      </c>
      <c r="H253" s="4">
        <v>1.3122112545919604</v>
      </c>
      <c r="I253" s="2" t="s">
        <v>3612</v>
      </c>
      <c r="J253" s="2" t="s">
        <v>3616</v>
      </c>
      <c r="K253" s="2" t="s">
        <v>3612</v>
      </c>
      <c r="L253" s="2" t="s">
        <v>3612</v>
      </c>
    </row>
    <row r="254" spans="1:12">
      <c r="A254" s="2">
        <v>1147</v>
      </c>
      <c r="B254" s="2" t="s">
        <v>884</v>
      </c>
      <c r="C254" s="2" t="s">
        <v>885</v>
      </c>
      <c r="D254" s="2" t="s">
        <v>886</v>
      </c>
      <c r="E254" s="2" t="s">
        <v>887</v>
      </c>
      <c r="F254" s="4">
        <v>2.0348183364578034</v>
      </c>
      <c r="G254" s="4">
        <v>0.96162746066730997</v>
      </c>
      <c r="H254" s="4">
        <v>2.2106950053532901</v>
      </c>
      <c r="I254" s="2" t="s">
        <v>3616</v>
      </c>
      <c r="J254" s="2" t="s">
        <v>3612</v>
      </c>
      <c r="K254" s="2" t="s">
        <v>3616</v>
      </c>
      <c r="L254" s="2" t="s">
        <v>3612</v>
      </c>
    </row>
    <row r="255" spans="1:12" ht="16.5">
      <c r="A255" s="2">
        <v>1152</v>
      </c>
      <c r="B255" s="2" t="s">
        <v>888</v>
      </c>
      <c r="C255" s="2" t="s">
        <v>889</v>
      </c>
      <c r="D255" s="2" t="s">
        <v>890</v>
      </c>
      <c r="E255" s="2" t="s">
        <v>891</v>
      </c>
      <c r="F255" s="4">
        <v>136.19217456293626</v>
      </c>
      <c r="G255" s="4">
        <v>1.1815248724400076</v>
      </c>
      <c r="H255" s="4">
        <v>2.1923832233684433</v>
      </c>
      <c r="I255" s="2" t="s">
        <v>3616</v>
      </c>
      <c r="J255" s="2" t="s">
        <v>3612</v>
      </c>
      <c r="K255" s="2" t="s">
        <v>3616</v>
      </c>
      <c r="L255" s="2" t="s">
        <v>3626</v>
      </c>
    </row>
    <row r="256" spans="1:12" ht="16.5">
      <c r="A256" s="2">
        <v>1153</v>
      </c>
      <c r="B256" s="2" t="s">
        <v>892</v>
      </c>
      <c r="C256" s="2" t="s">
        <v>893</v>
      </c>
      <c r="D256" s="2" t="s">
        <v>894</v>
      </c>
      <c r="E256" s="2" t="s">
        <v>895</v>
      </c>
      <c r="F256" s="4">
        <v>3.6258016389385261</v>
      </c>
      <c r="G256" s="4">
        <v>2.6221496051581941</v>
      </c>
      <c r="H256" s="4">
        <v>20.702025158997561</v>
      </c>
      <c r="I256" s="2" t="s">
        <v>3616</v>
      </c>
      <c r="J256" s="2" t="s">
        <v>3616</v>
      </c>
      <c r="K256" s="2" t="s">
        <v>3616</v>
      </c>
      <c r="L256" s="2" t="s">
        <v>3626</v>
      </c>
    </row>
    <row r="257" spans="1:12">
      <c r="A257" s="2">
        <v>1154</v>
      </c>
      <c r="B257" s="2" t="s">
        <v>896</v>
      </c>
      <c r="C257" s="2" t="s">
        <v>233</v>
      </c>
      <c r="D257" s="2" t="s">
        <v>234</v>
      </c>
      <c r="E257" s="2" t="s">
        <v>235</v>
      </c>
      <c r="F257" s="4">
        <v>1.1205445438855515</v>
      </c>
      <c r="G257" s="4">
        <v>0.13696697664955315</v>
      </c>
      <c r="H257" s="4">
        <v>4.0973751783224612</v>
      </c>
      <c r="I257" s="2" t="s">
        <v>3612</v>
      </c>
      <c r="J257" s="2" t="s">
        <v>3616</v>
      </c>
      <c r="K257" s="2" t="s">
        <v>3616</v>
      </c>
      <c r="L257" s="2" t="s">
        <v>3612</v>
      </c>
    </row>
    <row r="258" spans="1:12" ht="16.5">
      <c r="A258" s="2">
        <v>1156</v>
      </c>
      <c r="B258" s="2" t="s">
        <v>897</v>
      </c>
      <c r="C258" s="2" t="s">
        <v>898</v>
      </c>
      <c r="D258" s="2" t="s">
        <v>899</v>
      </c>
      <c r="E258" s="2" t="s">
        <v>900</v>
      </c>
      <c r="F258" s="4">
        <v>1.9516576435560193</v>
      </c>
      <c r="G258" s="4">
        <v>1.7044425821726592</v>
      </c>
      <c r="H258" s="4">
        <v>2.0501081234503009</v>
      </c>
      <c r="I258" s="2" t="s">
        <v>3612</v>
      </c>
      <c r="J258" s="2" t="s">
        <v>3612</v>
      </c>
      <c r="K258" s="2" t="s">
        <v>3616</v>
      </c>
      <c r="L258" s="2" t="s">
        <v>3626</v>
      </c>
    </row>
    <row r="259" spans="1:12">
      <c r="A259" s="2">
        <v>1157</v>
      </c>
      <c r="B259" s="2" t="s">
        <v>901</v>
      </c>
      <c r="C259" s="2" t="s">
        <v>902</v>
      </c>
      <c r="D259" s="2" t="s">
        <v>903</v>
      </c>
      <c r="E259" s="2" t="s">
        <v>904</v>
      </c>
      <c r="F259" s="4">
        <v>0.15069463913377071</v>
      </c>
      <c r="G259" s="4">
        <v>3.4335476853420159</v>
      </c>
      <c r="H259" s="4">
        <v>13.772322841614661</v>
      </c>
      <c r="I259" s="2" t="s">
        <v>3616</v>
      </c>
      <c r="J259" s="2" t="s">
        <v>3616</v>
      </c>
      <c r="K259" s="2" t="s">
        <v>3616</v>
      </c>
      <c r="L259" s="2" t="s">
        <v>3612</v>
      </c>
    </row>
    <row r="260" spans="1:12">
      <c r="A260" s="2">
        <v>1161</v>
      </c>
      <c r="B260" s="2" t="s">
        <v>905</v>
      </c>
      <c r="C260" s="2" t="s">
        <v>780</v>
      </c>
      <c r="D260" s="2" t="s">
        <v>781</v>
      </c>
      <c r="E260" s="2" t="s">
        <v>782</v>
      </c>
      <c r="F260" s="4">
        <v>32.692776477735073</v>
      </c>
      <c r="G260" s="4">
        <v>0.17938734213082982</v>
      </c>
      <c r="H260" s="4">
        <v>83.975699340225631</v>
      </c>
      <c r="I260" s="2" t="s">
        <v>3616</v>
      </c>
      <c r="J260" s="2" t="s">
        <v>3616</v>
      </c>
      <c r="K260" s="2" t="s">
        <v>3616</v>
      </c>
      <c r="L260" s="2" t="s">
        <v>3612</v>
      </c>
    </row>
    <row r="261" spans="1:12">
      <c r="A261" s="2">
        <v>1165</v>
      </c>
      <c r="B261" s="2" t="s">
        <v>906</v>
      </c>
      <c r="C261" s="2" t="s">
        <v>907</v>
      </c>
      <c r="D261" s="2" t="s">
        <v>908</v>
      </c>
      <c r="E261" s="2" t="s">
        <v>909</v>
      </c>
      <c r="F261" s="4">
        <v>0.13439953017871706</v>
      </c>
      <c r="G261" s="4">
        <v>0.90648182545631473</v>
      </c>
      <c r="H261" s="4">
        <v>27.052687163000432</v>
      </c>
      <c r="I261" s="2" t="s">
        <v>3616</v>
      </c>
      <c r="J261" s="2" t="s">
        <v>3612</v>
      </c>
      <c r="K261" s="2" t="s">
        <v>3616</v>
      </c>
      <c r="L261" s="2" t="s">
        <v>3612</v>
      </c>
    </row>
    <row r="262" spans="1:12">
      <c r="A262" s="2">
        <v>1168</v>
      </c>
      <c r="B262" s="2" t="s">
        <v>910</v>
      </c>
      <c r="C262" s="2" t="s">
        <v>911</v>
      </c>
      <c r="D262" s="2" t="s">
        <v>912</v>
      </c>
      <c r="E262" s="2" t="s">
        <v>913</v>
      </c>
      <c r="F262" s="4">
        <v>1.8416513944100801</v>
      </c>
      <c r="G262" s="4">
        <v>0.25570459657926392</v>
      </c>
      <c r="H262" s="4">
        <v>2.1724154067636445</v>
      </c>
      <c r="I262" s="2" t="s">
        <v>3612</v>
      </c>
      <c r="J262" s="2" t="s">
        <v>3616</v>
      </c>
      <c r="K262" s="2" t="s">
        <v>3616</v>
      </c>
      <c r="L262" s="2" t="s">
        <v>3612</v>
      </c>
    </row>
    <row r="263" spans="1:12" ht="16.5">
      <c r="A263" s="2">
        <v>1169</v>
      </c>
      <c r="B263" s="2" t="s">
        <v>914</v>
      </c>
      <c r="C263" s="2" t="s">
        <v>915</v>
      </c>
      <c r="D263" s="2" t="s">
        <v>916</v>
      </c>
      <c r="E263" s="2" t="s">
        <v>917</v>
      </c>
      <c r="F263" s="4">
        <v>0.17063671473564559</v>
      </c>
      <c r="G263" s="4">
        <v>0.73057282696736969</v>
      </c>
      <c r="H263" s="4">
        <v>0.29549384803983253</v>
      </c>
      <c r="I263" s="2" t="s">
        <v>3616</v>
      </c>
      <c r="J263" s="2" t="s">
        <v>3612</v>
      </c>
      <c r="K263" s="2" t="s">
        <v>3616</v>
      </c>
      <c r="L263" s="2" t="s">
        <v>3627</v>
      </c>
    </row>
    <row r="264" spans="1:12" ht="16.5">
      <c r="A264" s="2">
        <v>1172</v>
      </c>
      <c r="B264" s="2" t="s">
        <v>918</v>
      </c>
      <c r="C264" s="2" t="s">
        <v>919</v>
      </c>
      <c r="D264" s="2" t="s">
        <v>920</v>
      </c>
      <c r="E264" s="2" t="s">
        <v>921</v>
      </c>
      <c r="F264" s="4">
        <v>1.5249439214914774E-2</v>
      </c>
      <c r="G264" s="4">
        <v>0.80781676926066703</v>
      </c>
      <c r="H264" s="4">
        <v>1.4354033469462478E-2</v>
      </c>
      <c r="I264" s="2" t="s">
        <v>3616</v>
      </c>
      <c r="J264" s="2" t="s">
        <v>3612</v>
      </c>
      <c r="K264" s="2" t="s">
        <v>3616</v>
      </c>
      <c r="L264" s="2" t="s">
        <v>3627</v>
      </c>
    </row>
    <row r="265" spans="1:12">
      <c r="A265" s="2">
        <v>1173</v>
      </c>
      <c r="B265" s="2" t="s">
        <v>922</v>
      </c>
      <c r="C265" s="2" t="s">
        <v>923</v>
      </c>
      <c r="D265" s="2" t="s">
        <v>924</v>
      </c>
      <c r="E265" s="2" t="s">
        <v>925</v>
      </c>
      <c r="F265" s="4">
        <v>1.648895534536216</v>
      </c>
      <c r="G265" s="4">
        <v>0.75165888650582147</v>
      </c>
      <c r="H265" s="4">
        <v>1.5076483836326195</v>
      </c>
      <c r="I265" s="2" t="s">
        <v>3612</v>
      </c>
      <c r="J265" s="2" t="s">
        <v>3612</v>
      </c>
      <c r="K265" s="2" t="s">
        <v>3612</v>
      </c>
      <c r="L265" s="2" t="s">
        <v>3612</v>
      </c>
    </row>
    <row r="266" spans="1:12" ht="16.5">
      <c r="A266" s="2">
        <v>1175</v>
      </c>
      <c r="B266" s="2" t="s">
        <v>926</v>
      </c>
      <c r="C266" s="2" t="s">
        <v>927</v>
      </c>
      <c r="D266" s="2" t="s">
        <v>928</v>
      </c>
      <c r="E266" s="2" t="s">
        <v>929</v>
      </c>
      <c r="F266" s="4">
        <v>1.2813814406744619</v>
      </c>
      <c r="G266" s="4">
        <v>1.1628379010909766</v>
      </c>
      <c r="H266" s="4">
        <v>1.6967805633738644</v>
      </c>
      <c r="I266" s="2" t="s">
        <v>3612</v>
      </c>
      <c r="J266" s="2" t="s">
        <v>3612</v>
      </c>
      <c r="K266" s="2" t="s">
        <v>3612</v>
      </c>
      <c r="L266" s="2" t="s">
        <v>3626</v>
      </c>
    </row>
    <row r="267" spans="1:12">
      <c r="A267" s="2">
        <v>1176</v>
      </c>
      <c r="B267" s="2" t="s">
        <v>930</v>
      </c>
      <c r="C267" s="2" t="s">
        <v>46</v>
      </c>
      <c r="D267" s="2" t="s">
        <v>47</v>
      </c>
      <c r="E267" s="2" t="s">
        <v>48</v>
      </c>
      <c r="F267" s="4">
        <v>2.9733720601653908</v>
      </c>
      <c r="G267" s="4">
        <v>0.50812311489436846</v>
      </c>
      <c r="H267" s="4">
        <v>1.0072347761240712</v>
      </c>
      <c r="I267" s="2" t="s">
        <v>3616</v>
      </c>
      <c r="J267" s="2" t="s">
        <v>3612</v>
      </c>
      <c r="K267" s="2" t="s">
        <v>3612</v>
      </c>
      <c r="L267" s="2" t="s">
        <v>3612</v>
      </c>
    </row>
    <row r="268" spans="1:12">
      <c r="A268" s="2">
        <v>1177</v>
      </c>
      <c r="B268" s="2" t="s">
        <v>931</v>
      </c>
      <c r="C268" s="2" t="s">
        <v>932</v>
      </c>
      <c r="D268" s="2" t="s">
        <v>933</v>
      </c>
      <c r="E268" s="2" t="s">
        <v>934</v>
      </c>
      <c r="F268" s="4">
        <v>2.3582227548971058</v>
      </c>
      <c r="G268" s="4">
        <v>0.43711960797751648</v>
      </c>
      <c r="H268" s="4">
        <v>1.9251888862035031</v>
      </c>
      <c r="I268" s="2" t="s">
        <v>3616</v>
      </c>
      <c r="J268" s="2" t="s">
        <v>3616</v>
      </c>
      <c r="K268" s="2" t="s">
        <v>3612</v>
      </c>
      <c r="L268" s="2" t="s">
        <v>3612</v>
      </c>
    </row>
    <row r="269" spans="1:12">
      <c r="A269" s="2">
        <v>1182</v>
      </c>
      <c r="B269" s="2" t="s">
        <v>935</v>
      </c>
      <c r="C269" s="2" t="s">
        <v>936</v>
      </c>
      <c r="D269" s="2" t="s">
        <v>937</v>
      </c>
      <c r="E269" s="2" t="s">
        <v>938</v>
      </c>
      <c r="F269" s="4">
        <v>4.8095436118792048</v>
      </c>
      <c r="G269" s="4">
        <v>0.83144918539981605</v>
      </c>
      <c r="H269" s="4">
        <v>0.82341977413522804</v>
      </c>
      <c r="I269" s="2" t="s">
        <v>3616</v>
      </c>
      <c r="J269" s="2" t="s">
        <v>3612</v>
      </c>
      <c r="K269" s="2" t="s">
        <v>3612</v>
      </c>
      <c r="L269" s="2" t="s">
        <v>3612</v>
      </c>
    </row>
    <row r="270" spans="1:12">
      <c r="A270" s="2">
        <v>1184</v>
      </c>
      <c r="B270" s="2" t="s">
        <v>939</v>
      </c>
      <c r="C270" s="2" t="s">
        <v>940</v>
      </c>
      <c r="D270" s="2" t="s">
        <v>941</v>
      </c>
      <c r="E270" s="2" t="s">
        <v>942</v>
      </c>
      <c r="F270" s="4">
        <v>1.4670316537575849</v>
      </c>
      <c r="G270" s="4">
        <v>0.95333158467062895</v>
      </c>
      <c r="H270" s="4">
        <v>1.6485526919962628</v>
      </c>
      <c r="I270" s="2" t="s">
        <v>3612</v>
      </c>
      <c r="J270" s="2" t="s">
        <v>3612</v>
      </c>
      <c r="K270" s="2" t="s">
        <v>3612</v>
      </c>
      <c r="L270" s="2" t="s">
        <v>3612</v>
      </c>
    </row>
    <row r="271" spans="1:12">
      <c r="A271" s="2">
        <v>1186</v>
      </c>
      <c r="B271" s="2" t="s">
        <v>943</v>
      </c>
      <c r="C271" s="2" t="s">
        <v>233</v>
      </c>
      <c r="D271" s="2" t="s">
        <v>234</v>
      </c>
      <c r="E271" s="2" t="s">
        <v>235</v>
      </c>
      <c r="F271" s="4">
        <v>0.41273852189620891</v>
      </c>
      <c r="G271" s="4">
        <v>0.62613688659201194</v>
      </c>
      <c r="H271" s="4">
        <v>1.5234054900350087</v>
      </c>
      <c r="I271" s="2" t="s">
        <v>3616</v>
      </c>
      <c r="J271" s="2" t="s">
        <v>3612</v>
      </c>
      <c r="K271" s="2" t="s">
        <v>3612</v>
      </c>
      <c r="L271" s="2" t="s">
        <v>3612</v>
      </c>
    </row>
    <row r="272" spans="1:12">
      <c r="A272" s="2">
        <v>1192</v>
      </c>
      <c r="B272" s="2" t="s">
        <v>944</v>
      </c>
      <c r="C272" s="2" t="s">
        <v>74</v>
      </c>
      <c r="D272" s="2" t="s">
        <v>75</v>
      </c>
      <c r="E272" s="2" t="s">
        <v>76</v>
      </c>
      <c r="F272" s="4">
        <v>1.0902809915327389</v>
      </c>
      <c r="G272" s="4">
        <v>0.96436419998859002</v>
      </c>
      <c r="H272" s="4">
        <v>1.6896213854023756</v>
      </c>
      <c r="I272" s="2" t="s">
        <v>3612</v>
      </c>
      <c r="J272" s="2" t="s">
        <v>3612</v>
      </c>
      <c r="K272" s="2" t="s">
        <v>3612</v>
      </c>
      <c r="L272" s="2" t="s">
        <v>3612</v>
      </c>
    </row>
    <row r="273" spans="1:12">
      <c r="A273" s="2">
        <v>1205</v>
      </c>
      <c r="B273" s="2" t="s">
        <v>945</v>
      </c>
      <c r="C273" s="2" t="s">
        <v>946</v>
      </c>
      <c r="D273" s="2" t="s">
        <v>947</v>
      </c>
      <c r="E273" s="2" t="s">
        <v>948</v>
      </c>
      <c r="F273" s="4">
        <v>10.276663221786704</v>
      </c>
      <c r="G273" s="4">
        <v>0.5370208472118565</v>
      </c>
      <c r="H273" s="4">
        <v>1.084327078771725</v>
      </c>
      <c r="I273" s="2" t="s">
        <v>3616</v>
      </c>
      <c r="J273" s="2" t="s">
        <v>3612</v>
      </c>
      <c r="K273" s="2" t="s">
        <v>3612</v>
      </c>
      <c r="L273" s="2" t="s">
        <v>3612</v>
      </c>
    </row>
    <row r="274" spans="1:12">
      <c r="A274" s="2">
        <v>1208</v>
      </c>
      <c r="B274" s="2" t="s">
        <v>949</v>
      </c>
      <c r="C274" s="2" t="s">
        <v>950</v>
      </c>
      <c r="D274" s="2" t="s">
        <v>951</v>
      </c>
      <c r="E274" s="2" t="s">
        <v>952</v>
      </c>
      <c r="F274" s="4">
        <v>1.8565188969136361</v>
      </c>
      <c r="G274" s="4">
        <v>0.71524033364122885</v>
      </c>
      <c r="H274" s="4">
        <v>1.1571693370434109</v>
      </c>
      <c r="I274" s="2" t="s">
        <v>3612</v>
      </c>
      <c r="J274" s="2" t="s">
        <v>3612</v>
      </c>
      <c r="K274" s="2" t="s">
        <v>3612</v>
      </c>
      <c r="L274" s="2" t="s">
        <v>3612</v>
      </c>
    </row>
    <row r="275" spans="1:12">
      <c r="A275" s="2">
        <v>1213</v>
      </c>
      <c r="B275" s="2" t="s">
        <v>953</v>
      </c>
      <c r="C275" s="2" t="s">
        <v>954</v>
      </c>
      <c r="D275" s="2" t="s">
        <v>955</v>
      </c>
      <c r="E275" s="2" t="s">
        <v>956</v>
      </c>
      <c r="F275" s="4">
        <v>0.37487980136615379</v>
      </c>
      <c r="G275" s="4">
        <v>0.83153563739283143</v>
      </c>
      <c r="H275" s="4">
        <v>2.4320957030530037</v>
      </c>
      <c r="I275" s="2" t="s">
        <v>3616</v>
      </c>
      <c r="J275" s="2" t="s">
        <v>3612</v>
      </c>
      <c r="K275" s="2" t="s">
        <v>3616</v>
      </c>
      <c r="L275" s="2" t="s">
        <v>3612</v>
      </c>
    </row>
    <row r="276" spans="1:12">
      <c r="A276" s="2">
        <v>1215</v>
      </c>
      <c r="B276" s="2" t="s">
        <v>957</v>
      </c>
      <c r="C276" s="2" t="s">
        <v>958</v>
      </c>
      <c r="D276" s="2" t="s">
        <v>959</v>
      </c>
      <c r="E276" s="2" t="s">
        <v>960</v>
      </c>
      <c r="F276" s="4">
        <v>1.4747802486166399</v>
      </c>
      <c r="G276" s="4">
        <v>0.89100164474127064</v>
      </c>
      <c r="H276" s="4">
        <v>2.1527786673750988</v>
      </c>
      <c r="I276" s="2" t="s">
        <v>3612</v>
      </c>
      <c r="J276" s="2" t="s">
        <v>3612</v>
      </c>
      <c r="K276" s="2" t="s">
        <v>3616</v>
      </c>
      <c r="L276" s="2" t="s">
        <v>3612</v>
      </c>
    </row>
    <row r="277" spans="1:12">
      <c r="A277" s="2">
        <v>1216</v>
      </c>
      <c r="B277" s="2" t="s">
        <v>961</v>
      </c>
      <c r="C277" s="2" t="s">
        <v>962</v>
      </c>
      <c r="D277" s="2" t="s">
        <v>963</v>
      </c>
      <c r="E277" s="2" t="s">
        <v>964</v>
      </c>
      <c r="F277" s="4">
        <v>3.1168743564218464</v>
      </c>
      <c r="G277" s="4">
        <v>0.40987332329981935</v>
      </c>
      <c r="H277" s="4">
        <v>3.1518524534407693</v>
      </c>
      <c r="I277" s="2" t="s">
        <v>3616</v>
      </c>
      <c r="J277" s="2" t="s">
        <v>3616</v>
      </c>
      <c r="K277" s="2" t="s">
        <v>3616</v>
      </c>
      <c r="L277" s="2" t="s">
        <v>3612</v>
      </c>
    </row>
    <row r="278" spans="1:12" ht="16.5">
      <c r="A278" s="2">
        <v>1217</v>
      </c>
      <c r="B278" s="2" t="s">
        <v>965</v>
      </c>
      <c r="C278" s="2" t="s">
        <v>966</v>
      </c>
      <c r="D278" s="2" t="s">
        <v>967</v>
      </c>
      <c r="E278" s="2" t="s">
        <v>968</v>
      </c>
      <c r="F278" s="4">
        <v>2.6423104839128211</v>
      </c>
      <c r="G278" s="4">
        <v>2.5893679729301358</v>
      </c>
      <c r="H278" s="4">
        <v>1.4917440266914637</v>
      </c>
      <c r="I278" s="2" t="s">
        <v>3616</v>
      </c>
      <c r="J278" s="2" t="s">
        <v>3616</v>
      </c>
      <c r="K278" s="2" t="s">
        <v>3612</v>
      </c>
      <c r="L278" s="2" t="s">
        <v>3626</v>
      </c>
    </row>
    <row r="279" spans="1:12">
      <c r="A279" s="2">
        <v>1218</v>
      </c>
      <c r="B279" s="2" t="s">
        <v>969</v>
      </c>
      <c r="C279" s="2" t="s">
        <v>50</v>
      </c>
      <c r="D279" s="2" t="s">
        <v>51</v>
      </c>
      <c r="E279" s="2" t="s">
        <v>52</v>
      </c>
      <c r="F279" s="4">
        <v>356.4114808561398</v>
      </c>
      <c r="G279" s="4">
        <v>5.1628088701576882E-2</v>
      </c>
      <c r="H279" s="4">
        <v>1.7572263034247959</v>
      </c>
      <c r="I279" s="2" t="s">
        <v>3616</v>
      </c>
      <c r="J279" s="2" t="s">
        <v>3616</v>
      </c>
      <c r="K279" s="2" t="s">
        <v>3612</v>
      </c>
      <c r="L279" s="2" t="s">
        <v>3612</v>
      </c>
    </row>
    <row r="280" spans="1:12">
      <c r="A280" s="2">
        <v>1219</v>
      </c>
      <c r="B280" s="2" t="s">
        <v>970</v>
      </c>
      <c r="C280" s="2" t="s">
        <v>971</v>
      </c>
      <c r="D280" s="2" t="s">
        <v>972</v>
      </c>
      <c r="E280" s="2" t="s">
        <v>973</v>
      </c>
      <c r="F280" s="4">
        <v>1.4860678632976985</v>
      </c>
      <c r="G280" s="4">
        <v>0.9089356093411376</v>
      </c>
      <c r="H280" s="4">
        <v>1.1353207938595151</v>
      </c>
      <c r="I280" s="2" t="s">
        <v>3612</v>
      </c>
      <c r="J280" s="2" t="s">
        <v>3612</v>
      </c>
      <c r="K280" s="2" t="s">
        <v>3612</v>
      </c>
      <c r="L280" s="2" t="s">
        <v>3612</v>
      </c>
    </row>
    <row r="281" spans="1:12">
      <c r="A281" s="2">
        <v>1229</v>
      </c>
      <c r="B281" s="2" t="s">
        <v>974</v>
      </c>
      <c r="C281" s="2" t="s">
        <v>975</v>
      </c>
      <c r="D281" s="2" t="s">
        <v>976</v>
      </c>
      <c r="E281" s="2" t="s">
        <v>977</v>
      </c>
      <c r="F281" s="4">
        <v>1.0835757409382036</v>
      </c>
      <c r="G281" s="4">
        <v>0.66231984900877916</v>
      </c>
      <c r="H281" s="4">
        <v>1.4552832698217701</v>
      </c>
      <c r="I281" s="2" t="s">
        <v>3612</v>
      </c>
      <c r="J281" s="2" t="s">
        <v>3612</v>
      </c>
      <c r="K281" s="2" t="s">
        <v>3612</v>
      </c>
      <c r="L281" s="2" t="s">
        <v>3612</v>
      </c>
    </row>
    <row r="282" spans="1:12" ht="16.5">
      <c r="A282" s="2">
        <v>1230</v>
      </c>
      <c r="B282" s="2" t="s">
        <v>978</v>
      </c>
      <c r="C282" s="2" t="s">
        <v>979</v>
      </c>
      <c r="D282" s="2" t="s">
        <v>980</v>
      </c>
      <c r="E282" s="2" t="s">
        <v>981</v>
      </c>
      <c r="F282" s="4">
        <v>1.5909626865577806</v>
      </c>
      <c r="G282" s="4">
        <v>1.0085621576954138</v>
      </c>
      <c r="H282" s="4">
        <v>2.0501081234503009</v>
      </c>
      <c r="I282" s="2" t="s">
        <v>3612</v>
      </c>
      <c r="J282" s="2" t="s">
        <v>3612</v>
      </c>
      <c r="K282" s="2" t="s">
        <v>3616</v>
      </c>
      <c r="L282" s="2" t="s">
        <v>3626</v>
      </c>
    </row>
    <row r="283" spans="1:12">
      <c r="A283" s="2">
        <v>1231</v>
      </c>
      <c r="B283" s="2" t="s">
        <v>982</v>
      </c>
      <c r="C283" s="2" t="s">
        <v>983</v>
      </c>
      <c r="D283" s="2" t="s">
        <v>984</v>
      </c>
      <c r="E283" s="2" t="s">
        <v>985</v>
      </c>
      <c r="F283" s="4">
        <v>1.9122882430071555</v>
      </c>
      <c r="G283" s="4">
        <v>0.75557663788570983</v>
      </c>
      <c r="H283" s="4">
        <v>1.2479844861581617</v>
      </c>
      <c r="I283" s="2" t="s">
        <v>3612</v>
      </c>
      <c r="J283" s="2" t="s">
        <v>3612</v>
      </c>
      <c r="K283" s="2" t="s">
        <v>3612</v>
      </c>
      <c r="L283" s="2" t="s">
        <v>3612</v>
      </c>
    </row>
    <row r="284" spans="1:12">
      <c r="A284" s="2">
        <v>1232</v>
      </c>
      <c r="B284" s="2" t="s">
        <v>986</v>
      </c>
      <c r="C284" s="2" t="s">
        <v>38</v>
      </c>
      <c r="D284" s="2" t="s">
        <v>39</v>
      </c>
      <c r="E284" s="2" t="s">
        <v>40</v>
      </c>
      <c r="F284" s="4">
        <v>1.7676100023635923</v>
      </c>
      <c r="G284" s="4">
        <v>0.36493210927431879</v>
      </c>
      <c r="H284" s="4">
        <v>1.1034337400419616</v>
      </c>
      <c r="I284" s="2" t="s">
        <v>3612</v>
      </c>
      <c r="J284" s="2" t="s">
        <v>3616</v>
      </c>
      <c r="K284" s="2" t="s">
        <v>3612</v>
      </c>
      <c r="L284" s="2" t="s">
        <v>3612</v>
      </c>
    </row>
    <row r="285" spans="1:12">
      <c r="A285" s="2">
        <v>1237</v>
      </c>
      <c r="B285" s="2" t="s">
        <v>987</v>
      </c>
      <c r="C285" s="2" t="s">
        <v>5</v>
      </c>
      <c r="D285" s="2" t="s">
        <v>6</v>
      </c>
      <c r="E285" s="2" t="s">
        <v>7</v>
      </c>
      <c r="F285" s="4">
        <v>1.0662161944165056</v>
      </c>
      <c r="G285" s="4">
        <v>0.83900423615368225</v>
      </c>
      <c r="H285" s="4">
        <v>2.923506907417269</v>
      </c>
      <c r="I285" s="2" t="s">
        <v>3612</v>
      </c>
      <c r="J285" s="2" t="s">
        <v>3612</v>
      </c>
      <c r="K285" s="2" t="s">
        <v>3616</v>
      </c>
      <c r="L285" s="2" t="s">
        <v>3612</v>
      </c>
    </row>
    <row r="286" spans="1:12">
      <c r="A286" s="2">
        <v>1238</v>
      </c>
      <c r="B286" s="2" t="s">
        <v>988</v>
      </c>
      <c r="C286" s="2" t="s">
        <v>989</v>
      </c>
      <c r="D286" s="2" t="s">
        <v>990</v>
      </c>
      <c r="E286" s="2" t="s">
        <v>991</v>
      </c>
      <c r="F286" s="4">
        <v>1.1449622240471091</v>
      </c>
      <c r="G286" s="4">
        <v>0.12517340696391674</v>
      </c>
      <c r="H286" s="4">
        <v>20.689114591098214</v>
      </c>
      <c r="I286" s="2" t="s">
        <v>3612</v>
      </c>
      <c r="J286" s="2" t="s">
        <v>3616</v>
      </c>
      <c r="K286" s="2" t="s">
        <v>3616</v>
      </c>
      <c r="L286" s="2" t="s">
        <v>3612</v>
      </c>
    </row>
    <row r="287" spans="1:12">
      <c r="A287" s="2">
        <v>1245</v>
      </c>
      <c r="B287" s="2" t="s">
        <v>992</v>
      </c>
      <c r="C287" s="2" t="s">
        <v>993</v>
      </c>
      <c r="D287" s="2" t="s">
        <v>994</v>
      </c>
      <c r="E287" s="2" t="s">
        <v>995</v>
      </c>
      <c r="F287" s="4">
        <v>1.2249305882642774</v>
      </c>
      <c r="G287" s="4">
        <v>0.99982672821814855</v>
      </c>
      <c r="H287" s="4">
        <v>4.7713582073419456</v>
      </c>
      <c r="I287" s="2" t="s">
        <v>3612</v>
      </c>
      <c r="J287" s="2" t="s">
        <v>3612</v>
      </c>
      <c r="K287" s="2" t="s">
        <v>3616</v>
      </c>
      <c r="L287" s="2" t="s">
        <v>3612</v>
      </c>
    </row>
    <row r="288" spans="1:12" ht="16.5">
      <c r="A288" s="2">
        <v>1249</v>
      </c>
      <c r="B288" s="2" t="s">
        <v>996</v>
      </c>
      <c r="C288" s="2" t="s">
        <v>997</v>
      </c>
      <c r="D288" s="2" t="s">
        <v>998</v>
      </c>
      <c r="E288" s="2" t="s">
        <v>999</v>
      </c>
      <c r="F288" s="4">
        <v>1.6225916845308586</v>
      </c>
      <c r="G288" s="4">
        <v>1.1384729392708277</v>
      </c>
      <c r="H288" s="4">
        <v>11.877011788224769</v>
      </c>
      <c r="I288" s="2" t="s">
        <v>3612</v>
      </c>
      <c r="J288" s="2" t="s">
        <v>3612</v>
      </c>
      <c r="K288" s="2" t="s">
        <v>3616</v>
      </c>
      <c r="L288" s="2" t="s">
        <v>3626</v>
      </c>
    </row>
    <row r="289" spans="1:12">
      <c r="A289" s="2">
        <v>1252</v>
      </c>
      <c r="B289" s="2" t="s">
        <v>1000</v>
      </c>
      <c r="C289" s="2" t="s">
        <v>685</v>
      </c>
      <c r="D289" s="2" t="s">
        <v>1001</v>
      </c>
      <c r="E289" s="2" t="s">
        <v>1002</v>
      </c>
      <c r="F289" s="4">
        <v>2.0062480639220883</v>
      </c>
      <c r="G289" s="4">
        <v>0.17523343787597612</v>
      </c>
      <c r="H289" s="4">
        <v>1.4117650391108791</v>
      </c>
      <c r="I289" s="2" t="s">
        <v>3616</v>
      </c>
      <c r="J289" s="2" t="s">
        <v>3616</v>
      </c>
      <c r="K289" s="2" t="s">
        <v>3612</v>
      </c>
      <c r="L289" s="2" t="s">
        <v>3612</v>
      </c>
    </row>
    <row r="290" spans="1:12" ht="16.5">
      <c r="A290" s="2">
        <v>1256</v>
      </c>
      <c r="B290" s="2" t="s">
        <v>1003</v>
      </c>
      <c r="C290" s="2" t="s">
        <v>1004</v>
      </c>
      <c r="D290" s="2" t="s">
        <v>1005</v>
      </c>
      <c r="E290" s="2" t="s">
        <v>1006</v>
      </c>
      <c r="F290" s="4">
        <v>1.0586311421414383</v>
      </c>
      <c r="G290" s="4">
        <v>2.7862022755790155</v>
      </c>
      <c r="H290" s="4">
        <v>1.4502483721971831</v>
      </c>
      <c r="I290" s="2" t="s">
        <v>3612</v>
      </c>
      <c r="J290" s="2" t="s">
        <v>3616</v>
      </c>
      <c r="K290" s="2" t="s">
        <v>3612</v>
      </c>
      <c r="L290" s="2" t="s">
        <v>3626</v>
      </c>
    </row>
    <row r="291" spans="1:12">
      <c r="A291" s="2">
        <v>1258</v>
      </c>
      <c r="B291" s="2" t="s">
        <v>1007</v>
      </c>
      <c r="C291" s="2" t="s">
        <v>525</v>
      </c>
      <c r="D291" s="2" t="s">
        <v>526</v>
      </c>
      <c r="E291" s="2" t="s">
        <v>527</v>
      </c>
      <c r="F291" s="4">
        <v>1.407856216567644</v>
      </c>
      <c r="G291" s="4">
        <v>0.18942517685989052</v>
      </c>
      <c r="H291" s="4">
        <v>1.083275351595032</v>
      </c>
      <c r="I291" s="2" t="s">
        <v>3612</v>
      </c>
      <c r="J291" s="2" t="s">
        <v>3616</v>
      </c>
      <c r="K291" s="2" t="s">
        <v>3612</v>
      </c>
      <c r="L291" s="2" t="s">
        <v>3612</v>
      </c>
    </row>
    <row r="292" spans="1:12" ht="16.5">
      <c r="A292" s="2">
        <v>1259</v>
      </c>
      <c r="B292" s="2" t="s">
        <v>1008</v>
      </c>
      <c r="C292" s="2" t="s">
        <v>525</v>
      </c>
      <c r="D292" s="2" t="s">
        <v>526</v>
      </c>
      <c r="E292" s="2" t="s">
        <v>527</v>
      </c>
      <c r="F292" s="4">
        <v>1.0995399323727006</v>
      </c>
      <c r="G292" s="4">
        <v>1.0382112313678398</v>
      </c>
      <c r="H292" s="4">
        <v>4.2178272274091189</v>
      </c>
      <c r="I292" s="2" t="s">
        <v>3612</v>
      </c>
      <c r="J292" s="2" t="s">
        <v>3612</v>
      </c>
      <c r="K292" s="2" t="s">
        <v>3616</v>
      </c>
      <c r="L292" s="2" t="s">
        <v>3626</v>
      </c>
    </row>
    <row r="293" spans="1:12">
      <c r="A293" s="2">
        <v>1270</v>
      </c>
      <c r="B293" s="2" t="s">
        <v>1009</v>
      </c>
      <c r="C293" s="2" t="s">
        <v>1010</v>
      </c>
      <c r="D293" s="2" t="s">
        <v>1011</v>
      </c>
      <c r="E293" s="2" t="s">
        <v>1012</v>
      </c>
      <c r="F293" s="4">
        <v>0.62898608240001508</v>
      </c>
      <c r="G293" s="4">
        <v>1.0865089058582622</v>
      </c>
      <c r="H293" s="4">
        <v>1.1775595338650511</v>
      </c>
      <c r="I293" s="2" t="s">
        <v>3612</v>
      </c>
      <c r="J293" s="2" t="s">
        <v>3612</v>
      </c>
      <c r="K293" s="2" t="s">
        <v>3612</v>
      </c>
      <c r="L293" s="2" t="s">
        <v>3612</v>
      </c>
    </row>
    <row r="294" spans="1:12">
      <c r="A294" s="2">
        <v>1273</v>
      </c>
      <c r="B294" s="2" t="s">
        <v>1013</v>
      </c>
      <c r="C294" s="2" t="s">
        <v>1014</v>
      </c>
      <c r="D294" s="2" t="s">
        <v>1015</v>
      </c>
      <c r="E294" s="2" t="s">
        <v>1016</v>
      </c>
      <c r="F294" s="4">
        <v>1.2445291307994719</v>
      </c>
      <c r="G294" s="4">
        <v>0.64400777009962473</v>
      </c>
      <c r="H294" s="4">
        <v>1.9325423099278476</v>
      </c>
      <c r="I294" s="2" t="s">
        <v>3612</v>
      </c>
      <c r="J294" s="2" t="s">
        <v>3612</v>
      </c>
      <c r="K294" s="2" t="s">
        <v>3612</v>
      </c>
      <c r="L294" s="2" t="s">
        <v>3612</v>
      </c>
    </row>
    <row r="295" spans="1:12">
      <c r="A295" s="2">
        <v>1282</v>
      </c>
      <c r="B295" s="2" t="s">
        <v>1017</v>
      </c>
      <c r="C295" s="2" t="s">
        <v>115</v>
      </c>
      <c r="D295" s="2" t="s">
        <v>116</v>
      </c>
      <c r="E295" s="2" t="s">
        <v>117</v>
      </c>
      <c r="F295" s="4">
        <v>0.47250450840610625</v>
      </c>
      <c r="G295" s="4">
        <v>1.9993762648191156</v>
      </c>
      <c r="H295" s="4">
        <v>3.1625756718596265</v>
      </c>
      <c r="I295" s="2" t="s">
        <v>3616</v>
      </c>
      <c r="J295" s="2" t="s">
        <v>3612</v>
      </c>
      <c r="K295" s="2" t="s">
        <v>3616</v>
      </c>
      <c r="L295" s="2" t="s">
        <v>3612</v>
      </c>
    </row>
    <row r="296" spans="1:12">
      <c r="A296" s="2">
        <v>1284</v>
      </c>
      <c r="B296" s="2" t="s">
        <v>1018</v>
      </c>
      <c r="C296" s="2" t="s">
        <v>1019</v>
      </c>
      <c r="D296" s="2" t="s">
        <v>1020</v>
      </c>
      <c r="E296" s="2" t="s">
        <v>1021</v>
      </c>
      <c r="F296" s="4">
        <v>2.6211501510985058</v>
      </c>
      <c r="G296" s="4">
        <v>0.91367310902570809</v>
      </c>
      <c r="H296" s="4">
        <v>12.428669863799607</v>
      </c>
      <c r="I296" s="2" t="s">
        <v>3616</v>
      </c>
      <c r="J296" s="2" t="s">
        <v>3612</v>
      </c>
      <c r="K296" s="2" t="s">
        <v>3616</v>
      </c>
      <c r="L296" s="2" t="s">
        <v>3612</v>
      </c>
    </row>
    <row r="297" spans="1:12">
      <c r="A297" s="2">
        <v>1286</v>
      </c>
      <c r="B297" s="2" t="s">
        <v>1022</v>
      </c>
      <c r="C297" s="2" t="s">
        <v>622</v>
      </c>
      <c r="D297" s="2" t="s">
        <v>623</v>
      </c>
      <c r="E297" s="2" t="s">
        <v>624</v>
      </c>
      <c r="F297" s="4">
        <v>0.4196329880056795</v>
      </c>
      <c r="G297" s="4">
        <v>4.3466568026286699E-2</v>
      </c>
      <c r="H297" s="4">
        <v>1.8147867103368032</v>
      </c>
      <c r="I297" s="2" t="s">
        <v>3616</v>
      </c>
      <c r="J297" s="2" t="s">
        <v>3616</v>
      </c>
      <c r="K297" s="2" t="s">
        <v>3612</v>
      </c>
      <c r="L297" s="2" t="s">
        <v>3612</v>
      </c>
    </row>
    <row r="298" spans="1:12">
      <c r="A298" s="2">
        <v>1289</v>
      </c>
      <c r="B298" s="2" t="s">
        <v>1023</v>
      </c>
      <c r="C298" s="2" t="s">
        <v>1024</v>
      </c>
      <c r="D298" s="2" t="s">
        <v>1025</v>
      </c>
      <c r="E298" s="2" t="s">
        <v>1026</v>
      </c>
      <c r="F298" s="4">
        <v>1.8194469666117863</v>
      </c>
      <c r="G298" s="4">
        <v>0.53464382280755163</v>
      </c>
      <c r="H298" s="4">
        <v>1.8652900694065659</v>
      </c>
      <c r="I298" s="2" t="s">
        <v>3612</v>
      </c>
      <c r="J298" s="2" t="s">
        <v>3612</v>
      </c>
      <c r="K298" s="2" t="s">
        <v>3612</v>
      </c>
      <c r="L298" s="2" t="s">
        <v>3612</v>
      </c>
    </row>
    <row r="299" spans="1:12" ht="16.5">
      <c r="A299" s="2">
        <v>1292</v>
      </c>
      <c r="B299" s="2" t="s">
        <v>1027</v>
      </c>
      <c r="C299" s="2" t="s">
        <v>1028</v>
      </c>
      <c r="D299" s="2" t="s">
        <v>1029</v>
      </c>
      <c r="E299" s="2" t="s">
        <v>1030</v>
      </c>
      <c r="F299" s="4">
        <v>3.1311660096570302</v>
      </c>
      <c r="G299" s="4">
        <v>1.5447785103611942</v>
      </c>
      <c r="H299" s="4">
        <v>2.3354490957426104</v>
      </c>
      <c r="I299" s="2" t="s">
        <v>3616</v>
      </c>
      <c r="J299" s="2" t="s">
        <v>3612</v>
      </c>
      <c r="K299" s="2" t="s">
        <v>3616</v>
      </c>
      <c r="L299" s="2" t="s">
        <v>3626</v>
      </c>
    </row>
    <row r="300" spans="1:12">
      <c r="A300" s="2">
        <v>1299</v>
      </c>
      <c r="B300" s="2" t="s">
        <v>1031</v>
      </c>
      <c r="C300" s="2" t="s">
        <v>1032</v>
      </c>
      <c r="D300" s="2" t="s">
        <v>1033</v>
      </c>
      <c r="E300" s="2" t="s">
        <v>1034</v>
      </c>
      <c r="F300" s="4">
        <v>2.5913430202044516</v>
      </c>
      <c r="G300" s="4">
        <v>2.0753432934868821</v>
      </c>
      <c r="H300" s="4">
        <v>0.27230587236137993</v>
      </c>
      <c r="I300" s="2" t="s">
        <v>3616</v>
      </c>
      <c r="J300" s="2" t="s">
        <v>3616</v>
      </c>
      <c r="K300" s="2" t="s">
        <v>3616</v>
      </c>
      <c r="L300" s="2" t="s">
        <v>3612</v>
      </c>
    </row>
    <row r="301" spans="1:12">
      <c r="A301" s="2">
        <v>1314</v>
      </c>
      <c r="B301" s="2" t="s">
        <v>1035</v>
      </c>
      <c r="C301" s="2" t="s">
        <v>13</v>
      </c>
      <c r="D301" s="2" t="s">
        <v>14</v>
      </c>
      <c r="E301" s="2" t="s">
        <v>15</v>
      </c>
      <c r="F301" s="4">
        <v>3.5044790505499543</v>
      </c>
      <c r="G301" s="4">
        <v>8.5751160135531135E-2</v>
      </c>
      <c r="H301" s="4">
        <v>0.15827441847541573</v>
      </c>
      <c r="I301" s="2" t="s">
        <v>3616</v>
      </c>
      <c r="J301" s="2" t="s">
        <v>3616</v>
      </c>
      <c r="K301" s="2" t="s">
        <v>3616</v>
      </c>
      <c r="L301" s="2" t="s">
        <v>3612</v>
      </c>
    </row>
    <row r="302" spans="1:12">
      <c r="A302" s="2">
        <v>1315</v>
      </c>
      <c r="B302" s="2" t="s">
        <v>1036</v>
      </c>
      <c r="C302" s="2" t="s">
        <v>868</v>
      </c>
      <c r="D302" s="2" t="s">
        <v>869</v>
      </c>
      <c r="E302" s="2" t="s">
        <v>870</v>
      </c>
      <c r="F302" s="4">
        <v>16.319217757895974</v>
      </c>
      <c r="G302" s="4">
        <v>0.84226726413718933</v>
      </c>
      <c r="H302" s="4">
        <v>3.1806023226945506</v>
      </c>
      <c r="I302" s="2" t="s">
        <v>3616</v>
      </c>
      <c r="J302" s="2" t="s">
        <v>3612</v>
      </c>
      <c r="K302" s="2" t="s">
        <v>3616</v>
      </c>
      <c r="L302" s="2" t="s">
        <v>3612</v>
      </c>
    </row>
    <row r="303" spans="1:12" ht="16.5">
      <c r="A303" s="2">
        <v>1316</v>
      </c>
      <c r="B303" s="2" t="s">
        <v>1037</v>
      </c>
      <c r="C303" s="2" t="s">
        <v>1038</v>
      </c>
      <c r="D303" s="2" t="s">
        <v>1039</v>
      </c>
      <c r="E303" s="2" t="s">
        <v>1040</v>
      </c>
      <c r="F303" s="4">
        <v>7.9296445053217882E-2</v>
      </c>
      <c r="G303" s="4">
        <v>0.19682017275670419</v>
      </c>
      <c r="H303" s="4">
        <v>0.66277909328829909</v>
      </c>
      <c r="I303" s="2" t="s">
        <v>3616</v>
      </c>
      <c r="J303" s="2" t="s">
        <v>3616</v>
      </c>
      <c r="K303" s="2" t="s">
        <v>3612</v>
      </c>
      <c r="L303" s="2" t="s">
        <v>3627</v>
      </c>
    </row>
    <row r="304" spans="1:12">
      <c r="A304" s="2">
        <v>1317</v>
      </c>
      <c r="B304" s="2" t="s">
        <v>1041</v>
      </c>
      <c r="C304" s="2" t="s">
        <v>1042</v>
      </c>
      <c r="D304" s="2" t="s">
        <v>1043</v>
      </c>
      <c r="E304" s="2" t="s">
        <v>1044</v>
      </c>
      <c r="F304" s="4">
        <v>3.6567352788180102E-2</v>
      </c>
      <c r="G304" s="4">
        <v>0.6495443772868853</v>
      </c>
      <c r="H304" s="4">
        <v>25.070172190235329</v>
      </c>
      <c r="I304" s="2" t="s">
        <v>3616</v>
      </c>
      <c r="J304" s="2" t="s">
        <v>3612</v>
      </c>
      <c r="K304" s="2" t="s">
        <v>3616</v>
      </c>
      <c r="L304" s="2" t="s">
        <v>3612</v>
      </c>
    </row>
    <row r="305" spans="1:12">
      <c r="A305" s="2">
        <v>1318</v>
      </c>
      <c r="B305" s="2" t="s">
        <v>1045</v>
      </c>
      <c r="C305" s="2" t="s">
        <v>1046</v>
      </c>
      <c r="D305" s="2" t="s">
        <v>1047</v>
      </c>
      <c r="E305" s="2" t="s">
        <v>1048</v>
      </c>
      <c r="F305" s="4">
        <v>2.4667303219312462</v>
      </c>
      <c r="G305" s="4">
        <v>0.79179562444414187</v>
      </c>
      <c r="H305" s="4">
        <v>1.2843158089894262</v>
      </c>
      <c r="I305" s="2" t="s">
        <v>3616</v>
      </c>
      <c r="J305" s="2" t="s">
        <v>3612</v>
      </c>
      <c r="K305" s="2" t="s">
        <v>3612</v>
      </c>
      <c r="L305" s="2" t="s">
        <v>3612</v>
      </c>
    </row>
    <row r="306" spans="1:12">
      <c r="A306" s="2">
        <v>1323</v>
      </c>
      <c r="B306" s="2" t="s">
        <v>1049</v>
      </c>
      <c r="C306" s="2" t="s">
        <v>1050</v>
      </c>
      <c r="D306" s="2" t="s">
        <v>1051</v>
      </c>
      <c r="E306" s="2" t="s">
        <v>1052</v>
      </c>
      <c r="F306" s="4">
        <v>0.90978654271809256</v>
      </c>
      <c r="G306" s="4">
        <v>1.7672424764105095</v>
      </c>
      <c r="H306" s="4">
        <v>1.7248847859694894</v>
      </c>
      <c r="I306" s="2" t="s">
        <v>3612</v>
      </c>
      <c r="J306" s="2" t="s">
        <v>3612</v>
      </c>
      <c r="K306" s="2" t="s">
        <v>3612</v>
      </c>
      <c r="L306" s="2" t="s">
        <v>3612</v>
      </c>
    </row>
    <row r="307" spans="1:12">
      <c r="A307" s="2">
        <v>1333</v>
      </c>
      <c r="B307" s="2" t="s">
        <v>1053</v>
      </c>
      <c r="C307" s="2" t="s">
        <v>1046</v>
      </c>
      <c r="D307" s="2" t="s">
        <v>1047</v>
      </c>
      <c r="E307" s="2" t="s">
        <v>1048</v>
      </c>
      <c r="F307" s="4">
        <v>0.68562898221601121</v>
      </c>
      <c r="G307" s="4">
        <v>0.82802716272838006</v>
      </c>
      <c r="H307" s="4">
        <v>2.6236949656224011</v>
      </c>
      <c r="I307" s="2" t="s">
        <v>3612</v>
      </c>
      <c r="J307" s="2" t="s">
        <v>3612</v>
      </c>
      <c r="K307" s="2" t="s">
        <v>3616</v>
      </c>
      <c r="L307" s="2" t="s">
        <v>3612</v>
      </c>
    </row>
    <row r="308" spans="1:12">
      <c r="A308" s="2">
        <v>1338</v>
      </c>
      <c r="B308" s="2" t="s">
        <v>1054</v>
      </c>
      <c r="C308" s="2" t="s">
        <v>1055</v>
      </c>
      <c r="D308" s="2" t="s">
        <v>1056</v>
      </c>
      <c r="E308" s="2" t="s">
        <v>1057</v>
      </c>
      <c r="F308" s="4">
        <v>1.4847293835600759</v>
      </c>
      <c r="G308" s="4">
        <v>0.17985423052400487</v>
      </c>
      <c r="H308" s="4">
        <v>1.6160815493587666</v>
      </c>
      <c r="I308" s="2" t="s">
        <v>3612</v>
      </c>
      <c r="J308" s="2" t="s">
        <v>3616</v>
      </c>
      <c r="K308" s="2" t="s">
        <v>3612</v>
      </c>
      <c r="L308" s="2" t="s">
        <v>3612</v>
      </c>
    </row>
    <row r="309" spans="1:12">
      <c r="A309" s="2">
        <v>1355</v>
      </c>
      <c r="B309" s="2" t="s">
        <v>1058</v>
      </c>
      <c r="C309" s="2" t="s">
        <v>339</v>
      </c>
      <c r="D309" s="2" t="s">
        <v>340</v>
      </c>
      <c r="E309" s="2" t="s">
        <v>341</v>
      </c>
      <c r="F309" s="4">
        <v>1.8458687830247587</v>
      </c>
      <c r="G309" s="4">
        <v>0.93061090631296073</v>
      </c>
      <c r="H309" s="4">
        <v>2.9540617834138261</v>
      </c>
      <c r="I309" s="2" t="s">
        <v>3612</v>
      </c>
      <c r="J309" s="2" t="s">
        <v>3612</v>
      </c>
      <c r="K309" s="2" t="s">
        <v>3616</v>
      </c>
      <c r="L309" s="2" t="s">
        <v>3612</v>
      </c>
    </row>
    <row r="310" spans="1:12">
      <c r="A310" s="2">
        <v>1387</v>
      </c>
      <c r="B310" s="2" t="s">
        <v>1059</v>
      </c>
      <c r="C310" s="2" t="s">
        <v>1060</v>
      </c>
      <c r="D310" s="2" t="s">
        <v>1061</v>
      </c>
      <c r="E310" s="2" t="s">
        <v>1062</v>
      </c>
      <c r="F310" s="4">
        <v>0.61599903672287726</v>
      </c>
      <c r="G310" s="4">
        <v>0.29196149123247256</v>
      </c>
      <c r="H310" s="4">
        <v>1.2408252932562058</v>
      </c>
      <c r="I310" s="2" t="s">
        <v>3612</v>
      </c>
      <c r="J310" s="2" t="s">
        <v>3616</v>
      </c>
      <c r="K310" s="2" t="s">
        <v>3612</v>
      </c>
      <c r="L310" s="2" t="s">
        <v>3612</v>
      </c>
    </row>
    <row r="311" spans="1:12">
      <c r="A311" s="2">
        <v>1393</v>
      </c>
      <c r="B311" s="2" t="s">
        <v>1063</v>
      </c>
      <c r="C311" s="2" t="s">
        <v>1064</v>
      </c>
      <c r="D311" s="2" t="s">
        <v>1065</v>
      </c>
      <c r="E311" s="2" t="s">
        <v>1066</v>
      </c>
      <c r="F311" s="4">
        <v>2.1527786673751041</v>
      </c>
      <c r="G311" s="4">
        <v>0.68529639365187256</v>
      </c>
      <c r="H311" s="4">
        <v>3.3681495325056883E-2</v>
      </c>
      <c r="I311" s="2" t="s">
        <v>3616</v>
      </c>
      <c r="J311" s="2" t="s">
        <v>3612</v>
      </c>
      <c r="K311" s="2" t="s">
        <v>3616</v>
      </c>
      <c r="L311" s="2" t="s">
        <v>3612</v>
      </c>
    </row>
    <row r="312" spans="1:12">
      <c r="A312" s="2">
        <v>1396</v>
      </c>
      <c r="B312" s="2" t="s">
        <v>1067</v>
      </c>
      <c r="C312" s="2" t="s">
        <v>971</v>
      </c>
      <c r="D312" s="2" t="s">
        <v>972</v>
      </c>
      <c r="E312" s="2" t="s">
        <v>973</v>
      </c>
      <c r="F312" s="4">
        <v>7.2893996496865832</v>
      </c>
      <c r="G312" s="4">
        <v>0.2745136893624065</v>
      </c>
      <c r="H312" s="4">
        <v>18.595736717369331</v>
      </c>
      <c r="I312" s="2" t="s">
        <v>3616</v>
      </c>
      <c r="J312" s="2" t="s">
        <v>3616</v>
      </c>
      <c r="K312" s="2" t="s">
        <v>3616</v>
      </c>
      <c r="L312" s="2" t="s">
        <v>3612</v>
      </c>
    </row>
    <row r="313" spans="1:12">
      <c r="A313" s="2">
        <v>1399</v>
      </c>
      <c r="B313" s="2" t="s">
        <v>1068</v>
      </c>
      <c r="C313" s="2" t="s">
        <v>1069</v>
      </c>
      <c r="D313" s="2" t="s">
        <v>1070</v>
      </c>
      <c r="E313" s="2" t="s">
        <v>1071</v>
      </c>
      <c r="F313" s="4">
        <v>0.65747138010253525</v>
      </c>
      <c r="G313" s="4">
        <v>0.64044651575783484</v>
      </c>
      <c r="H313" s="4">
        <v>1.9649600757997707</v>
      </c>
      <c r="I313" s="2" t="s">
        <v>3612</v>
      </c>
      <c r="J313" s="2" t="s">
        <v>3612</v>
      </c>
      <c r="K313" s="2" t="s">
        <v>3612</v>
      </c>
      <c r="L313" s="2" t="s">
        <v>3612</v>
      </c>
    </row>
    <row r="314" spans="1:12">
      <c r="A314" s="2">
        <v>1402</v>
      </c>
      <c r="B314" s="2" t="s">
        <v>1072</v>
      </c>
      <c r="C314" s="2" t="s">
        <v>1073</v>
      </c>
      <c r="D314" s="2" t="s">
        <v>1074</v>
      </c>
      <c r="E314" s="2" t="s">
        <v>1075</v>
      </c>
      <c r="F314" s="4">
        <v>3.5625246584761241</v>
      </c>
      <c r="G314" s="4">
        <v>1.2441841218868184</v>
      </c>
      <c r="H314" s="4">
        <v>0.74406470971424388</v>
      </c>
      <c r="I314" s="2" t="s">
        <v>3616</v>
      </c>
      <c r="J314" s="2" t="s">
        <v>3612</v>
      </c>
      <c r="K314" s="2" t="s">
        <v>3612</v>
      </c>
      <c r="L314" s="2" t="s">
        <v>3612</v>
      </c>
    </row>
    <row r="315" spans="1:12">
      <c r="A315" s="2">
        <v>1404</v>
      </c>
      <c r="B315" s="2" t="s">
        <v>1076</v>
      </c>
      <c r="C315" s="2" t="s">
        <v>864</v>
      </c>
      <c r="D315" s="2" t="s">
        <v>865</v>
      </c>
      <c r="E315" s="2" t="s">
        <v>866</v>
      </c>
      <c r="F315" s="4">
        <v>2.1736203837146837</v>
      </c>
      <c r="G315" s="4">
        <v>5.10036324969471</v>
      </c>
      <c r="H315" s="4">
        <v>0.2128781820170246</v>
      </c>
      <c r="I315" s="2" t="s">
        <v>3616</v>
      </c>
      <c r="J315" s="2" t="s">
        <v>3616</v>
      </c>
      <c r="K315" s="2" t="s">
        <v>3616</v>
      </c>
      <c r="L315" s="2" t="s">
        <v>3612</v>
      </c>
    </row>
    <row r="316" spans="1:12">
      <c r="A316" s="2">
        <v>1413</v>
      </c>
      <c r="B316" s="2" t="s">
        <v>1077</v>
      </c>
      <c r="C316" s="2" t="s">
        <v>1078</v>
      </c>
      <c r="D316" s="2" t="s">
        <v>1079</v>
      </c>
      <c r="E316" s="2" t="s">
        <v>1080</v>
      </c>
      <c r="F316" s="4">
        <v>1.8746223651713061</v>
      </c>
      <c r="G316" s="4">
        <v>0.85892257802506711</v>
      </c>
      <c r="H316" s="4">
        <v>1.333021454249971</v>
      </c>
      <c r="I316" s="2" t="s">
        <v>3612</v>
      </c>
      <c r="J316" s="2" t="s">
        <v>3612</v>
      </c>
      <c r="K316" s="2" t="s">
        <v>3612</v>
      </c>
      <c r="L316" s="2" t="s">
        <v>3612</v>
      </c>
    </row>
    <row r="317" spans="1:12">
      <c r="A317" s="2">
        <v>1437</v>
      </c>
      <c r="B317" s="2" t="s">
        <v>1081</v>
      </c>
      <c r="C317" s="2" t="s">
        <v>1055</v>
      </c>
      <c r="D317" s="2" t="s">
        <v>1056</v>
      </c>
      <c r="E317" s="2" t="s">
        <v>1057</v>
      </c>
      <c r="F317" s="4">
        <v>1.3595224735578275</v>
      </c>
      <c r="G317" s="4">
        <v>0.63893895232450271</v>
      </c>
      <c r="H317" s="4">
        <v>2.1569608633889059</v>
      </c>
      <c r="I317" s="2" t="s">
        <v>3612</v>
      </c>
      <c r="J317" s="2" t="s">
        <v>3612</v>
      </c>
      <c r="K317" s="2" t="s">
        <v>3616</v>
      </c>
      <c r="L317" s="2" t="s">
        <v>3612</v>
      </c>
    </row>
    <row r="318" spans="1:12" ht="16.5">
      <c r="A318" s="2">
        <v>1440</v>
      </c>
      <c r="B318" s="2" t="s">
        <v>1082</v>
      </c>
      <c r="C318" s="2" t="s">
        <v>547</v>
      </c>
      <c r="D318" s="2" t="s">
        <v>548</v>
      </c>
      <c r="E318" s="2" t="s">
        <v>549</v>
      </c>
      <c r="F318" s="4">
        <v>1.2983685864991934</v>
      </c>
      <c r="G318" s="4">
        <v>74.197568268391066</v>
      </c>
      <c r="H318" s="4">
        <v>2.2924654643522087</v>
      </c>
      <c r="I318" s="2" t="s">
        <v>3612</v>
      </c>
      <c r="J318" s="2" t="s">
        <v>3616</v>
      </c>
      <c r="K318" s="2" t="s">
        <v>3616</v>
      </c>
      <c r="L318" s="2" t="s">
        <v>3626</v>
      </c>
    </row>
    <row r="319" spans="1:12">
      <c r="A319" s="2">
        <v>1442</v>
      </c>
      <c r="B319" s="2" t="s">
        <v>1083</v>
      </c>
      <c r="C319" s="2" t="s">
        <v>864</v>
      </c>
      <c r="D319" s="2" t="s">
        <v>865</v>
      </c>
      <c r="E319" s="2" t="s">
        <v>866</v>
      </c>
      <c r="F319" s="4">
        <v>0.54051254214418343</v>
      </c>
      <c r="G319" s="4">
        <v>1.1986828516720736</v>
      </c>
      <c r="H319" s="4">
        <v>4.496180643417695</v>
      </c>
      <c r="I319" s="2" t="s">
        <v>3612</v>
      </c>
      <c r="J319" s="2" t="s">
        <v>3612</v>
      </c>
      <c r="K319" s="2" t="s">
        <v>3616</v>
      </c>
      <c r="L319" s="2" t="s">
        <v>3612</v>
      </c>
    </row>
    <row r="320" spans="1:12">
      <c r="A320" s="2">
        <v>1447</v>
      </c>
      <c r="B320" s="2" t="s">
        <v>1084</v>
      </c>
      <c r="C320" s="2" t="s">
        <v>82</v>
      </c>
      <c r="D320" s="2" t="s">
        <v>83</v>
      </c>
      <c r="E320" s="2" t="s">
        <v>84</v>
      </c>
      <c r="F320" s="4">
        <v>0.1006626229063412</v>
      </c>
      <c r="G320" s="4">
        <v>0.88426457583732299</v>
      </c>
      <c r="H320" s="4">
        <v>2.9172317479581076</v>
      </c>
      <c r="I320" s="2" t="s">
        <v>3616</v>
      </c>
      <c r="J320" s="2" t="s">
        <v>3612</v>
      </c>
      <c r="K320" s="2" t="s">
        <v>3616</v>
      </c>
      <c r="L320" s="2" t="s">
        <v>3612</v>
      </c>
    </row>
    <row r="321" spans="1:12">
      <c r="A321" s="2">
        <v>1453</v>
      </c>
      <c r="B321" s="2" t="s">
        <v>1085</v>
      </c>
      <c r="C321" s="2" t="s">
        <v>1086</v>
      </c>
      <c r="D321" s="2" t="s">
        <v>1087</v>
      </c>
      <c r="E321" s="2" t="s">
        <v>1088</v>
      </c>
      <c r="F321" s="4">
        <v>1.4312741141654104</v>
      </c>
      <c r="G321" s="4">
        <v>0.65240963793285367</v>
      </c>
      <c r="H321" s="4">
        <v>2.1745245550231349</v>
      </c>
      <c r="I321" s="2" t="s">
        <v>3612</v>
      </c>
      <c r="J321" s="2" t="s">
        <v>3612</v>
      </c>
      <c r="K321" s="2" t="s">
        <v>3616</v>
      </c>
      <c r="L321" s="2" t="s">
        <v>3612</v>
      </c>
    </row>
    <row r="322" spans="1:12">
      <c r="A322" s="2">
        <v>1455</v>
      </c>
      <c r="B322" s="2" t="s">
        <v>1089</v>
      </c>
      <c r="C322" s="2" t="s">
        <v>1090</v>
      </c>
      <c r="D322" s="2" t="s">
        <v>1091</v>
      </c>
      <c r="E322" s="2" t="s">
        <v>1092</v>
      </c>
      <c r="F322" s="4">
        <v>1.5358102697020981</v>
      </c>
      <c r="G322" s="4">
        <v>0.43938270848101108</v>
      </c>
      <c r="H322" s="4">
        <v>3.7109794192401453</v>
      </c>
      <c r="I322" s="2" t="s">
        <v>3612</v>
      </c>
      <c r="J322" s="2" t="s">
        <v>3616</v>
      </c>
      <c r="K322" s="2" t="s">
        <v>3616</v>
      </c>
      <c r="L322" s="2" t="s">
        <v>3612</v>
      </c>
    </row>
    <row r="323" spans="1:12">
      <c r="A323" s="2">
        <v>1456</v>
      </c>
      <c r="B323" s="2" t="s">
        <v>1093</v>
      </c>
      <c r="C323" s="2" t="s">
        <v>1094</v>
      </c>
      <c r="D323" s="2" t="s">
        <v>1095</v>
      </c>
      <c r="E323" s="2" t="s">
        <v>1096</v>
      </c>
      <c r="F323" s="4">
        <v>0.93536412387409273</v>
      </c>
      <c r="G323" s="4">
        <v>1.3230797278313584</v>
      </c>
      <c r="H323" s="4">
        <v>0.95800161953353236</v>
      </c>
      <c r="I323" s="2" t="s">
        <v>3612</v>
      </c>
      <c r="J323" s="2" t="s">
        <v>3612</v>
      </c>
      <c r="K323" s="2" t="s">
        <v>3612</v>
      </c>
      <c r="L323" s="2" t="s">
        <v>3612</v>
      </c>
    </row>
    <row r="324" spans="1:12">
      <c r="A324" s="2">
        <v>1457</v>
      </c>
      <c r="B324" s="2" t="s">
        <v>1097</v>
      </c>
      <c r="C324" s="2" t="s">
        <v>1098</v>
      </c>
      <c r="D324" s="2" t="s">
        <v>1099</v>
      </c>
      <c r="E324" s="2" t="s">
        <v>1100</v>
      </c>
      <c r="F324" s="4">
        <v>4.0655659277524472E-2</v>
      </c>
      <c r="G324" s="4">
        <v>1.5672659368601958</v>
      </c>
      <c r="H324" s="4">
        <v>2.2931011588633599</v>
      </c>
      <c r="I324" s="2" t="s">
        <v>3616</v>
      </c>
      <c r="J324" s="2" t="s">
        <v>3612</v>
      </c>
      <c r="K324" s="2" t="s">
        <v>3616</v>
      </c>
      <c r="L324" s="2" t="s">
        <v>3612</v>
      </c>
    </row>
    <row r="325" spans="1:12">
      <c r="A325" s="2">
        <v>1466</v>
      </c>
      <c r="B325" s="2" t="s">
        <v>1101</v>
      </c>
      <c r="C325" s="2" t="s">
        <v>188</v>
      </c>
      <c r="D325" s="2" t="s">
        <v>189</v>
      </c>
      <c r="E325" s="2" t="s">
        <v>190</v>
      </c>
      <c r="F325" s="4">
        <v>12.969041918164967</v>
      </c>
      <c r="G325" s="4">
        <v>0.38213385937697547</v>
      </c>
      <c r="H325" s="4">
        <v>1.7874464240746311</v>
      </c>
      <c r="I325" s="2" t="s">
        <v>3616</v>
      </c>
      <c r="J325" s="2" t="s">
        <v>3616</v>
      </c>
      <c r="K325" s="2" t="s">
        <v>3612</v>
      </c>
      <c r="L325" s="2" t="s">
        <v>3612</v>
      </c>
    </row>
    <row r="326" spans="1:12">
      <c r="A326" s="2">
        <v>1477</v>
      </c>
      <c r="B326" s="2" t="s">
        <v>1102</v>
      </c>
      <c r="C326" s="2" t="s">
        <v>1103</v>
      </c>
      <c r="D326" s="2" t="s">
        <v>1104</v>
      </c>
      <c r="E326" s="2" t="s">
        <v>1105</v>
      </c>
      <c r="F326" s="4">
        <v>2.6206051549137452</v>
      </c>
      <c r="G326" s="4">
        <v>0.64806031672597741</v>
      </c>
      <c r="H326" s="4">
        <v>21.611090985262138</v>
      </c>
      <c r="I326" s="2" t="s">
        <v>3616</v>
      </c>
      <c r="J326" s="2" t="s">
        <v>3612</v>
      </c>
      <c r="K326" s="2" t="s">
        <v>3616</v>
      </c>
      <c r="L326" s="2" t="s">
        <v>3612</v>
      </c>
    </row>
    <row r="327" spans="1:12">
      <c r="A327" s="2">
        <v>1511</v>
      </c>
      <c r="B327" s="2" t="s">
        <v>1106</v>
      </c>
      <c r="C327" s="2" t="s">
        <v>1107</v>
      </c>
      <c r="D327" s="2" t="s">
        <v>1108</v>
      </c>
      <c r="E327" s="2" t="s">
        <v>1109</v>
      </c>
      <c r="F327" s="4">
        <v>0.1278212848907021</v>
      </c>
      <c r="G327" s="4">
        <v>0.74504527333949888</v>
      </c>
      <c r="H327" s="4">
        <v>1.2984585856707935</v>
      </c>
      <c r="I327" s="2" t="s">
        <v>3616</v>
      </c>
      <c r="J327" s="2" t="s">
        <v>3612</v>
      </c>
      <c r="K327" s="2" t="s">
        <v>3612</v>
      </c>
      <c r="L327" s="2" t="s">
        <v>3612</v>
      </c>
    </row>
    <row r="328" spans="1:12" ht="16.5">
      <c r="A328" s="2">
        <v>1516</v>
      </c>
      <c r="B328" s="2" t="s">
        <v>1110</v>
      </c>
      <c r="C328" s="2" t="s">
        <v>98</v>
      </c>
      <c r="D328" s="2" t="s">
        <v>99</v>
      </c>
      <c r="E328" s="2" t="s">
        <v>100</v>
      </c>
      <c r="F328" s="4">
        <v>6.6184803406022663</v>
      </c>
      <c r="G328" s="4">
        <v>1.0098912885528937</v>
      </c>
      <c r="H328" s="4">
        <v>2.4744364662962361</v>
      </c>
      <c r="I328" s="2" t="s">
        <v>3616</v>
      </c>
      <c r="J328" s="2" t="s">
        <v>3612</v>
      </c>
      <c r="K328" s="2" t="s">
        <v>3616</v>
      </c>
      <c r="L328" s="2" t="s">
        <v>3626</v>
      </c>
    </row>
    <row r="329" spans="1:12" ht="16.5">
      <c r="A329" s="2">
        <v>1519</v>
      </c>
      <c r="B329" s="2" t="s">
        <v>1111</v>
      </c>
      <c r="C329" s="2" t="s">
        <v>993</v>
      </c>
      <c r="D329" s="2" t="s">
        <v>994</v>
      </c>
      <c r="E329" s="2" t="s">
        <v>995</v>
      </c>
      <c r="F329" s="4">
        <v>0.43696814011449503</v>
      </c>
      <c r="G329" s="4">
        <v>0.12500866464004737</v>
      </c>
      <c r="H329" s="4">
        <v>0.76731985959736948</v>
      </c>
      <c r="I329" s="2" t="s">
        <v>3616</v>
      </c>
      <c r="J329" s="2" t="s">
        <v>3616</v>
      </c>
      <c r="K329" s="2" t="s">
        <v>3612</v>
      </c>
      <c r="L329" s="2" t="s">
        <v>3627</v>
      </c>
    </row>
    <row r="330" spans="1:12" ht="16.5">
      <c r="A330" s="2">
        <v>1521</v>
      </c>
      <c r="B330" s="2" t="s">
        <v>1112</v>
      </c>
      <c r="C330" s="2" t="s">
        <v>1113</v>
      </c>
      <c r="D330" s="2" t="s">
        <v>1114</v>
      </c>
      <c r="E330" s="2" t="s">
        <v>1115</v>
      </c>
      <c r="F330" s="4">
        <v>9.290680585958758E-3</v>
      </c>
      <c r="G330" s="4">
        <v>0.81586366742349259</v>
      </c>
      <c r="H330" s="4">
        <v>0.14466622073698931</v>
      </c>
      <c r="I330" s="2" t="s">
        <v>3616</v>
      </c>
      <c r="J330" s="2" t="s">
        <v>3612</v>
      </c>
      <c r="K330" s="2" t="s">
        <v>3616</v>
      </c>
      <c r="L330" s="2" t="s">
        <v>3627</v>
      </c>
    </row>
    <row r="331" spans="1:12" ht="16.5">
      <c r="A331" s="2">
        <v>1528</v>
      </c>
      <c r="B331" s="2" t="s">
        <v>1116</v>
      </c>
      <c r="C331" s="2" t="s">
        <v>1117</v>
      </c>
      <c r="D331" s="2" t="s">
        <v>1118</v>
      </c>
      <c r="E331" s="2" t="s">
        <v>1119</v>
      </c>
      <c r="F331" s="4">
        <v>1.9199916011420999</v>
      </c>
      <c r="G331" s="4">
        <v>4.442894857742191</v>
      </c>
      <c r="H331" s="4">
        <v>7.9112189481313102</v>
      </c>
      <c r="I331" s="2" t="s">
        <v>3612</v>
      </c>
      <c r="J331" s="2" t="s">
        <v>3616</v>
      </c>
      <c r="K331" s="2" t="s">
        <v>3616</v>
      </c>
      <c r="L331" s="2" t="s">
        <v>3626</v>
      </c>
    </row>
    <row r="332" spans="1:12">
      <c r="A332" s="2">
        <v>1529</v>
      </c>
      <c r="B332" s="2" t="s">
        <v>1120</v>
      </c>
      <c r="C332" s="2" t="s">
        <v>825</v>
      </c>
      <c r="D332" s="2" t="s">
        <v>826</v>
      </c>
      <c r="E332" s="2" t="s">
        <v>827</v>
      </c>
      <c r="F332" s="4">
        <v>9.1233027318579699E-2</v>
      </c>
      <c r="G332" s="4">
        <v>3.4925965540652895</v>
      </c>
      <c r="H332" s="4">
        <v>1.861931503253847</v>
      </c>
      <c r="I332" s="2" t="s">
        <v>3616</v>
      </c>
      <c r="J332" s="2" t="s">
        <v>3616</v>
      </c>
      <c r="K332" s="2" t="s">
        <v>3612</v>
      </c>
      <c r="L332" s="2" t="s">
        <v>3612</v>
      </c>
    </row>
    <row r="333" spans="1:12">
      <c r="A333" s="2">
        <v>1532</v>
      </c>
      <c r="B333" s="2" t="s">
        <v>1121</v>
      </c>
      <c r="C333" s="2" t="s">
        <v>1122</v>
      </c>
      <c r="D333" s="2" t="s">
        <v>1123</v>
      </c>
      <c r="E333" s="2" t="s">
        <v>1124</v>
      </c>
      <c r="F333" s="4">
        <v>9.2972239018962899</v>
      </c>
      <c r="G333" s="4">
        <v>0.48632747370614304</v>
      </c>
      <c r="H333" s="4">
        <v>5.0865941894662257</v>
      </c>
      <c r="I333" s="2" t="s">
        <v>3616</v>
      </c>
      <c r="J333" s="2" t="s">
        <v>3616</v>
      </c>
      <c r="K333" s="2" t="s">
        <v>3616</v>
      </c>
      <c r="L333" s="2" t="s">
        <v>3612</v>
      </c>
    </row>
    <row r="334" spans="1:12" ht="16.5">
      <c r="A334" s="2">
        <v>1533</v>
      </c>
      <c r="B334" s="2" t="s">
        <v>1125</v>
      </c>
      <c r="C334" s="2" t="s">
        <v>1103</v>
      </c>
      <c r="D334" s="2" t="s">
        <v>1104</v>
      </c>
      <c r="E334" s="2" t="s">
        <v>1105</v>
      </c>
      <c r="F334" s="4">
        <v>1.3710678808895411</v>
      </c>
      <c r="G334" s="4">
        <v>1.1150821501080441</v>
      </c>
      <c r="H334" s="4">
        <v>3.2384422113045757</v>
      </c>
      <c r="I334" s="2" t="s">
        <v>3612</v>
      </c>
      <c r="J334" s="2" t="s">
        <v>3612</v>
      </c>
      <c r="K334" s="2" t="s">
        <v>3616</v>
      </c>
      <c r="L334" s="2" t="s">
        <v>3626</v>
      </c>
    </row>
    <row r="335" spans="1:12">
      <c r="A335" s="2">
        <v>1537</v>
      </c>
      <c r="B335" s="2" t="s">
        <v>1126</v>
      </c>
      <c r="C335" s="2" t="s">
        <v>1127</v>
      </c>
      <c r="D335" s="2" t="s">
        <v>1128</v>
      </c>
      <c r="E335" s="2" t="s">
        <v>1129</v>
      </c>
      <c r="F335" s="4">
        <v>5.3354131829769385</v>
      </c>
      <c r="G335" s="4">
        <v>1.1131901127829864</v>
      </c>
      <c r="H335" s="4">
        <v>0.57542507694119538</v>
      </c>
      <c r="I335" s="2" t="s">
        <v>3616</v>
      </c>
      <c r="J335" s="2" t="s">
        <v>3612</v>
      </c>
      <c r="K335" s="2" t="s">
        <v>3612</v>
      </c>
      <c r="L335" s="2" t="s">
        <v>3612</v>
      </c>
    </row>
    <row r="336" spans="1:12">
      <c r="A336" s="2">
        <v>1540</v>
      </c>
      <c r="B336" s="2" t="s">
        <v>1130</v>
      </c>
      <c r="C336" s="2" t="s">
        <v>78</v>
      </c>
      <c r="D336" s="2" t="s">
        <v>79</v>
      </c>
      <c r="E336" s="2" t="s">
        <v>80</v>
      </c>
      <c r="F336" s="4">
        <v>1.2653179921713782</v>
      </c>
      <c r="G336" s="4">
        <v>0.84992061450497292</v>
      </c>
      <c r="H336" s="4">
        <v>2.1598034083129223</v>
      </c>
      <c r="I336" s="2" t="s">
        <v>3612</v>
      </c>
      <c r="J336" s="2" t="s">
        <v>3612</v>
      </c>
      <c r="K336" s="2" t="s">
        <v>3616</v>
      </c>
      <c r="L336" s="2" t="s">
        <v>3612</v>
      </c>
    </row>
    <row r="337" spans="1:12">
      <c r="A337" s="2">
        <v>1541</v>
      </c>
      <c r="B337" s="2" t="s">
        <v>1131</v>
      </c>
      <c r="C337" s="2" t="s">
        <v>1132</v>
      </c>
      <c r="D337" s="2" t="s">
        <v>1133</v>
      </c>
      <c r="E337" s="2" t="s">
        <v>1134</v>
      </c>
      <c r="F337" s="4">
        <v>1.6343307721092148</v>
      </c>
      <c r="G337" s="4">
        <v>0.85889281055273836</v>
      </c>
      <c r="H337" s="4">
        <v>2.9507874400767204</v>
      </c>
      <c r="I337" s="2" t="s">
        <v>3612</v>
      </c>
      <c r="J337" s="2" t="s">
        <v>3612</v>
      </c>
      <c r="K337" s="2" t="s">
        <v>3616</v>
      </c>
      <c r="L337" s="2" t="s">
        <v>3612</v>
      </c>
    </row>
    <row r="338" spans="1:12">
      <c r="A338" s="2">
        <v>1542</v>
      </c>
      <c r="B338" s="2" t="s">
        <v>1135</v>
      </c>
      <c r="C338" s="2" t="s">
        <v>1136</v>
      </c>
      <c r="D338" s="2" t="s">
        <v>1137</v>
      </c>
      <c r="E338" s="2" t="s">
        <v>1138</v>
      </c>
      <c r="F338" s="4">
        <v>155.7404619051604</v>
      </c>
      <c r="G338" s="4">
        <v>0.18968795801835939</v>
      </c>
      <c r="H338" s="4">
        <v>1.8149125061256612</v>
      </c>
      <c r="I338" s="2" t="s">
        <v>3616</v>
      </c>
      <c r="J338" s="2" t="s">
        <v>3616</v>
      </c>
      <c r="K338" s="2" t="s">
        <v>3612</v>
      </c>
      <c r="L338" s="2" t="s">
        <v>3612</v>
      </c>
    </row>
    <row r="339" spans="1:12">
      <c r="A339" s="2">
        <v>1556</v>
      </c>
      <c r="B339" s="2" t="s">
        <v>1139</v>
      </c>
      <c r="C339" s="2" t="s">
        <v>771</v>
      </c>
      <c r="D339" s="2" t="s">
        <v>772</v>
      </c>
      <c r="E339" s="2" t="s">
        <v>773</v>
      </c>
      <c r="F339" s="4">
        <v>1.426717797243966</v>
      </c>
      <c r="G339" s="4">
        <v>0.23062966527020726</v>
      </c>
      <c r="H339" s="4">
        <v>2.481994640181278</v>
      </c>
      <c r="I339" s="2" t="s">
        <v>3612</v>
      </c>
      <c r="J339" s="2" t="s">
        <v>3616</v>
      </c>
      <c r="K339" s="2" t="s">
        <v>3616</v>
      </c>
      <c r="L339" s="2" t="s">
        <v>3612</v>
      </c>
    </row>
    <row r="340" spans="1:12">
      <c r="A340" s="2">
        <v>1557</v>
      </c>
      <c r="B340" s="2" t="s">
        <v>1140</v>
      </c>
      <c r="C340" s="2" t="s">
        <v>1141</v>
      </c>
      <c r="D340" s="2" t="s">
        <v>1142</v>
      </c>
      <c r="E340" s="2" t="s">
        <v>1143</v>
      </c>
      <c r="F340" s="4">
        <v>1.8470206551433881</v>
      </c>
      <c r="G340" s="4">
        <v>0.15200071340622834</v>
      </c>
      <c r="H340" s="4">
        <v>1.7095303076248307</v>
      </c>
      <c r="I340" s="2" t="s">
        <v>3612</v>
      </c>
      <c r="J340" s="2" t="s">
        <v>3616</v>
      </c>
      <c r="K340" s="2" t="s">
        <v>3612</v>
      </c>
      <c r="L340" s="2" t="s">
        <v>3612</v>
      </c>
    </row>
    <row r="341" spans="1:12">
      <c r="A341" s="2">
        <v>1558</v>
      </c>
      <c r="B341" s="2" t="s">
        <v>1144</v>
      </c>
      <c r="C341" s="2" t="s">
        <v>1145</v>
      </c>
      <c r="D341" s="2" t="s">
        <v>1146</v>
      </c>
      <c r="E341" s="2" t="s">
        <v>1147</v>
      </c>
      <c r="F341" s="4">
        <v>0.64617641531874659</v>
      </c>
      <c r="G341" s="4">
        <v>0.47762491468622192</v>
      </c>
      <c r="H341" s="4">
        <v>32.929301396425785</v>
      </c>
      <c r="I341" s="2" t="s">
        <v>3612</v>
      </c>
      <c r="J341" s="2" t="s">
        <v>3616</v>
      </c>
      <c r="K341" s="2" t="s">
        <v>3616</v>
      </c>
      <c r="L341" s="2" t="s">
        <v>3612</v>
      </c>
    </row>
    <row r="342" spans="1:12">
      <c r="A342" s="2">
        <v>1559</v>
      </c>
      <c r="B342" s="2" t="s">
        <v>1148</v>
      </c>
      <c r="C342" s="2" t="s">
        <v>868</v>
      </c>
      <c r="D342" s="2" t="s">
        <v>869</v>
      </c>
      <c r="E342" s="2" t="s">
        <v>870</v>
      </c>
      <c r="F342" s="4">
        <v>1.2104974162708184</v>
      </c>
      <c r="G342" s="4">
        <v>0.24851416653711658</v>
      </c>
      <c r="H342" s="4">
        <v>2.2149897152457814</v>
      </c>
      <c r="I342" s="2" t="s">
        <v>3612</v>
      </c>
      <c r="J342" s="2" t="s">
        <v>3616</v>
      </c>
      <c r="K342" s="2" t="s">
        <v>3616</v>
      </c>
      <c r="L342" s="2" t="s">
        <v>3612</v>
      </c>
    </row>
    <row r="343" spans="1:12">
      <c r="A343" s="2">
        <v>1561</v>
      </c>
      <c r="B343" s="2" t="s">
        <v>1149</v>
      </c>
      <c r="C343" s="2" t="s">
        <v>1150</v>
      </c>
      <c r="D343" s="2" t="s">
        <v>1151</v>
      </c>
      <c r="E343" s="2" t="s">
        <v>1152</v>
      </c>
      <c r="F343" s="4">
        <v>0.68896375846285174</v>
      </c>
      <c r="G343" s="4">
        <v>0.4679576897528322</v>
      </c>
      <c r="H343" s="4">
        <v>9.0926448269503037</v>
      </c>
      <c r="I343" s="2" t="s">
        <v>3612</v>
      </c>
      <c r="J343" s="2" t="s">
        <v>3616</v>
      </c>
      <c r="K343" s="2" t="s">
        <v>3616</v>
      </c>
      <c r="L343" s="2" t="s">
        <v>3612</v>
      </c>
    </row>
    <row r="344" spans="1:12" ht="16.5">
      <c r="A344" s="2">
        <v>1566</v>
      </c>
      <c r="B344" s="2" t="s">
        <v>1153</v>
      </c>
      <c r="C344" s="2" t="s">
        <v>898</v>
      </c>
      <c r="D344" s="2" t="s">
        <v>899</v>
      </c>
      <c r="E344" s="2" t="s">
        <v>900</v>
      </c>
      <c r="F344" s="4">
        <v>5.4789521346776091</v>
      </c>
      <c r="G344" s="4">
        <v>1.4870982841226543</v>
      </c>
      <c r="H344" s="4">
        <v>2.1890425537991001</v>
      </c>
      <c r="I344" s="2" t="s">
        <v>3616</v>
      </c>
      <c r="J344" s="2" t="s">
        <v>3612</v>
      </c>
      <c r="K344" s="2" t="s">
        <v>3616</v>
      </c>
      <c r="L344" s="2" t="s">
        <v>3626</v>
      </c>
    </row>
    <row r="345" spans="1:12">
      <c r="A345" s="2">
        <v>1568</v>
      </c>
      <c r="B345" s="2" t="s">
        <v>1154</v>
      </c>
      <c r="C345" s="2" t="s">
        <v>1155</v>
      </c>
      <c r="D345" s="2" t="s">
        <v>1156</v>
      </c>
      <c r="E345" s="2" t="s">
        <v>1157</v>
      </c>
      <c r="F345" s="4">
        <v>0.88050310702148993</v>
      </c>
      <c r="G345" s="4">
        <v>1.0648498378727573</v>
      </c>
      <c r="H345" s="4">
        <v>1.9527401724634614</v>
      </c>
      <c r="I345" s="2" t="s">
        <v>3612</v>
      </c>
      <c r="J345" s="2" t="s">
        <v>3612</v>
      </c>
      <c r="K345" s="2" t="s">
        <v>3612</v>
      </c>
      <c r="L345" s="2" t="s">
        <v>3612</v>
      </c>
    </row>
    <row r="346" spans="1:12">
      <c r="A346" s="2">
        <v>1569</v>
      </c>
      <c r="B346" s="2" t="s">
        <v>1158</v>
      </c>
      <c r="C346" s="2" t="s">
        <v>404</v>
      </c>
      <c r="D346" s="2" t="s">
        <v>405</v>
      </c>
      <c r="E346" s="2" t="s">
        <v>406</v>
      </c>
      <c r="F346" s="4">
        <v>0.92235881462863256</v>
      </c>
      <c r="G346" s="4">
        <v>0.99384997936622821</v>
      </c>
      <c r="H346" s="4">
        <v>1.8040008270479493</v>
      </c>
      <c r="I346" s="2" t="s">
        <v>3612</v>
      </c>
      <c r="J346" s="2" t="s">
        <v>3612</v>
      </c>
      <c r="K346" s="2" t="s">
        <v>3612</v>
      </c>
      <c r="L346" s="2" t="s">
        <v>3612</v>
      </c>
    </row>
    <row r="347" spans="1:12" ht="16.5">
      <c r="A347" s="2">
        <v>1570</v>
      </c>
      <c r="B347" s="2" t="s">
        <v>1159</v>
      </c>
      <c r="C347" s="2" t="s">
        <v>1160</v>
      </c>
      <c r="D347" s="2" t="s">
        <v>1161</v>
      </c>
      <c r="E347" s="2" t="s">
        <v>1162</v>
      </c>
      <c r="F347" s="4">
        <v>1.8783943837194295</v>
      </c>
      <c r="G347" s="4">
        <v>3.3826408314204732</v>
      </c>
      <c r="H347" s="4">
        <v>4.6149019623561713</v>
      </c>
      <c r="I347" s="2" t="s">
        <v>3612</v>
      </c>
      <c r="J347" s="2" t="s">
        <v>3616</v>
      </c>
      <c r="K347" s="2" t="s">
        <v>3616</v>
      </c>
      <c r="L347" s="2" t="s">
        <v>3626</v>
      </c>
    </row>
    <row r="348" spans="1:12">
      <c r="A348" s="2">
        <v>1572</v>
      </c>
      <c r="B348" s="2" t="s">
        <v>1163</v>
      </c>
      <c r="C348" s="2" t="s">
        <v>1164</v>
      </c>
      <c r="D348" s="2" t="s">
        <v>1165</v>
      </c>
      <c r="E348" s="2" t="s">
        <v>1166</v>
      </c>
      <c r="F348" s="4">
        <v>3.0475633060056788E-2</v>
      </c>
      <c r="G348" s="4">
        <v>0.93264503470328308</v>
      </c>
      <c r="H348" s="4">
        <v>608.03054902958638</v>
      </c>
      <c r="I348" s="2" t="s">
        <v>3616</v>
      </c>
      <c r="J348" s="2" t="s">
        <v>3612</v>
      </c>
      <c r="K348" s="2" t="s">
        <v>3616</v>
      </c>
      <c r="L348" s="2" t="s">
        <v>3612</v>
      </c>
    </row>
    <row r="349" spans="1:12">
      <c r="A349" s="2">
        <v>1573</v>
      </c>
      <c r="B349" s="2" t="s">
        <v>1167</v>
      </c>
      <c r="C349" s="2" t="s">
        <v>1168</v>
      </c>
      <c r="D349" s="2" t="s">
        <v>1169</v>
      </c>
      <c r="E349" s="2" t="s">
        <v>1170</v>
      </c>
      <c r="F349" s="4">
        <v>1.4563932909873505</v>
      </c>
      <c r="G349" s="4">
        <v>0.64102387665192406</v>
      </c>
      <c r="H349" s="4">
        <v>3.0356385059481088</v>
      </c>
      <c r="I349" s="2" t="s">
        <v>3612</v>
      </c>
      <c r="J349" s="2" t="s">
        <v>3612</v>
      </c>
      <c r="K349" s="2" t="s">
        <v>3616</v>
      </c>
      <c r="L349" s="2" t="s">
        <v>3612</v>
      </c>
    </row>
    <row r="350" spans="1:12">
      <c r="A350" s="2">
        <v>1574</v>
      </c>
      <c r="B350" s="2" t="s">
        <v>1171</v>
      </c>
      <c r="C350" s="2" t="s">
        <v>1172</v>
      </c>
      <c r="D350" s="2" t="s">
        <v>1173</v>
      </c>
      <c r="E350" s="2" t="s">
        <v>1174</v>
      </c>
      <c r="F350" s="4">
        <v>1.7574699236024296</v>
      </c>
      <c r="G350" s="4">
        <v>0.22365547802190941</v>
      </c>
      <c r="H350" s="4">
        <v>3.0268139513416852</v>
      </c>
      <c r="I350" s="2" t="s">
        <v>3612</v>
      </c>
      <c r="J350" s="2" t="s">
        <v>3616</v>
      </c>
      <c r="K350" s="2" t="s">
        <v>3616</v>
      </c>
      <c r="L350" s="2" t="s">
        <v>3612</v>
      </c>
    </row>
    <row r="351" spans="1:12">
      <c r="A351" s="2">
        <v>1575</v>
      </c>
      <c r="B351" s="2" t="s">
        <v>1175</v>
      </c>
      <c r="C351" s="2" t="s">
        <v>1176</v>
      </c>
      <c r="D351" s="2" t="s">
        <v>1177</v>
      </c>
      <c r="E351" s="2" t="s">
        <v>1178</v>
      </c>
      <c r="F351" s="4">
        <v>0.79818772637204372</v>
      </c>
      <c r="G351" s="4">
        <v>0.75158073903278189</v>
      </c>
      <c r="H351" s="4">
        <v>3.1967368748672618</v>
      </c>
      <c r="I351" s="2" t="s">
        <v>3612</v>
      </c>
      <c r="J351" s="2" t="s">
        <v>3612</v>
      </c>
      <c r="K351" s="2" t="s">
        <v>3616</v>
      </c>
      <c r="L351" s="2" t="s">
        <v>3612</v>
      </c>
    </row>
    <row r="352" spans="1:12">
      <c r="A352" s="2">
        <v>1579</v>
      </c>
      <c r="B352" s="2" t="s">
        <v>1179</v>
      </c>
      <c r="C352" s="2" t="s">
        <v>1180</v>
      </c>
      <c r="D352" s="2" t="s">
        <v>1181</v>
      </c>
      <c r="E352" s="2" t="s">
        <v>1182</v>
      </c>
      <c r="F352" s="4">
        <v>33.532775628002263</v>
      </c>
      <c r="G352" s="4">
        <v>0.83662325199455267</v>
      </c>
      <c r="H352" s="4">
        <v>2.0432985298584421</v>
      </c>
      <c r="I352" s="2" t="s">
        <v>3616</v>
      </c>
      <c r="J352" s="2" t="s">
        <v>3612</v>
      </c>
      <c r="K352" s="2" t="s">
        <v>3616</v>
      </c>
      <c r="L352" s="2" t="s">
        <v>3612</v>
      </c>
    </row>
    <row r="353" spans="1:12">
      <c r="A353" s="2">
        <v>1584</v>
      </c>
      <c r="B353" s="2" t="s">
        <v>1183</v>
      </c>
      <c r="C353" s="2" t="s">
        <v>249</v>
      </c>
      <c r="D353" s="2" t="s">
        <v>250</v>
      </c>
      <c r="E353" s="2" t="s">
        <v>251</v>
      </c>
      <c r="F353" s="4">
        <v>1.0559196080799402</v>
      </c>
      <c r="G353" s="4">
        <v>0.28212374483267333</v>
      </c>
      <c r="H353" s="4">
        <v>2.4692963664367484</v>
      </c>
      <c r="I353" s="2" t="s">
        <v>3612</v>
      </c>
      <c r="J353" s="2" t="s">
        <v>3616</v>
      </c>
      <c r="K353" s="2" t="s">
        <v>3616</v>
      </c>
      <c r="L353" s="2" t="s">
        <v>3612</v>
      </c>
    </row>
    <row r="354" spans="1:12" ht="16.5">
      <c r="A354" s="2">
        <v>1585</v>
      </c>
      <c r="B354" s="2" t="s">
        <v>1184</v>
      </c>
      <c r="C354" s="2" t="s">
        <v>1064</v>
      </c>
      <c r="D354" s="2" t="s">
        <v>1065</v>
      </c>
      <c r="E354" s="2" t="s">
        <v>1066</v>
      </c>
      <c r="F354" s="4">
        <v>13.662030377224541</v>
      </c>
      <c r="G354" s="4">
        <v>2.1324323888330112</v>
      </c>
      <c r="H354" s="4">
        <v>2.1533756271129345</v>
      </c>
      <c r="I354" s="2" t="s">
        <v>3616</v>
      </c>
      <c r="J354" s="2" t="s">
        <v>3616</v>
      </c>
      <c r="K354" s="2" t="s">
        <v>3616</v>
      </c>
      <c r="L354" s="2" t="s">
        <v>3626</v>
      </c>
    </row>
    <row r="355" spans="1:12" ht="16.5">
      <c r="A355" s="2">
        <v>1591</v>
      </c>
      <c r="B355" s="2" t="s">
        <v>1185</v>
      </c>
      <c r="C355" s="2" t="s">
        <v>1186</v>
      </c>
      <c r="D355" s="2" t="s">
        <v>1187</v>
      </c>
      <c r="E355" s="2" t="s">
        <v>1188</v>
      </c>
      <c r="F355" s="4">
        <v>2.3178705564471005</v>
      </c>
      <c r="G355" s="4">
        <v>1.2139424259163569</v>
      </c>
      <c r="H355" s="4">
        <v>1.9923898962661064</v>
      </c>
      <c r="I355" s="2" t="s">
        <v>3616</v>
      </c>
      <c r="J355" s="2" t="s">
        <v>3612</v>
      </c>
      <c r="K355" s="2" t="s">
        <v>3612</v>
      </c>
      <c r="L355" s="2" t="s">
        <v>3626</v>
      </c>
    </row>
    <row r="356" spans="1:12">
      <c r="A356" s="2">
        <v>1594</v>
      </c>
      <c r="B356" s="2" t="s">
        <v>1189</v>
      </c>
      <c r="C356" s="2" t="s">
        <v>727</v>
      </c>
      <c r="D356" s="2" t="s">
        <v>728</v>
      </c>
      <c r="E356" s="2" t="s">
        <v>729</v>
      </c>
      <c r="F356" s="4">
        <v>1002.7873592465704</v>
      </c>
      <c r="G356" s="4">
        <v>0.65556012087832016</v>
      </c>
      <c r="H356" s="4">
        <v>1.4295729928115359E-3</v>
      </c>
      <c r="I356" s="2" t="s">
        <v>3616</v>
      </c>
      <c r="J356" s="2" t="s">
        <v>3612</v>
      </c>
      <c r="K356" s="2" t="s">
        <v>3616</v>
      </c>
      <c r="L356" s="2" t="s">
        <v>3612</v>
      </c>
    </row>
    <row r="357" spans="1:12">
      <c r="A357" s="2">
        <v>1600</v>
      </c>
      <c r="B357" s="2" t="s">
        <v>1190</v>
      </c>
      <c r="C357" s="2" t="s">
        <v>1191</v>
      </c>
      <c r="D357" s="2" t="s">
        <v>1192</v>
      </c>
      <c r="E357" s="2" t="s">
        <v>1193</v>
      </c>
      <c r="F357" s="4">
        <v>1.0574577334313748</v>
      </c>
      <c r="G357" s="4">
        <v>0.99072049326212819</v>
      </c>
      <c r="H357" s="4">
        <v>3.6290702898321507</v>
      </c>
      <c r="I357" s="2" t="s">
        <v>3612</v>
      </c>
      <c r="J357" s="2" t="s">
        <v>3612</v>
      </c>
      <c r="K357" s="2" t="s">
        <v>3616</v>
      </c>
      <c r="L357" s="2" t="s">
        <v>3612</v>
      </c>
    </row>
    <row r="358" spans="1:12">
      <c r="A358" s="2">
        <v>1607</v>
      </c>
      <c r="B358" s="2" t="s">
        <v>1194</v>
      </c>
      <c r="C358" s="2" t="s">
        <v>1195</v>
      </c>
      <c r="D358" s="2" t="s">
        <v>1196</v>
      </c>
      <c r="E358" s="2" t="s">
        <v>1197</v>
      </c>
      <c r="F358" s="4">
        <v>1.1791931100538409</v>
      </c>
      <c r="G358" s="4">
        <v>0.13838888695732388</v>
      </c>
      <c r="H358" s="4">
        <v>1.8833485196814417</v>
      </c>
      <c r="I358" s="2" t="s">
        <v>3612</v>
      </c>
      <c r="J358" s="2" t="s">
        <v>3616</v>
      </c>
      <c r="K358" s="2" t="s">
        <v>3612</v>
      </c>
      <c r="L358" s="2" t="s">
        <v>3612</v>
      </c>
    </row>
    <row r="359" spans="1:12">
      <c r="A359" s="2">
        <v>1608</v>
      </c>
      <c r="B359" s="2" t="s">
        <v>1198</v>
      </c>
      <c r="C359" s="2" t="s">
        <v>1199</v>
      </c>
      <c r="D359" s="2" t="s">
        <v>1200</v>
      </c>
      <c r="E359" s="2" t="s">
        <v>1201</v>
      </c>
      <c r="F359" s="4">
        <v>1.2510157909148951</v>
      </c>
      <c r="G359" s="4">
        <v>0.37528278046327279</v>
      </c>
      <c r="H359" s="4">
        <v>36.119349365274978</v>
      </c>
      <c r="I359" s="2" t="s">
        <v>3612</v>
      </c>
      <c r="J359" s="2" t="s">
        <v>3616</v>
      </c>
      <c r="K359" s="2" t="s">
        <v>3616</v>
      </c>
      <c r="L359" s="2" t="s">
        <v>3612</v>
      </c>
    </row>
    <row r="360" spans="1:12">
      <c r="A360" s="2">
        <v>1615</v>
      </c>
      <c r="B360" s="2" t="s">
        <v>1202</v>
      </c>
      <c r="C360" s="2" t="s">
        <v>1203</v>
      </c>
      <c r="D360" s="2" t="s">
        <v>1204</v>
      </c>
      <c r="E360" s="2" t="s">
        <v>1205</v>
      </c>
      <c r="F360" s="4">
        <v>1.64091442145944</v>
      </c>
      <c r="G360" s="4">
        <v>0.88032003058315578</v>
      </c>
      <c r="H360" s="4">
        <v>2.0715347187946276</v>
      </c>
      <c r="I360" s="2" t="s">
        <v>3612</v>
      </c>
      <c r="J360" s="2" t="s">
        <v>3612</v>
      </c>
      <c r="K360" s="2" t="s">
        <v>3616</v>
      </c>
      <c r="L360" s="2" t="s">
        <v>3612</v>
      </c>
    </row>
    <row r="361" spans="1:12">
      <c r="A361" s="2">
        <v>1624</v>
      </c>
      <c r="B361" s="2" t="s">
        <v>1206</v>
      </c>
      <c r="C361" s="2" t="s">
        <v>1207</v>
      </c>
      <c r="D361" s="2" t="s">
        <v>1208</v>
      </c>
      <c r="E361" s="2" t="s">
        <v>1209</v>
      </c>
      <c r="F361" s="4">
        <v>0.90928218978574527</v>
      </c>
      <c r="G361" s="4">
        <v>0.20107421599807498</v>
      </c>
      <c r="H361" s="4">
        <v>6.2866872772978573</v>
      </c>
      <c r="I361" s="2" t="s">
        <v>3612</v>
      </c>
      <c r="J361" s="2" t="s">
        <v>3616</v>
      </c>
      <c r="K361" s="2" t="s">
        <v>3616</v>
      </c>
      <c r="L361" s="2" t="s">
        <v>3612</v>
      </c>
    </row>
    <row r="362" spans="1:12">
      <c r="A362" s="2">
        <v>1644</v>
      </c>
      <c r="B362" s="2" t="s">
        <v>1210</v>
      </c>
      <c r="C362" s="2" t="s">
        <v>1211</v>
      </c>
      <c r="D362" s="2" t="s">
        <v>1212</v>
      </c>
      <c r="E362" s="2" t="s">
        <v>1213</v>
      </c>
      <c r="F362" s="4">
        <v>1.1558065893703111</v>
      </c>
      <c r="G362" s="4">
        <v>0.45139113799776842</v>
      </c>
      <c r="H362" s="4">
        <v>5.92042194685546</v>
      </c>
      <c r="I362" s="2" t="s">
        <v>3612</v>
      </c>
      <c r="J362" s="2" t="s">
        <v>3616</v>
      </c>
      <c r="K362" s="2" t="s">
        <v>3616</v>
      </c>
      <c r="L362" s="2" t="s">
        <v>3612</v>
      </c>
    </row>
    <row r="363" spans="1:12">
      <c r="A363" s="2">
        <v>1645</v>
      </c>
      <c r="B363" s="2" t="s">
        <v>1214</v>
      </c>
      <c r="C363" s="2" t="s">
        <v>1215</v>
      </c>
      <c r="D363" s="2" t="s">
        <v>1216</v>
      </c>
      <c r="E363" s="2" t="s">
        <v>1217</v>
      </c>
      <c r="F363" s="4">
        <v>0.9720483629044997</v>
      </c>
      <c r="G363" s="4">
        <v>0.46007787995185995</v>
      </c>
      <c r="H363" s="4">
        <v>1.0623064432312803</v>
      </c>
      <c r="I363" s="2" t="s">
        <v>3612</v>
      </c>
      <c r="J363" s="2" t="s">
        <v>3616</v>
      </c>
      <c r="K363" s="2" t="s">
        <v>3612</v>
      </c>
      <c r="L363" s="2" t="s">
        <v>3612</v>
      </c>
    </row>
    <row r="364" spans="1:12">
      <c r="A364" s="2">
        <v>1652</v>
      </c>
      <c r="B364" s="2" t="s">
        <v>1218</v>
      </c>
      <c r="C364" s="2" t="s">
        <v>1219</v>
      </c>
      <c r="D364" s="2" t="s">
        <v>1220</v>
      </c>
      <c r="E364" s="2" t="s">
        <v>1221</v>
      </c>
      <c r="F364" s="4">
        <v>1.0380673147060437</v>
      </c>
      <c r="G364" s="4">
        <v>0.66861610000558969</v>
      </c>
      <c r="H364" s="4">
        <v>0.86220330632548858</v>
      </c>
      <c r="I364" s="2" t="s">
        <v>3612</v>
      </c>
      <c r="J364" s="2" t="s">
        <v>3612</v>
      </c>
      <c r="K364" s="2" t="s">
        <v>3612</v>
      </c>
      <c r="L364" s="2" t="s">
        <v>3612</v>
      </c>
    </row>
    <row r="365" spans="1:12">
      <c r="A365" s="2">
        <v>1659</v>
      </c>
      <c r="B365" s="2" t="s">
        <v>1222</v>
      </c>
      <c r="C365" s="2" t="s">
        <v>1223</v>
      </c>
      <c r="D365" s="2" t="s">
        <v>1224</v>
      </c>
      <c r="E365" s="2" t="s">
        <v>1225</v>
      </c>
      <c r="F365" s="4">
        <v>0.85933943098034204</v>
      </c>
      <c r="G365" s="4">
        <v>7.8601464325223885E-2</v>
      </c>
      <c r="H365" s="4">
        <v>6.2975907205864328</v>
      </c>
      <c r="I365" s="2" t="s">
        <v>3612</v>
      </c>
      <c r="J365" s="2" t="s">
        <v>3616</v>
      </c>
      <c r="K365" s="2" t="s">
        <v>3616</v>
      </c>
      <c r="L365" s="2" t="s">
        <v>3612</v>
      </c>
    </row>
    <row r="366" spans="1:12" ht="16.5">
      <c r="A366" s="2">
        <v>1660</v>
      </c>
      <c r="B366" s="2" t="s">
        <v>1226</v>
      </c>
      <c r="C366" s="2" t="s">
        <v>1227</v>
      </c>
      <c r="D366" s="2" t="s">
        <v>1228</v>
      </c>
      <c r="E366" s="2" t="s">
        <v>1229</v>
      </c>
      <c r="F366" s="4">
        <v>1.658639091628884</v>
      </c>
      <c r="G366" s="4">
        <v>1.0131164426623758</v>
      </c>
      <c r="H366" s="4">
        <v>1.8838707671635448</v>
      </c>
      <c r="I366" s="2" t="s">
        <v>3612</v>
      </c>
      <c r="J366" s="2" t="s">
        <v>3612</v>
      </c>
      <c r="K366" s="2" t="s">
        <v>3612</v>
      </c>
      <c r="L366" s="2" t="s">
        <v>3626</v>
      </c>
    </row>
    <row r="367" spans="1:12">
      <c r="A367" s="2">
        <v>1661</v>
      </c>
      <c r="B367" s="2" t="s">
        <v>1230</v>
      </c>
      <c r="C367" s="2" t="s">
        <v>1231</v>
      </c>
      <c r="D367" s="2" t="s">
        <v>1232</v>
      </c>
      <c r="E367" s="2" t="s">
        <v>1233</v>
      </c>
      <c r="F367" s="4">
        <v>1.4404304471689076</v>
      </c>
      <c r="G367" s="4">
        <v>0.23196032984608</v>
      </c>
      <c r="H367" s="4">
        <v>1.9234548965392888</v>
      </c>
      <c r="I367" s="2" t="s">
        <v>3612</v>
      </c>
      <c r="J367" s="2" t="s">
        <v>3616</v>
      </c>
      <c r="K367" s="2" t="s">
        <v>3612</v>
      </c>
      <c r="L367" s="2" t="s">
        <v>3612</v>
      </c>
    </row>
    <row r="368" spans="1:12">
      <c r="A368" s="2">
        <v>1664</v>
      </c>
      <c r="B368" s="2" t="s">
        <v>1234</v>
      </c>
      <c r="C368" s="2" t="s">
        <v>1235</v>
      </c>
      <c r="D368" s="2" t="s">
        <v>1236</v>
      </c>
      <c r="E368" s="2" t="s">
        <v>1237</v>
      </c>
      <c r="F368" s="4">
        <v>0.72146434343081411</v>
      </c>
      <c r="G368" s="4">
        <v>0.34893978415236104</v>
      </c>
      <c r="H368" s="4">
        <v>4.8631800310967606</v>
      </c>
      <c r="I368" s="2" t="s">
        <v>3612</v>
      </c>
      <c r="J368" s="2" t="s">
        <v>3616</v>
      </c>
      <c r="K368" s="2" t="s">
        <v>3616</v>
      </c>
      <c r="L368" s="2" t="s">
        <v>3612</v>
      </c>
    </row>
    <row r="369" spans="1:12" ht="16.5">
      <c r="A369" s="2">
        <v>1665</v>
      </c>
      <c r="B369" s="2" t="s">
        <v>1238</v>
      </c>
      <c r="C369" s="2" t="s">
        <v>1239</v>
      </c>
      <c r="D369" s="2" t="s">
        <v>1240</v>
      </c>
      <c r="E369" s="2" t="s">
        <v>1241</v>
      </c>
      <c r="F369" s="4">
        <v>1.1755207456734864</v>
      </c>
      <c r="G369" s="4">
        <v>1.0275082659940136</v>
      </c>
      <c r="H369" s="4">
        <v>2.4994315195284749</v>
      </c>
      <c r="I369" s="2" t="s">
        <v>3612</v>
      </c>
      <c r="J369" s="2" t="s">
        <v>3612</v>
      </c>
      <c r="K369" s="2" t="s">
        <v>3616</v>
      </c>
      <c r="L369" s="2" t="s">
        <v>3626</v>
      </c>
    </row>
    <row r="370" spans="1:12">
      <c r="A370" s="2">
        <v>1668</v>
      </c>
      <c r="B370" s="2" t="s">
        <v>1242</v>
      </c>
      <c r="C370" s="2" t="s">
        <v>1243</v>
      </c>
      <c r="D370" s="2" t="s">
        <v>1244</v>
      </c>
      <c r="E370" s="2" t="s">
        <v>1245</v>
      </c>
      <c r="F370" s="4">
        <v>0.91149080011518835</v>
      </c>
      <c r="G370" s="4">
        <v>1.0302896601199762</v>
      </c>
      <c r="H370" s="4">
        <v>1.7823738851795699</v>
      </c>
      <c r="I370" s="2" t="s">
        <v>3612</v>
      </c>
      <c r="J370" s="2" t="s">
        <v>3612</v>
      </c>
      <c r="K370" s="2" t="s">
        <v>3612</v>
      </c>
      <c r="L370" s="2" t="s">
        <v>3612</v>
      </c>
    </row>
    <row r="371" spans="1:12">
      <c r="A371" s="2">
        <v>1676</v>
      </c>
      <c r="B371" s="2" t="s">
        <v>1246</v>
      </c>
      <c r="C371" s="2" t="s">
        <v>1247</v>
      </c>
      <c r="D371" s="2" t="s">
        <v>1248</v>
      </c>
      <c r="E371" s="2" t="s">
        <v>1249</v>
      </c>
      <c r="F371" s="4">
        <v>1.3523794508198526</v>
      </c>
      <c r="G371" s="4">
        <v>7.2152840409093255E-2</v>
      </c>
      <c r="H371" s="4">
        <v>3.2641333565769712</v>
      </c>
      <c r="I371" s="2" t="s">
        <v>3612</v>
      </c>
      <c r="J371" s="2" t="s">
        <v>3616</v>
      </c>
      <c r="K371" s="2" t="s">
        <v>3616</v>
      </c>
      <c r="L371" s="2" t="s">
        <v>3612</v>
      </c>
    </row>
    <row r="372" spans="1:12">
      <c r="A372" s="2">
        <v>1677</v>
      </c>
      <c r="B372" s="2" t="s">
        <v>1250</v>
      </c>
      <c r="C372" s="2" t="s">
        <v>1251</v>
      </c>
      <c r="D372" s="2" t="s">
        <v>1252</v>
      </c>
      <c r="E372" s="2" t="s">
        <v>1253</v>
      </c>
      <c r="F372" s="4">
        <v>1.0042371492414461</v>
      </c>
      <c r="G372" s="4">
        <v>0.48610841032267937</v>
      </c>
      <c r="H372" s="4">
        <v>46.353295301565751</v>
      </c>
      <c r="I372" s="2" t="s">
        <v>3612</v>
      </c>
      <c r="J372" s="2" t="s">
        <v>3616</v>
      </c>
      <c r="K372" s="2" t="s">
        <v>3616</v>
      </c>
      <c r="L372" s="2" t="s">
        <v>3612</v>
      </c>
    </row>
    <row r="373" spans="1:12">
      <c r="A373" s="2">
        <v>1678</v>
      </c>
      <c r="B373" s="2" t="s">
        <v>1254</v>
      </c>
      <c r="C373" s="2" t="s">
        <v>1255</v>
      </c>
      <c r="D373" s="2" t="s">
        <v>1256</v>
      </c>
      <c r="E373" s="2" t="s">
        <v>1257</v>
      </c>
      <c r="F373" s="4">
        <v>1.4387341152861801</v>
      </c>
      <c r="G373" s="4">
        <v>0.66457319065753173</v>
      </c>
      <c r="H373" s="4">
        <v>1.076911727773179</v>
      </c>
      <c r="I373" s="2" t="s">
        <v>3612</v>
      </c>
      <c r="J373" s="2" t="s">
        <v>3612</v>
      </c>
      <c r="K373" s="2" t="s">
        <v>3612</v>
      </c>
      <c r="L373" s="2" t="s">
        <v>3612</v>
      </c>
    </row>
    <row r="374" spans="1:12">
      <c r="A374" s="2">
        <v>1679</v>
      </c>
      <c r="B374" s="2" t="s">
        <v>1258</v>
      </c>
      <c r="C374" s="2" t="s">
        <v>1255</v>
      </c>
      <c r="D374" s="2" t="s">
        <v>1256</v>
      </c>
      <c r="E374" s="2" t="s">
        <v>1257</v>
      </c>
      <c r="F374" s="4">
        <v>0.79234464560305851</v>
      </c>
      <c r="G374" s="4">
        <v>0.40444067418087026</v>
      </c>
      <c r="H374" s="4">
        <v>7.1107414493325534</v>
      </c>
      <c r="I374" s="2" t="s">
        <v>3612</v>
      </c>
      <c r="J374" s="2" t="s">
        <v>3616</v>
      </c>
      <c r="K374" s="2" t="s">
        <v>3616</v>
      </c>
      <c r="L374" s="2" t="s">
        <v>3612</v>
      </c>
    </row>
    <row r="375" spans="1:12">
      <c r="A375" s="2">
        <v>1680</v>
      </c>
      <c r="B375" s="2" t="s">
        <v>1259</v>
      </c>
      <c r="C375" s="2" t="s">
        <v>102</v>
      </c>
      <c r="D375" s="2" t="s">
        <v>103</v>
      </c>
      <c r="E375" s="2" t="s">
        <v>104</v>
      </c>
      <c r="F375" s="4">
        <v>1.2315711694313278</v>
      </c>
      <c r="G375" s="4">
        <v>0.76923696666000552</v>
      </c>
      <c r="H375" s="4">
        <v>2.642676811316532</v>
      </c>
      <c r="I375" s="2" t="s">
        <v>3612</v>
      </c>
      <c r="J375" s="2" t="s">
        <v>3612</v>
      </c>
      <c r="K375" s="2" t="s">
        <v>3616</v>
      </c>
      <c r="L375" s="2" t="s">
        <v>3612</v>
      </c>
    </row>
    <row r="376" spans="1:12">
      <c r="A376" s="2">
        <v>1682</v>
      </c>
      <c r="B376" s="2" t="s">
        <v>1260</v>
      </c>
      <c r="C376" s="2" t="s">
        <v>1261</v>
      </c>
      <c r="D376" s="2" t="s">
        <v>1262</v>
      </c>
      <c r="E376" s="2" t="s">
        <v>1263</v>
      </c>
      <c r="F376" s="4">
        <v>2.4747795198063609</v>
      </c>
      <c r="G376" s="4">
        <v>0.43798397790255056</v>
      </c>
      <c r="H376" s="4">
        <v>0.53670454108762844</v>
      </c>
      <c r="I376" s="2" t="s">
        <v>3616</v>
      </c>
      <c r="J376" s="2" t="s">
        <v>3616</v>
      </c>
      <c r="K376" s="2" t="s">
        <v>3612</v>
      </c>
      <c r="L376" s="2" t="s">
        <v>3612</v>
      </c>
    </row>
    <row r="377" spans="1:12">
      <c r="A377" s="2">
        <v>1687</v>
      </c>
      <c r="B377" s="2" t="s">
        <v>1264</v>
      </c>
      <c r="C377" s="2" t="s">
        <v>441</v>
      </c>
      <c r="D377" s="2" t="s">
        <v>442</v>
      </c>
      <c r="E377" s="2" t="s">
        <v>443</v>
      </c>
      <c r="F377" s="4">
        <v>1.6600192827665829</v>
      </c>
      <c r="G377" s="4">
        <v>0.5453294598082743</v>
      </c>
      <c r="H377" s="4">
        <v>2.2959639662896039</v>
      </c>
      <c r="I377" s="2" t="s">
        <v>3612</v>
      </c>
      <c r="J377" s="2" t="s">
        <v>3612</v>
      </c>
      <c r="K377" s="2" t="s">
        <v>3616</v>
      </c>
      <c r="L377" s="2" t="s">
        <v>3612</v>
      </c>
    </row>
    <row r="378" spans="1:12">
      <c r="A378" s="2">
        <v>1688</v>
      </c>
      <c r="B378" s="2" t="s">
        <v>1265</v>
      </c>
      <c r="C378" s="2" t="s">
        <v>1266</v>
      </c>
      <c r="D378" s="2" t="s">
        <v>1267</v>
      </c>
      <c r="E378" s="2" t="s">
        <v>1268</v>
      </c>
      <c r="F378" s="4">
        <v>2.0918798633572613</v>
      </c>
      <c r="G378" s="4">
        <v>0.37065528824755262</v>
      </c>
      <c r="H378" s="4">
        <v>1.8458687830247587</v>
      </c>
      <c r="I378" s="2" t="s">
        <v>3616</v>
      </c>
      <c r="J378" s="2" t="s">
        <v>3616</v>
      </c>
      <c r="K378" s="2" t="s">
        <v>3612</v>
      </c>
      <c r="L378" s="2" t="s">
        <v>3612</v>
      </c>
    </row>
    <row r="379" spans="1:12" ht="16.5">
      <c r="A379" s="2">
        <v>1695</v>
      </c>
      <c r="B379" s="2" t="s">
        <v>1269</v>
      </c>
      <c r="C379" s="2" t="s">
        <v>975</v>
      </c>
      <c r="D379" s="2" t="s">
        <v>976</v>
      </c>
      <c r="E379" s="2" t="s">
        <v>977</v>
      </c>
      <c r="F379" s="4">
        <v>4.8566320543152054E-2</v>
      </c>
      <c r="G379" s="4">
        <v>0.59092625305560675</v>
      </c>
      <c r="H379" s="4">
        <v>4.4783155598384757E-2</v>
      </c>
      <c r="I379" s="2" t="s">
        <v>3616</v>
      </c>
      <c r="J379" s="2" t="s">
        <v>3612</v>
      </c>
      <c r="K379" s="2" t="s">
        <v>3616</v>
      </c>
      <c r="L379" s="2" t="s">
        <v>3627</v>
      </c>
    </row>
    <row r="380" spans="1:12">
      <c r="A380" s="2">
        <v>1698</v>
      </c>
      <c r="B380" s="2" t="s">
        <v>1270</v>
      </c>
      <c r="C380" s="2" t="s">
        <v>192</v>
      </c>
      <c r="D380" s="2" t="s">
        <v>193</v>
      </c>
      <c r="E380" s="2" t="s">
        <v>194</v>
      </c>
      <c r="F380" s="4">
        <v>3.8073837819363003</v>
      </c>
      <c r="G380" s="4">
        <v>1.9879755315577061</v>
      </c>
      <c r="H380" s="4">
        <v>0.89236139084381239</v>
      </c>
      <c r="I380" s="2" t="s">
        <v>3616</v>
      </c>
      <c r="J380" s="2" t="s">
        <v>3612</v>
      </c>
      <c r="K380" s="2" t="s">
        <v>3612</v>
      </c>
      <c r="L380" s="2" t="s">
        <v>3612</v>
      </c>
    </row>
    <row r="381" spans="1:12">
      <c r="A381" s="2">
        <v>1713</v>
      </c>
      <c r="B381" s="2" t="s">
        <v>1271</v>
      </c>
      <c r="C381" s="2" t="s">
        <v>602</v>
      </c>
      <c r="D381" s="2" t="s">
        <v>603</v>
      </c>
      <c r="E381" s="2" t="s">
        <v>604</v>
      </c>
      <c r="F381" s="4">
        <v>1.0664379308948164</v>
      </c>
      <c r="G381" s="4">
        <v>0.4279458018562835</v>
      </c>
      <c r="H381" s="4">
        <v>3.3382685077428262</v>
      </c>
      <c r="I381" s="2" t="s">
        <v>3612</v>
      </c>
      <c r="J381" s="2" t="s">
        <v>3616</v>
      </c>
      <c r="K381" s="2" t="s">
        <v>3616</v>
      </c>
      <c r="L381" s="2" t="s">
        <v>3612</v>
      </c>
    </row>
    <row r="382" spans="1:12">
      <c r="A382" s="2">
        <v>1717</v>
      </c>
      <c r="B382" s="2" t="s">
        <v>1272</v>
      </c>
      <c r="C382" s="2" t="s">
        <v>1273</v>
      </c>
      <c r="D382" s="2" t="s">
        <v>1274</v>
      </c>
      <c r="E382" s="2" t="s">
        <v>1275</v>
      </c>
      <c r="F382" s="4">
        <v>1.5428523462504817</v>
      </c>
      <c r="G382" s="4">
        <v>0.45601399301720325</v>
      </c>
      <c r="H382" s="4">
        <v>5.6881369084475837E-2</v>
      </c>
      <c r="I382" s="2" t="s">
        <v>3612</v>
      </c>
      <c r="J382" s="2" t="s">
        <v>3616</v>
      </c>
      <c r="K382" s="2" t="s">
        <v>3616</v>
      </c>
      <c r="L382" s="2" t="s">
        <v>3612</v>
      </c>
    </row>
    <row r="383" spans="1:12">
      <c r="A383" s="2">
        <v>1723</v>
      </c>
      <c r="B383" s="2" t="s">
        <v>1276</v>
      </c>
      <c r="C383" s="2" t="s">
        <v>123</v>
      </c>
      <c r="D383" s="2" t="s">
        <v>124</v>
      </c>
      <c r="E383" s="2" t="s">
        <v>125</v>
      </c>
      <c r="F383" s="4">
        <v>3.1606033697474043</v>
      </c>
      <c r="G383" s="4">
        <v>0.76186115311999281</v>
      </c>
      <c r="H383" s="4">
        <v>2.1851010519658813</v>
      </c>
      <c r="I383" s="2" t="s">
        <v>3616</v>
      </c>
      <c r="J383" s="2" t="s">
        <v>3612</v>
      </c>
      <c r="K383" s="2" t="s">
        <v>3616</v>
      </c>
      <c r="L383" s="2" t="s">
        <v>3612</v>
      </c>
    </row>
    <row r="384" spans="1:12">
      <c r="A384" s="2">
        <v>1725</v>
      </c>
      <c r="B384" s="2" t="s">
        <v>1277</v>
      </c>
      <c r="C384" s="2" t="s">
        <v>1278</v>
      </c>
      <c r="D384" s="2" t="s">
        <v>1279</v>
      </c>
      <c r="E384" s="2" t="s">
        <v>1280</v>
      </c>
      <c r="F384" s="4">
        <v>4.0979432345067242</v>
      </c>
      <c r="G384" s="4">
        <v>0.97741964060721032</v>
      </c>
      <c r="H384" s="4">
        <v>2.7209302987921737</v>
      </c>
      <c r="I384" s="2" t="s">
        <v>3616</v>
      </c>
      <c r="J384" s="2" t="s">
        <v>3612</v>
      </c>
      <c r="K384" s="2" t="s">
        <v>3616</v>
      </c>
      <c r="L384" s="2" t="s">
        <v>3612</v>
      </c>
    </row>
    <row r="385" spans="1:12">
      <c r="A385" s="2">
        <v>1731</v>
      </c>
      <c r="B385" s="2" t="s">
        <v>1281</v>
      </c>
      <c r="C385" s="2" t="s">
        <v>1282</v>
      </c>
      <c r="D385" s="2" t="s">
        <v>1283</v>
      </c>
      <c r="E385" s="2" t="s">
        <v>1284</v>
      </c>
      <c r="F385" s="4">
        <v>1.0398677077582816</v>
      </c>
      <c r="G385" s="4">
        <v>0.49115490091654268</v>
      </c>
      <c r="H385" s="4">
        <v>5.6741331283976697</v>
      </c>
      <c r="I385" s="2" t="s">
        <v>3612</v>
      </c>
      <c r="J385" s="2" t="s">
        <v>3616</v>
      </c>
      <c r="K385" s="2" t="s">
        <v>3616</v>
      </c>
      <c r="L385" s="2" t="s">
        <v>3612</v>
      </c>
    </row>
    <row r="386" spans="1:12">
      <c r="A386" s="2">
        <v>1740</v>
      </c>
      <c r="B386" s="2" t="s">
        <v>1285</v>
      </c>
      <c r="C386" s="2" t="s">
        <v>1286</v>
      </c>
      <c r="D386" s="2" t="s">
        <v>1287</v>
      </c>
      <c r="E386" s="2" t="s">
        <v>1288</v>
      </c>
      <c r="F386" s="4">
        <v>1.5953798924780123</v>
      </c>
      <c r="G386" s="4">
        <v>0.13617181229381989</v>
      </c>
      <c r="H386" s="4">
        <v>3.2100594140168917</v>
      </c>
      <c r="I386" s="2" t="s">
        <v>3612</v>
      </c>
      <c r="J386" s="2" t="s">
        <v>3616</v>
      </c>
      <c r="K386" s="2" t="s">
        <v>3616</v>
      </c>
      <c r="L386" s="2" t="s">
        <v>3612</v>
      </c>
    </row>
    <row r="387" spans="1:12">
      <c r="A387" s="2">
        <v>1742</v>
      </c>
      <c r="B387" s="2" t="s">
        <v>1289</v>
      </c>
      <c r="C387" s="2" t="s">
        <v>1290</v>
      </c>
      <c r="D387" s="2" t="s">
        <v>1291</v>
      </c>
      <c r="E387" s="2" t="s">
        <v>1292</v>
      </c>
      <c r="F387" s="4">
        <v>0.39661193569532588</v>
      </c>
      <c r="G387" s="4">
        <v>0.17455456593617535</v>
      </c>
      <c r="H387" s="4">
        <v>1.1306873028034574</v>
      </c>
      <c r="I387" s="2" t="s">
        <v>3616</v>
      </c>
      <c r="J387" s="2" t="s">
        <v>3616</v>
      </c>
      <c r="K387" s="2" t="s">
        <v>3612</v>
      </c>
      <c r="L387" s="2" t="s">
        <v>3612</v>
      </c>
    </row>
    <row r="388" spans="1:12">
      <c r="A388" s="2">
        <v>1748</v>
      </c>
      <c r="B388" s="2" t="s">
        <v>1293</v>
      </c>
      <c r="C388" s="2" t="s">
        <v>547</v>
      </c>
      <c r="D388" s="2" t="s">
        <v>548</v>
      </c>
      <c r="E388" s="2" t="s">
        <v>549</v>
      </c>
      <c r="F388" s="4">
        <v>0.2222876959882093</v>
      </c>
      <c r="G388" s="4">
        <v>4.1277339902574601</v>
      </c>
      <c r="H388" s="4">
        <v>2.0519562906742794</v>
      </c>
      <c r="I388" s="2" t="s">
        <v>3616</v>
      </c>
      <c r="J388" s="2" t="s">
        <v>3616</v>
      </c>
      <c r="K388" s="2" t="s">
        <v>3616</v>
      </c>
      <c r="L388" s="2" t="s">
        <v>3612</v>
      </c>
    </row>
    <row r="389" spans="1:12">
      <c r="A389" s="2">
        <v>1751</v>
      </c>
      <c r="B389" s="2" t="s">
        <v>1294</v>
      </c>
      <c r="C389" s="2" t="s">
        <v>1295</v>
      </c>
      <c r="D389" s="2" t="s">
        <v>1296</v>
      </c>
      <c r="E389" s="2" t="s">
        <v>1297</v>
      </c>
      <c r="F389" s="4">
        <v>1.3428517119127106</v>
      </c>
      <c r="G389" s="4">
        <v>1.0782935614683615</v>
      </c>
      <c r="H389" s="4">
        <v>0.97474719287685252</v>
      </c>
      <c r="I389" s="2" t="s">
        <v>3612</v>
      </c>
      <c r="J389" s="2" t="s">
        <v>3612</v>
      </c>
      <c r="K389" s="2" t="s">
        <v>3612</v>
      </c>
      <c r="L389" s="2" t="s">
        <v>3612</v>
      </c>
    </row>
    <row r="390" spans="1:12">
      <c r="A390" s="2">
        <v>1752</v>
      </c>
      <c r="B390" s="2" t="s">
        <v>1298</v>
      </c>
      <c r="C390" s="2" t="s">
        <v>1295</v>
      </c>
      <c r="D390" s="2" t="s">
        <v>1296</v>
      </c>
      <c r="E390" s="2" t="s">
        <v>1297</v>
      </c>
      <c r="F390" s="4">
        <v>0.39093482156429665</v>
      </c>
      <c r="G390" s="4">
        <v>0.7580947084252434</v>
      </c>
      <c r="H390" s="4">
        <v>2.6547941494832634</v>
      </c>
      <c r="I390" s="2" t="s">
        <v>3616</v>
      </c>
      <c r="J390" s="2" t="s">
        <v>3612</v>
      </c>
      <c r="K390" s="2" t="s">
        <v>3616</v>
      </c>
      <c r="L390" s="2" t="s">
        <v>3612</v>
      </c>
    </row>
    <row r="391" spans="1:12">
      <c r="A391" s="2">
        <v>1753</v>
      </c>
      <c r="B391" s="2" t="s">
        <v>1299</v>
      </c>
      <c r="C391" s="2" t="s">
        <v>1300</v>
      </c>
      <c r="D391" s="2" t="s">
        <v>1301</v>
      </c>
      <c r="E391" s="2" t="s">
        <v>1302</v>
      </c>
      <c r="F391" s="4">
        <v>2.4273800398589578</v>
      </c>
      <c r="G391" s="4">
        <v>0.55097165282979998</v>
      </c>
      <c r="H391" s="4">
        <v>1.9101686230647907</v>
      </c>
      <c r="I391" s="2" t="s">
        <v>3616</v>
      </c>
      <c r="J391" s="2" t="s">
        <v>3612</v>
      </c>
      <c r="K391" s="2" t="s">
        <v>3612</v>
      </c>
      <c r="L391" s="2" t="s">
        <v>3612</v>
      </c>
    </row>
    <row r="392" spans="1:12">
      <c r="A392" s="2">
        <v>1756</v>
      </c>
      <c r="B392" s="2" t="s">
        <v>1303</v>
      </c>
      <c r="C392" s="2" t="s">
        <v>1304</v>
      </c>
      <c r="D392" s="2" t="s">
        <v>1305</v>
      </c>
      <c r="E392" s="2" t="s">
        <v>1306</v>
      </c>
      <c r="F392" s="4">
        <v>0.85541712819569027</v>
      </c>
      <c r="G392" s="4">
        <v>0.73705797121334526</v>
      </c>
      <c r="H392" s="4">
        <v>2.7579570695720679</v>
      </c>
      <c r="I392" s="2" t="s">
        <v>3612</v>
      </c>
      <c r="J392" s="2" t="s">
        <v>3612</v>
      </c>
      <c r="K392" s="2" t="s">
        <v>3616</v>
      </c>
      <c r="L392" s="2" t="s">
        <v>3612</v>
      </c>
    </row>
    <row r="393" spans="1:12">
      <c r="A393" s="2">
        <v>1757</v>
      </c>
      <c r="B393" s="2" t="s">
        <v>1307</v>
      </c>
      <c r="C393" s="2" t="s">
        <v>1308</v>
      </c>
      <c r="D393" s="2" t="s">
        <v>1309</v>
      </c>
      <c r="E393" s="2" t="s">
        <v>1310</v>
      </c>
      <c r="F393" s="4">
        <v>5.4117680263758423</v>
      </c>
      <c r="G393" s="4">
        <v>0.89928480677761369</v>
      </c>
      <c r="H393" s="4">
        <v>0.88099149701632062</v>
      </c>
      <c r="I393" s="2" t="s">
        <v>3616</v>
      </c>
      <c r="J393" s="2" t="s">
        <v>3612</v>
      </c>
      <c r="K393" s="2" t="s">
        <v>3612</v>
      </c>
      <c r="L393" s="2" t="s">
        <v>3612</v>
      </c>
    </row>
    <row r="394" spans="1:12" ht="16.5">
      <c r="A394" s="2">
        <v>1760</v>
      </c>
      <c r="B394" s="2" t="s">
        <v>1311</v>
      </c>
      <c r="C394" s="2" t="s">
        <v>241</v>
      </c>
      <c r="D394" s="2" t="s">
        <v>242</v>
      </c>
      <c r="E394" s="2" t="s">
        <v>243</v>
      </c>
      <c r="F394" s="4">
        <v>1.5758169956240116</v>
      </c>
      <c r="G394" s="4">
        <v>1.006571740601133</v>
      </c>
      <c r="H394" s="4">
        <v>2.3503897345913782</v>
      </c>
      <c r="I394" s="2" t="s">
        <v>3612</v>
      </c>
      <c r="J394" s="2" t="s">
        <v>3612</v>
      </c>
      <c r="K394" s="2" t="s">
        <v>3616</v>
      </c>
      <c r="L394" s="2" t="s">
        <v>3626</v>
      </c>
    </row>
    <row r="395" spans="1:12" ht="16.5">
      <c r="A395" s="2">
        <v>1762</v>
      </c>
      <c r="B395" s="2" t="s">
        <v>1312</v>
      </c>
      <c r="C395" s="2" t="s">
        <v>1313</v>
      </c>
      <c r="D395" s="2" t="s">
        <v>1314</v>
      </c>
      <c r="E395" s="2" t="s">
        <v>1315</v>
      </c>
      <c r="F395" s="4">
        <v>16.651728083507749</v>
      </c>
      <c r="G395" s="4">
        <v>2.1655747930201694</v>
      </c>
      <c r="H395" s="4">
        <v>4.9964381639078388</v>
      </c>
      <c r="I395" s="2" t="s">
        <v>3616</v>
      </c>
      <c r="J395" s="2" t="s">
        <v>3616</v>
      </c>
      <c r="K395" s="2" t="s">
        <v>3616</v>
      </c>
      <c r="L395" s="2" t="s">
        <v>3626</v>
      </c>
    </row>
    <row r="396" spans="1:12">
      <c r="A396" s="2">
        <v>1769</v>
      </c>
      <c r="B396" s="2" t="s">
        <v>1316</v>
      </c>
      <c r="C396" s="2" t="s">
        <v>1317</v>
      </c>
      <c r="D396" s="2" t="s">
        <v>1318</v>
      </c>
      <c r="E396" s="2" t="s">
        <v>1319</v>
      </c>
      <c r="F396" s="4">
        <v>1.6089282604275921</v>
      </c>
      <c r="G396" s="4">
        <v>0.36373256468015663</v>
      </c>
      <c r="H396" s="4">
        <v>1.6723768754789343</v>
      </c>
      <c r="I396" s="2" t="s">
        <v>3612</v>
      </c>
      <c r="J396" s="2" t="s">
        <v>3616</v>
      </c>
      <c r="K396" s="2" t="s">
        <v>3612</v>
      </c>
      <c r="L396" s="2" t="s">
        <v>3612</v>
      </c>
    </row>
    <row r="397" spans="1:12">
      <c r="A397" s="2">
        <v>1773</v>
      </c>
      <c r="B397" s="2" t="s">
        <v>1320</v>
      </c>
      <c r="C397" s="2" t="s">
        <v>864</v>
      </c>
      <c r="D397" s="2" t="s">
        <v>865</v>
      </c>
      <c r="E397" s="2" t="s">
        <v>866</v>
      </c>
      <c r="F397" s="4">
        <v>1.9747910339408303</v>
      </c>
      <c r="G397" s="4">
        <v>0.32315539894921314</v>
      </c>
      <c r="H397" s="4">
        <v>0.50969284283148741</v>
      </c>
      <c r="I397" s="2" t="s">
        <v>3612</v>
      </c>
      <c r="J397" s="2" t="s">
        <v>3616</v>
      </c>
      <c r="K397" s="2" t="s">
        <v>3612</v>
      </c>
      <c r="L397" s="2" t="s">
        <v>3612</v>
      </c>
    </row>
    <row r="398" spans="1:12">
      <c r="A398" s="2">
        <v>1774</v>
      </c>
      <c r="B398" s="2" t="s">
        <v>1321</v>
      </c>
      <c r="C398" s="2" t="s">
        <v>1322</v>
      </c>
      <c r="D398" s="2" t="s">
        <v>1323</v>
      </c>
      <c r="E398" s="2" t="s">
        <v>1324</v>
      </c>
      <c r="F398" s="4">
        <v>1.3642423936790364</v>
      </c>
      <c r="G398" s="4">
        <v>0.97792789445737061</v>
      </c>
      <c r="H398" s="4">
        <v>2.5462957557804855</v>
      </c>
      <c r="I398" s="2" t="s">
        <v>3612</v>
      </c>
      <c r="J398" s="2" t="s">
        <v>3612</v>
      </c>
      <c r="K398" s="2" t="s">
        <v>3616</v>
      </c>
      <c r="L398" s="2" t="s">
        <v>3612</v>
      </c>
    </row>
    <row r="399" spans="1:12">
      <c r="A399" s="2">
        <v>1775</v>
      </c>
      <c r="B399" s="2" t="s">
        <v>1325</v>
      </c>
      <c r="C399" s="2" t="s">
        <v>1326</v>
      </c>
      <c r="D399" s="2" t="s">
        <v>1327</v>
      </c>
      <c r="E399" s="2" t="s">
        <v>1328</v>
      </c>
      <c r="F399" s="4">
        <v>1.3822322065285815</v>
      </c>
      <c r="G399" s="4">
        <v>0.67931376826632239</v>
      </c>
      <c r="H399" s="4">
        <v>0.64131275225316531</v>
      </c>
      <c r="I399" s="2" t="s">
        <v>3612</v>
      </c>
      <c r="J399" s="2" t="s">
        <v>3612</v>
      </c>
      <c r="K399" s="2" t="s">
        <v>3612</v>
      </c>
      <c r="L399" s="2" t="s">
        <v>3612</v>
      </c>
    </row>
    <row r="400" spans="1:12" ht="16.5">
      <c r="A400" s="2">
        <v>1776</v>
      </c>
      <c r="B400" s="2" t="s">
        <v>1329</v>
      </c>
      <c r="C400" s="2" t="s">
        <v>1330</v>
      </c>
      <c r="D400" s="2" t="s">
        <v>1331</v>
      </c>
      <c r="E400" s="2" t="s">
        <v>1332</v>
      </c>
      <c r="F400" s="4">
        <v>25.885997366001057</v>
      </c>
      <c r="G400" s="4">
        <v>119.15948638358061</v>
      </c>
      <c r="H400" s="4">
        <v>7.710903964266838</v>
      </c>
      <c r="I400" s="2" t="s">
        <v>3616</v>
      </c>
      <c r="J400" s="2" t="s">
        <v>3616</v>
      </c>
      <c r="K400" s="2" t="s">
        <v>3616</v>
      </c>
      <c r="L400" s="2" t="s">
        <v>3626</v>
      </c>
    </row>
    <row r="401" spans="1:12" ht="16.5">
      <c r="A401" s="2">
        <v>1778</v>
      </c>
      <c r="B401" s="2" t="s">
        <v>1333</v>
      </c>
      <c r="C401" s="2" t="s">
        <v>1334</v>
      </c>
      <c r="D401" s="2" t="s">
        <v>1335</v>
      </c>
      <c r="E401" s="2" t="s">
        <v>1336</v>
      </c>
      <c r="F401" s="4">
        <v>2.6307971272372801</v>
      </c>
      <c r="G401" s="4">
        <v>1.0739672501065596</v>
      </c>
      <c r="H401" s="4">
        <v>2.43310739358121</v>
      </c>
      <c r="I401" s="2" t="s">
        <v>3616</v>
      </c>
      <c r="J401" s="2" t="s">
        <v>3612</v>
      </c>
      <c r="K401" s="2" t="s">
        <v>3616</v>
      </c>
      <c r="L401" s="2" t="s">
        <v>3626</v>
      </c>
    </row>
    <row r="402" spans="1:12">
      <c r="A402" s="2">
        <v>1787</v>
      </c>
      <c r="B402" s="2" t="s">
        <v>1337</v>
      </c>
      <c r="C402" s="2" t="s">
        <v>1338</v>
      </c>
      <c r="D402" s="2" t="s">
        <v>1339</v>
      </c>
      <c r="E402" s="2" t="s">
        <v>1340</v>
      </c>
      <c r="F402" s="4">
        <v>0.5658925305777166</v>
      </c>
      <c r="G402" s="4">
        <v>1.138591314820798</v>
      </c>
      <c r="H402" s="4">
        <v>1.8431838742280975</v>
      </c>
      <c r="I402" s="2" t="s">
        <v>3612</v>
      </c>
      <c r="J402" s="2" t="s">
        <v>3612</v>
      </c>
      <c r="K402" s="2" t="s">
        <v>3612</v>
      </c>
      <c r="L402" s="2" t="s">
        <v>3612</v>
      </c>
    </row>
    <row r="403" spans="1:12">
      <c r="A403" s="2">
        <v>1788</v>
      </c>
      <c r="B403" s="2" t="s">
        <v>1341</v>
      </c>
      <c r="C403" s="2" t="s">
        <v>640</v>
      </c>
      <c r="D403" s="2" t="s">
        <v>641</v>
      </c>
      <c r="E403" s="2" t="s">
        <v>642</v>
      </c>
      <c r="F403" s="4">
        <v>1.8538184969917459</v>
      </c>
      <c r="G403" s="4">
        <v>0.88181626948856406</v>
      </c>
      <c r="H403" s="4">
        <v>2.2502729410064486</v>
      </c>
      <c r="I403" s="2" t="s">
        <v>3612</v>
      </c>
      <c r="J403" s="2" t="s">
        <v>3612</v>
      </c>
      <c r="K403" s="2" t="s">
        <v>3616</v>
      </c>
      <c r="L403" s="2" t="s">
        <v>3612</v>
      </c>
    </row>
    <row r="404" spans="1:12" ht="16.5">
      <c r="A404" s="2">
        <v>1789</v>
      </c>
      <c r="B404" s="2" t="s">
        <v>1342</v>
      </c>
      <c r="C404" s="2" t="s">
        <v>640</v>
      </c>
      <c r="D404" s="2" t="s">
        <v>641</v>
      </c>
      <c r="E404" s="2" t="s">
        <v>642</v>
      </c>
      <c r="F404" s="4">
        <v>1.1718598181477293</v>
      </c>
      <c r="G404" s="4">
        <v>1.2077735636414524</v>
      </c>
      <c r="H404" s="4">
        <v>100.30849632638194</v>
      </c>
      <c r="I404" s="2" t="s">
        <v>3612</v>
      </c>
      <c r="J404" s="2" t="s">
        <v>3612</v>
      </c>
      <c r="K404" s="2" t="s">
        <v>3616</v>
      </c>
      <c r="L404" s="2" t="s">
        <v>3626</v>
      </c>
    </row>
    <row r="405" spans="1:12">
      <c r="A405" s="2">
        <v>1790</v>
      </c>
      <c r="B405" s="2" t="s">
        <v>1343</v>
      </c>
      <c r="C405" s="2" t="s">
        <v>1344</v>
      </c>
      <c r="D405" s="2" t="s">
        <v>1345</v>
      </c>
      <c r="E405" s="2" t="s">
        <v>1346</v>
      </c>
      <c r="F405" s="4">
        <v>0.1966906113383915</v>
      </c>
      <c r="G405" s="4">
        <v>0.49744192160229611</v>
      </c>
      <c r="H405" s="4">
        <v>3.9925210110869873</v>
      </c>
      <c r="I405" s="2" t="s">
        <v>3616</v>
      </c>
      <c r="J405" s="2" t="s">
        <v>3616</v>
      </c>
      <c r="K405" s="2" t="s">
        <v>3616</v>
      </c>
      <c r="L405" s="2" t="s">
        <v>3612</v>
      </c>
    </row>
    <row r="406" spans="1:12">
      <c r="A406" s="2">
        <v>1799</v>
      </c>
      <c r="B406" s="2" t="s">
        <v>1347</v>
      </c>
      <c r="C406" s="2" t="s">
        <v>152</v>
      </c>
      <c r="D406" s="2" t="s">
        <v>153</v>
      </c>
      <c r="E406" s="2" t="s">
        <v>154</v>
      </c>
      <c r="F406" s="4">
        <v>1.4076610597817616</v>
      </c>
      <c r="G406" s="4">
        <v>0.74713973722574378</v>
      </c>
      <c r="H406" s="4">
        <v>2.239846708597526</v>
      </c>
      <c r="I406" s="2" t="s">
        <v>3612</v>
      </c>
      <c r="J406" s="2" t="s">
        <v>3612</v>
      </c>
      <c r="K406" s="2" t="s">
        <v>3616</v>
      </c>
      <c r="L406" s="2" t="s">
        <v>3612</v>
      </c>
    </row>
    <row r="407" spans="1:12">
      <c r="A407" s="2">
        <v>1806</v>
      </c>
      <c r="B407" s="2" t="s">
        <v>1348</v>
      </c>
      <c r="C407" s="2" t="s">
        <v>1180</v>
      </c>
      <c r="D407" s="2" t="s">
        <v>1181</v>
      </c>
      <c r="E407" s="2" t="s">
        <v>1182</v>
      </c>
      <c r="F407" s="4">
        <v>1.6435965300060515E-2</v>
      </c>
      <c r="G407" s="4">
        <v>0.93607757533509139</v>
      </c>
      <c r="H407" s="4">
        <v>2.7353017586520041</v>
      </c>
      <c r="I407" s="2" t="s">
        <v>3616</v>
      </c>
      <c r="J407" s="2" t="s">
        <v>3612</v>
      </c>
      <c r="K407" s="2" t="s">
        <v>3616</v>
      </c>
      <c r="L407" s="2" t="s">
        <v>3612</v>
      </c>
    </row>
    <row r="408" spans="1:12">
      <c r="A408" s="2">
        <v>1809</v>
      </c>
      <c r="B408" s="2" t="s">
        <v>1349</v>
      </c>
      <c r="C408" s="2" t="s">
        <v>1350</v>
      </c>
      <c r="D408" s="2" t="s">
        <v>1351</v>
      </c>
      <c r="E408" s="2" t="s">
        <v>1352</v>
      </c>
      <c r="F408" s="4">
        <v>2.3494124382178851</v>
      </c>
      <c r="G408" s="4">
        <v>0.86666719378569179</v>
      </c>
      <c r="H408" s="4">
        <v>4.1150215901273786</v>
      </c>
      <c r="I408" s="2" t="s">
        <v>3616</v>
      </c>
      <c r="J408" s="2" t="s">
        <v>3612</v>
      </c>
      <c r="K408" s="2" t="s">
        <v>3616</v>
      </c>
      <c r="L408" s="2" t="s">
        <v>3612</v>
      </c>
    </row>
    <row r="409" spans="1:12">
      <c r="A409" s="2">
        <v>1810</v>
      </c>
      <c r="B409" s="2" t="s">
        <v>1353</v>
      </c>
      <c r="C409" s="2" t="s">
        <v>1354</v>
      </c>
      <c r="D409" s="2" t="s">
        <v>1355</v>
      </c>
      <c r="E409" s="2" t="s">
        <v>1356</v>
      </c>
      <c r="F409" s="4">
        <v>1.3619747904962176</v>
      </c>
      <c r="G409" s="4">
        <v>0.75547189998250652</v>
      </c>
      <c r="H409" s="4">
        <v>1.1593370041936131</v>
      </c>
      <c r="I409" s="2" t="s">
        <v>3612</v>
      </c>
      <c r="J409" s="2" t="s">
        <v>3612</v>
      </c>
      <c r="K409" s="2" t="s">
        <v>3612</v>
      </c>
      <c r="L409" s="2" t="s">
        <v>3612</v>
      </c>
    </row>
    <row r="410" spans="1:12">
      <c r="A410" s="2">
        <v>1811</v>
      </c>
      <c r="B410" s="2" t="s">
        <v>1357</v>
      </c>
      <c r="C410" s="2" t="s">
        <v>1358</v>
      </c>
      <c r="D410" s="2" t="s">
        <v>1359</v>
      </c>
      <c r="E410" s="2" t="s">
        <v>1360</v>
      </c>
      <c r="F410" s="4">
        <v>2.1049704783207099</v>
      </c>
      <c r="G410" s="4">
        <v>0.65870298818894346</v>
      </c>
      <c r="H410" s="4">
        <v>1.7128514065126839</v>
      </c>
      <c r="I410" s="2" t="s">
        <v>3616</v>
      </c>
      <c r="J410" s="2" t="s">
        <v>3612</v>
      </c>
      <c r="K410" s="2" t="s">
        <v>3612</v>
      </c>
      <c r="L410" s="2" t="s">
        <v>3612</v>
      </c>
    </row>
    <row r="411" spans="1:12">
      <c r="A411" s="2">
        <v>1813</v>
      </c>
      <c r="B411" s="2" t="s">
        <v>1361</v>
      </c>
      <c r="C411" s="2" t="s">
        <v>196</v>
      </c>
      <c r="D411" s="2" t="s">
        <v>197</v>
      </c>
      <c r="E411" s="2" t="s">
        <v>198</v>
      </c>
      <c r="F411" s="4">
        <v>0.69173914266177727</v>
      </c>
      <c r="G411" s="4">
        <v>0.13551739943583455</v>
      </c>
      <c r="H411" s="4">
        <v>3.7821327455917353</v>
      </c>
      <c r="I411" s="2" t="s">
        <v>3612</v>
      </c>
      <c r="J411" s="2" t="s">
        <v>3616</v>
      </c>
      <c r="K411" s="2" t="s">
        <v>3616</v>
      </c>
      <c r="L411" s="2" t="s">
        <v>3612</v>
      </c>
    </row>
    <row r="412" spans="1:12" ht="16.5">
      <c r="A412" s="2">
        <v>1815</v>
      </c>
      <c r="B412" s="2" t="s">
        <v>1362</v>
      </c>
      <c r="C412" s="2" t="s">
        <v>1363</v>
      </c>
      <c r="D412" s="2" t="s">
        <v>1364</v>
      </c>
      <c r="E412" s="2" t="s">
        <v>1365</v>
      </c>
      <c r="F412" s="4">
        <v>2.2214474288710901</v>
      </c>
      <c r="G412" s="4">
        <v>5.6890982641690933</v>
      </c>
      <c r="H412" s="4">
        <v>1.0778825609383289</v>
      </c>
      <c r="I412" s="2" t="s">
        <v>3616</v>
      </c>
      <c r="J412" s="2" t="s">
        <v>3616</v>
      </c>
      <c r="K412" s="2" t="s">
        <v>3612</v>
      </c>
      <c r="L412" s="2" t="s">
        <v>3626</v>
      </c>
    </row>
    <row r="413" spans="1:12">
      <c r="A413" s="2">
        <v>1816</v>
      </c>
      <c r="B413" s="2" t="s">
        <v>1366</v>
      </c>
      <c r="C413" s="2" t="s">
        <v>983</v>
      </c>
      <c r="D413" s="2" t="s">
        <v>984</v>
      </c>
      <c r="E413" s="2" t="s">
        <v>985</v>
      </c>
      <c r="F413" s="4">
        <v>1.7528469104640341</v>
      </c>
      <c r="G413" s="4">
        <v>0.78949388670055631</v>
      </c>
      <c r="H413" s="4">
        <v>2.4166356867798844</v>
      </c>
      <c r="I413" s="2" t="s">
        <v>3612</v>
      </c>
      <c r="J413" s="2" t="s">
        <v>3612</v>
      </c>
      <c r="K413" s="2" t="s">
        <v>3616</v>
      </c>
      <c r="L413" s="2" t="s">
        <v>3612</v>
      </c>
    </row>
    <row r="414" spans="1:12">
      <c r="A414" s="2">
        <v>1828</v>
      </c>
      <c r="B414" s="2" t="s">
        <v>1367</v>
      </c>
      <c r="C414" s="2" t="s">
        <v>1368</v>
      </c>
      <c r="D414" s="2" t="s">
        <v>1369</v>
      </c>
      <c r="E414" s="2" t="s">
        <v>1370</v>
      </c>
      <c r="F414" s="4">
        <v>1.6444441374858416</v>
      </c>
      <c r="G414" s="4">
        <v>9.9015623934017957E-2</v>
      </c>
      <c r="H414" s="4">
        <v>1.3790741216071263</v>
      </c>
      <c r="I414" s="2" t="s">
        <v>3612</v>
      </c>
      <c r="J414" s="2" t="s">
        <v>3616</v>
      </c>
      <c r="K414" s="2" t="s">
        <v>3612</v>
      </c>
      <c r="L414" s="2" t="s">
        <v>3612</v>
      </c>
    </row>
    <row r="415" spans="1:12">
      <c r="A415" s="2">
        <v>1835</v>
      </c>
      <c r="B415" s="2" t="s">
        <v>1371</v>
      </c>
      <c r="C415" s="2" t="s">
        <v>701</v>
      </c>
      <c r="D415" s="2" t="s">
        <v>702</v>
      </c>
      <c r="E415" s="2" t="s">
        <v>703</v>
      </c>
      <c r="F415" s="4">
        <v>1.7265594370204909</v>
      </c>
      <c r="G415" s="4">
        <v>0.60726578868637915</v>
      </c>
      <c r="H415" s="4">
        <v>2.0610792805442153</v>
      </c>
      <c r="I415" s="2" t="s">
        <v>3612</v>
      </c>
      <c r="J415" s="2" t="s">
        <v>3612</v>
      </c>
      <c r="K415" s="2" t="s">
        <v>3616</v>
      </c>
      <c r="L415" s="2" t="s">
        <v>3612</v>
      </c>
    </row>
    <row r="416" spans="1:12">
      <c r="A416" s="2">
        <v>1838</v>
      </c>
      <c r="B416" s="2" t="s">
        <v>1372</v>
      </c>
      <c r="C416" s="2" t="s">
        <v>273</v>
      </c>
      <c r="D416" s="2" t="s">
        <v>274</v>
      </c>
      <c r="E416" s="2" t="s">
        <v>275</v>
      </c>
      <c r="F416" s="4">
        <v>0.37738264939552912</v>
      </c>
      <c r="G416" s="4">
        <v>0.88665821915722187</v>
      </c>
      <c r="H416" s="4">
        <v>12.5925626191153</v>
      </c>
      <c r="I416" s="2" t="s">
        <v>3616</v>
      </c>
      <c r="J416" s="2" t="s">
        <v>3612</v>
      </c>
      <c r="K416" s="2" t="s">
        <v>3616</v>
      </c>
      <c r="L416" s="2" t="s">
        <v>3612</v>
      </c>
    </row>
    <row r="417" spans="1:12">
      <c r="A417" s="2">
        <v>1846</v>
      </c>
      <c r="B417" s="2" t="s">
        <v>1373</v>
      </c>
      <c r="C417" s="2" t="s">
        <v>1374</v>
      </c>
      <c r="D417" s="2" t="s">
        <v>1375</v>
      </c>
      <c r="E417" s="2" t="s">
        <v>1376</v>
      </c>
      <c r="F417" s="4">
        <v>1.6303706665057933</v>
      </c>
      <c r="G417" s="4">
        <v>0.72236505096051062</v>
      </c>
      <c r="H417" s="4">
        <v>0.71301285868207054</v>
      </c>
      <c r="I417" s="2" t="s">
        <v>3612</v>
      </c>
      <c r="J417" s="2" t="s">
        <v>3612</v>
      </c>
      <c r="K417" s="2" t="s">
        <v>3612</v>
      </c>
      <c r="L417" s="2" t="s">
        <v>3612</v>
      </c>
    </row>
    <row r="418" spans="1:12" ht="16.5">
      <c r="A418" s="2">
        <v>1856</v>
      </c>
      <c r="B418" s="2" t="s">
        <v>1377</v>
      </c>
      <c r="C418" s="2" t="s">
        <v>335</v>
      </c>
      <c r="D418" s="2" t="s">
        <v>336</v>
      </c>
      <c r="E418" s="2" t="s">
        <v>337</v>
      </c>
      <c r="F418" s="4">
        <v>2.2339548064814356</v>
      </c>
      <c r="G418" s="4">
        <v>1.7904844634104597</v>
      </c>
      <c r="H418" s="4">
        <v>6.2285657822491993</v>
      </c>
      <c r="I418" s="2" t="s">
        <v>3616</v>
      </c>
      <c r="J418" s="2" t="s">
        <v>3612</v>
      </c>
      <c r="K418" s="2" t="s">
        <v>3616</v>
      </c>
      <c r="L418" s="2" t="s">
        <v>3626</v>
      </c>
    </row>
    <row r="419" spans="1:12">
      <c r="A419" s="2">
        <v>1878</v>
      </c>
      <c r="B419" s="2" t="s">
        <v>1378</v>
      </c>
      <c r="C419" s="2" t="s">
        <v>1379</v>
      </c>
      <c r="D419" s="2" t="s">
        <v>1380</v>
      </c>
      <c r="E419" s="2" t="s">
        <v>1381</v>
      </c>
      <c r="F419" s="4">
        <v>2.2293142546049518</v>
      </c>
      <c r="G419" s="4">
        <v>0.34057631193110555</v>
      </c>
      <c r="H419" s="4">
        <v>1.245737415569474</v>
      </c>
      <c r="I419" s="2" t="s">
        <v>3616</v>
      </c>
      <c r="J419" s="2" t="s">
        <v>3616</v>
      </c>
      <c r="K419" s="2" t="s">
        <v>3612</v>
      </c>
      <c r="L419" s="2" t="s">
        <v>3612</v>
      </c>
    </row>
    <row r="420" spans="1:12">
      <c r="A420" s="2">
        <v>1880</v>
      </c>
      <c r="B420" s="2" t="s">
        <v>1382</v>
      </c>
      <c r="C420" s="2" t="s">
        <v>119</v>
      </c>
      <c r="D420" s="2" t="s">
        <v>120</v>
      </c>
      <c r="E420" s="2" t="s">
        <v>121</v>
      </c>
      <c r="F420" s="4">
        <v>1.4905037447822573</v>
      </c>
      <c r="G420" s="4">
        <v>0.50597920548764896</v>
      </c>
      <c r="H420" s="4">
        <v>2.5730084406367787E-2</v>
      </c>
      <c r="I420" s="2" t="s">
        <v>3612</v>
      </c>
      <c r="J420" s="2" t="s">
        <v>3612</v>
      </c>
      <c r="K420" s="2" t="s">
        <v>3616</v>
      </c>
      <c r="L420" s="2" t="s">
        <v>3612</v>
      </c>
    </row>
    <row r="421" spans="1:12">
      <c r="A421" s="2">
        <v>1883</v>
      </c>
      <c r="B421" s="2" t="s">
        <v>1383</v>
      </c>
      <c r="C421" s="2" t="s">
        <v>1078</v>
      </c>
      <c r="D421" s="2" t="s">
        <v>1079</v>
      </c>
      <c r="E421" s="2" t="s">
        <v>1080</v>
      </c>
      <c r="F421" s="4">
        <v>28.068887904968566</v>
      </c>
      <c r="G421" s="4">
        <v>0.25440518862903372</v>
      </c>
      <c r="H421" s="4">
        <v>0.11299258454853287</v>
      </c>
      <c r="I421" s="2" t="s">
        <v>3616</v>
      </c>
      <c r="J421" s="2" t="s">
        <v>3616</v>
      </c>
      <c r="K421" s="2" t="s">
        <v>3616</v>
      </c>
      <c r="L421" s="2" t="s">
        <v>3612</v>
      </c>
    </row>
    <row r="422" spans="1:12">
      <c r="A422" s="2">
        <v>1885</v>
      </c>
      <c r="B422" s="2" t="s">
        <v>1384</v>
      </c>
      <c r="C422" s="2" t="s">
        <v>5</v>
      </c>
      <c r="D422" s="2" t="s">
        <v>6</v>
      </c>
      <c r="E422" s="2" t="s">
        <v>7</v>
      </c>
      <c r="F422" s="4">
        <v>1.2701509825387887</v>
      </c>
      <c r="G422" s="4">
        <v>0.72804523700096146</v>
      </c>
      <c r="H422" s="4">
        <v>0.83880071714442095</v>
      </c>
      <c r="I422" s="2" t="s">
        <v>3612</v>
      </c>
      <c r="J422" s="2" t="s">
        <v>3612</v>
      </c>
      <c r="K422" s="2" t="s">
        <v>3612</v>
      </c>
      <c r="L422" s="2" t="s">
        <v>3612</v>
      </c>
    </row>
    <row r="423" spans="1:12">
      <c r="A423" s="2">
        <v>1886</v>
      </c>
      <c r="B423" s="2" t="s">
        <v>1385</v>
      </c>
      <c r="C423" s="2" t="s">
        <v>1386</v>
      </c>
      <c r="D423" s="2" t="s">
        <v>1387</v>
      </c>
      <c r="E423" s="2" t="s">
        <v>1388</v>
      </c>
      <c r="F423" s="4">
        <v>1.3521919842136683</v>
      </c>
      <c r="G423" s="4">
        <v>8.6875537576911945</v>
      </c>
      <c r="H423" s="4">
        <v>0.22121176170365331</v>
      </c>
      <c r="I423" s="2" t="s">
        <v>3612</v>
      </c>
      <c r="J423" s="2" t="s">
        <v>3616</v>
      </c>
      <c r="K423" s="2" t="s">
        <v>3616</v>
      </c>
      <c r="L423" s="2" t="s">
        <v>3612</v>
      </c>
    </row>
    <row r="424" spans="1:12">
      <c r="A424" s="2">
        <v>1887</v>
      </c>
      <c r="B424" s="2" t="s">
        <v>1389</v>
      </c>
      <c r="C424" s="2" t="s">
        <v>1390</v>
      </c>
      <c r="D424" s="2" t="s">
        <v>1391</v>
      </c>
      <c r="E424" s="2" t="s">
        <v>1392</v>
      </c>
      <c r="F424" s="4">
        <v>1.773992610304302</v>
      </c>
      <c r="G424" s="4">
        <v>0.49127407029346876</v>
      </c>
      <c r="H424" s="4">
        <v>1.6634747873378786</v>
      </c>
      <c r="I424" s="2" t="s">
        <v>3612</v>
      </c>
      <c r="J424" s="2" t="s">
        <v>3616</v>
      </c>
      <c r="K424" s="2" t="s">
        <v>3612</v>
      </c>
      <c r="L424" s="2" t="s">
        <v>3612</v>
      </c>
    </row>
    <row r="425" spans="1:12">
      <c r="A425" s="2">
        <v>1888</v>
      </c>
      <c r="B425" s="2" t="s">
        <v>1393</v>
      </c>
      <c r="C425" s="2" t="s">
        <v>1010</v>
      </c>
      <c r="D425" s="2" t="s">
        <v>1011</v>
      </c>
      <c r="E425" s="2" t="s">
        <v>1012</v>
      </c>
      <c r="F425" s="4">
        <v>0.67787914877366595</v>
      </c>
      <c r="G425" s="4">
        <v>0.72675953520738179</v>
      </c>
      <c r="H425" s="4">
        <v>1.3326519134565153</v>
      </c>
      <c r="I425" s="2" t="s">
        <v>3612</v>
      </c>
      <c r="J425" s="2" t="s">
        <v>3612</v>
      </c>
      <c r="K425" s="2" t="s">
        <v>3612</v>
      </c>
      <c r="L425" s="2" t="s">
        <v>3612</v>
      </c>
    </row>
    <row r="426" spans="1:12" ht="16.5">
      <c r="A426" s="2">
        <v>1895</v>
      </c>
      <c r="B426" s="2" t="s">
        <v>1394</v>
      </c>
      <c r="C426" s="2" t="s">
        <v>1395</v>
      </c>
      <c r="D426" s="2" t="s">
        <v>1396</v>
      </c>
      <c r="E426" s="2" t="s">
        <v>1397</v>
      </c>
      <c r="F426" s="4">
        <v>7.8857949087259877E-2</v>
      </c>
      <c r="G426" s="4">
        <v>0.62794060041748367</v>
      </c>
      <c r="H426" s="4">
        <v>9.528546697527171E-2</v>
      </c>
      <c r="I426" s="2" t="s">
        <v>3616</v>
      </c>
      <c r="J426" s="2" t="s">
        <v>3612</v>
      </c>
      <c r="K426" s="2" t="s">
        <v>3616</v>
      </c>
      <c r="L426" s="2" t="s">
        <v>3627</v>
      </c>
    </row>
    <row r="427" spans="1:12" ht="16.5">
      <c r="A427" s="2">
        <v>1898</v>
      </c>
      <c r="B427" s="2" t="s">
        <v>1398</v>
      </c>
      <c r="C427" s="2" t="s">
        <v>1308</v>
      </c>
      <c r="D427" s="2" t="s">
        <v>1309</v>
      </c>
      <c r="E427" s="2" t="s">
        <v>1310</v>
      </c>
      <c r="F427" s="4">
        <v>1.3549127952633206</v>
      </c>
      <c r="G427" s="4">
        <v>1.05325152151333</v>
      </c>
      <c r="H427" s="4">
        <v>2.894672234050085</v>
      </c>
      <c r="I427" s="2" t="s">
        <v>3612</v>
      </c>
      <c r="J427" s="2" t="s">
        <v>3612</v>
      </c>
      <c r="K427" s="2" t="s">
        <v>3616</v>
      </c>
      <c r="L427" s="2" t="s">
        <v>3626</v>
      </c>
    </row>
    <row r="428" spans="1:12">
      <c r="A428" s="2">
        <v>1900</v>
      </c>
      <c r="B428" s="2" t="s">
        <v>1399</v>
      </c>
      <c r="C428" s="2" t="s">
        <v>1191</v>
      </c>
      <c r="D428" s="2" t="s">
        <v>1192</v>
      </c>
      <c r="E428" s="2" t="s">
        <v>1193</v>
      </c>
      <c r="F428" s="4">
        <v>92.37304365490732</v>
      </c>
      <c r="G428" s="4">
        <v>0.96845035502704724</v>
      </c>
      <c r="H428" s="4">
        <v>21.921885733508905</v>
      </c>
      <c r="I428" s="2" t="s">
        <v>3616</v>
      </c>
      <c r="J428" s="2" t="s">
        <v>3612</v>
      </c>
      <c r="K428" s="2" t="s">
        <v>3616</v>
      </c>
      <c r="L428" s="2" t="s">
        <v>3612</v>
      </c>
    </row>
    <row r="429" spans="1:12">
      <c r="A429" s="2">
        <v>1905</v>
      </c>
      <c r="B429" s="2" t="s">
        <v>1400</v>
      </c>
      <c r="C429" s="2" t="s">
        <v>1401</v>
      </c>
      <c r="D429" s="2" t="s">
        <v>1402</v>
      </c>
      <c r="E429" s="2" t="s">
        <v>1403</v>
      </c>
      <c r="F429" s="4">
        <v>1.5860079470407553</v>
      </c>
      <c r="G429" s="4">
        <v>0.3940225218904595</v>
      </c>
      <c r="H429" s="4">
        <v>74.207854948442971</v>
      </c>
      <c r="I429" s="2" t="s">
        <v>3612</v>
      </c>
      <c r="J429" s="2" t="s">
        <v>3616</v>
      </c>
      <c r="K429" s="2" t="s">
        <v>3616</v>
      </c>
      <c r="L429" s="2" t="s">
        <v>3612</v>
      </c>
    </row>
    <row r="430" spans="1:12">
      <c r="A430" s="2">
        <v>1911</v>
      </c>
      <c r="B430" s="2" t="s">
        <v>1404</v>
      </c>
      <c r="C430" s="2" t="s">
        <v>1405</v>
      </c>
      <c r="D430" s="2" t="s">
        <v>1406</v>
      </c>
      <c r="E430" s="2" t="s">
        <v>1407</v>
      </c>
      <c r="F430" s="4">
        <v>1.2896682506558865</v>
      </c>
      <c r="G430" s="4">
        <v>1.3677930842211938</v>
      </c>
      <c r="H430" s="4">
        <v>0.92832379272874499</v>
      </c>
      <c r="I430" s="2" t="s">
        <v>3612</v>
      </c>
      <c r="J430" s="2" t="s">
        <v>3612</v>
      </c>
      <c r="K430" s="2" t="s">
        <v>3612</v>
      </c>
      <c r="L430" s="2" t="s">
        <v>3612</v>
      </c>
    </row>
    <row r="431" spans="1:12">
      <c r="A431" s="2">
        <v>1915</v>
      </c>
      <c r="B431" s="2" t="s">
        <v>1408</v>
      </c>
      <c r="C431" s="2" t="s">
        <v>1409</v>
      </c>
      <c r="D431" s="2" t="s">
        <v>1410</v>
      </c>
      <c r="E431" s="2" t="s">
        <v>1411</v>
      </c>
      <c r="F431" s="4">
        <v>1.6587540637144553</v>
      </c>
      <c r="G431" s="4">
        <v>0.5507234708516342</v>
      </c>
      <c r="H431" s="4">
        <v>2.899290712514671</v>
      </c>
      <c r="I431" s="2" t="s">
        <v>3612</v>
      </c>
      <c r="J431" s="2" t="s">
        <v>3612</v>
      </c>
      <c r="K431" s="2" t="s">
        <v>3616</v>
      </c>
      <c r="L431" s="2" t="s">
        <v>3612</v>
      </c>
    </row>
    <row r="432" spans="1:12">
      <c r="A432" s="2">
        <v>1916</v>
      </c>
      <c r="B432" s="2" t="s">
        <v>1412</v>
      </c>
      <c r="C432" s="2" t="s">
        <v>1413</v>
      </c>
      <c r="D432" s="2" t="s">
        <v>1414</v>
      </c>
      <c r="E432" s="2" t="s">
        <v>1415</v>
      </c>
      <c r="F432" s="4">
        <v>1.4972342955433302</v>
      </c>
      <c r="G432" s="4">
        <v>0.63114788959602564</v>
      </c>
      <c r="H432" s="4">
        <v>0.44245419093193589</v>
      </c>
      <c r="I432" s="2" t="s">
        <v>3612</v>
      </c>
      <c r="J432" s="2" t="s">
        <v>3612</v>
      </c>
      <c r="K432" s="2" t="s">
        <v>3616</v>
      </c>
      <c r="L432" s="2" t="s">
        <v>3612</v>
      </c>
    </row>
    <row r="433" spans="1:12">
      <c r="A433" s="2">
        <v>1917</v>
      </c>
      <c r="B433" s="2" t="s">
        <v>1416</v>
      </c>
      <c r="C433" s="2" t="s">
        <v>1417</v>
      </c>
      <c r="D433" s="2" t="s">
        <v>1418</v>
      </c>
      <c r="E433" s="2" t="s">
        <v>1419</v>
      </c>
      <c r="F433" s="4">
        <v>0.81835572553404279</v>
      </c>
      <c r="G433" s="4">
        <v>7.0839606084996787E-2</v>
      </c>
      <c r="H433" s="4">
        <v>169.21339886243697</v>
      </c>
      <c r="I433" s="2" t="s">
        <v>3612</v>
      </c>
      <c r="J433" s="2" t="s">
        <v>3616</v>
      </c>
      <c r="K433" s="2" t="s">
        <v>3616</v>
      </c>
      <c r="L433" s="2" t="s">
        <v>3612</v>
      </c>
    </row>
    <row r="434" spans="1:12">
      <c r="A434" s="2">
        <v>1918</v>
      </c>
      <c r="B434" s="2" t="s">
        <v>1420</v>
      </c>
      <c r="C434" s="2" t="s">
        <v>400</v>
      </c>
      <c r="D434" s="2" t="s">
        <v>401</v>
      </c>
      <c r="E434" s="2" t="s">
        <v>402</v>
      </c>
      <c r="F434" s="4">
        <v>92.687314813776368</v>
      </c>
      <c r="G434" s="4">
        <v>0.47353730828904661</v>
      </c>
      <c r="H434" s="4">
        <v>0.6799968649001602</v>
      </c>
      <c r="I434" s="2" t="s">
        <v>3616</v>
      </c>
      <c r="J434" s="2" t="s">
        <v>3616</v>
      </c>
      <c r="K434" s="2" t="s">
        <v>3612</v>
      </c>
      <c r="L434" s="2" t="s">
        <v>3612</v>
      </c>
    </row>
    <row r="435" spans="1:12">
      <c r="A435" s="2">
        <v>1919</v>
      </c>
      <c r="B435" s="2" t="s">
        <v>1421</v>
      </c>
      <c r="C435" s="2" t="s">
        <v>989</v>
      </c>
      <c r="D435" s="2" t="s">
        <v>990</v>
      </c>
      <c r="E435" s="2" t="s">
        <v>991</v>
      </c>
      <c r="F435" s="4">
        <v>1.5656915265341163</v>
      </c>
      <c r="G435" s="4">
        <v>0.70183315100986154</v>
      </c>
      <c r="H435" s="4">
        <v>1.3895329061025137</v>
      </c>
      <c r="I435" s="2" t="s">
        <v>3612</v>
      </c>
      <c r="J435" s="2" t="s">
        <v>3612</v>
      </c>
      <c r="K435" s="2" t="s">
        <v>3612</v>
      </c>
      <c r="L435" s="2" t="s">
        <v>3612</v>
      </c>
    </row>
    <row r="436" spans="1:12">
      <c r="A436" s="2">
        <v>1923</v>
      </c>
      <c r="B436" s="2" t="s">
        <v>1422</v>
      </c>
      <c r="C436" s="2" t="s">
        <v>1423</v>
      </c>
      <c r="D436" s="2" t="s">
        <v>1424</v>
      </c>
      <c r="E436" s="2" t="s">
        <v>1425</v>
      </c>
      <c r="F436" s="4">
        <v>1.2871676742622353</v>
      </c>
      <c r="G436" s="4">
        <v>0.81966142026876632</v>
      </c>
      <c r="H436" s="4">
        <v>1.4996231478178907</v>
      </c>
      <c r="I436" s="2" t="s">
        <v>3612</v>
      </c>
      <c r="J436" s="2" t="s">
        <v>3612</v>
      </c>
      <c r="K436" s="2" t="s">
        <v>3612</v>
      </c>
      <c r="L436" s="2" t="s">
        <v>3612</v>
      </c>
    </row>
    <row r="437" spans="1:12" ht="16.5">
      <c r="A437" s="2">
        <v>1925</v>
      </c>
      <c r="B437" s="2" t="s">
        <v>1426</v>
      </c>
      <c r="C437" s="2" t="s">
        <v>630</v>
      </c>
      <c r="D437" s="2" t="s">
        <v>631</v>
      </c>
      <c r="E437" s="2" t="s">
        <v>632</v>
      </c>
      <c r="F437" s="4">
        <v>1.8484294750363823</v>
      </c>
      <c r="G437" s="4">
        <v>4.1208729934305737</v>
      </c>
      <c r="H437" s="4">
        <v>2.1413193930176546</v>
      </c>
      <c r="I437" s="2" t="s">
        <v>3612</v>
      </c>
      <c r="J437" s="2" t="s">
        <v>3616</v>
      </c>
      <c r="K437" s="2" t="s">
        <v>3616</v>
      </c>
      <c r="L437" s="2" t="s">
        <v>3626</v>
      </c>
    </row>
    <row r="438" spans="1:12">
      <c r="A438" s="2">
        <v>1926</v>
      </c>
      <c r="B438" s="2" t="s">
        <v>1427</v>
      </c>
      <c r="C438" s="2" t="s">
        <v>1428</v>
      </c>
      <c r="D438" s="2" t="s">
        <v>1429</v>
      </c>
      <c r="E438" s="2" t="s">
        <v>1430</v>
      </c>
      <c r="F438" s="4">
        <v>0.12609648801340409</v>
      </c>
      <c r="G438" s="4">
        <v>3.4591078606329799</v>
      </c>
      <c r="H438" s="4">
        <v>60.162808046294842</v>
      </c>
      <c r="I438" s="2" t="s">
        <v>3616</v>
      </c>
      <c r="J438" s="2" t="s">
        <v>3616</v>
      </c>
      <c r="K438" s="2" t="s">
        <v>3616</v>
      </c>
      <c r="L438" s="2" t="s">
        <v>3612</v>
      </c>
    </row>
    <row r="439" spans="1:12">
      <c r="A439" s="2">
        <v>1929</v>
      </c>
      <c r="B439" s="2" t="s">
        <v>1431</v>
      </c>
      <c r="C439" s="2" t="s">
        <v>1432</v>
      </c>
      <c r="D439" s="2" t="s">
        <v>1433</v>
      </c>
      <c r="E439" s="2" t="s">
        <v>1434</v>
      </c>
      <c r="F439" s="4">
        <v>1.8730068680842527E-2</v>
      </c>
      <c r="G439" s="4">
        <v>0.38180290901197123</v>
      </c>
      <c r="H439" s="4">
        <v>2.457855328625814</v>
      </c>
      <c r="I439" s="2" t="s">
        <v>3616</v>
      </c>
      <c r="J439" s="2" t="s">
        <v>3616</v>
      </c>
      <c r="K439" s="2" t="s">
        <v>3616</v>
      </c>
      <c r="L439" s="2" t="s">
        <v>3612</v>
      </c>
    </row>
    <row r="440" spans="1:12">
      <c r="A440" s="2">
        <v>1931</v>
      </c>
      <c r="B440" s="2" t="s">
        <v>1435</v>
      </c>
      <c r="C440" s="2" t="s">
        <v>1436</v>
      </c>
      <c r="D440" s="2" t="s">
        <v>1437</v>
      </c>
      <c r="E440" s="2" t="s">
        <v>1438</v>
      </c>
      <c r="F440" s="4">
        <v>10.493325077915463</v>
      </c>
      <c r="G440" s="4">
        <v>0.47722780262780318</v>
      </c>
      <c r="H440" s="4">
        <v>1.3723990192278248</v>
      </c>
      <c r="I440" s="2" t="s">
        <v>3616</v>
      </c>
      <c r="J440" s="2" t="s">
        <v>3616</v>
      </c>
      <c r="K440" s="2" t="s">
        <v>3612</v>
      </c>
      <c r="L440" s="2" t="s">
        <v>3612</v>
      </c>
    </row>
    <row r="441" spans="1:12">
      <c r="A441" s="2">
        <v>1932</v>
      </c>
      <c r="B441" s="2" t="s">
        <v>1439</v>
      </c>
      <c r="C441" s="2" t="s">
        <v>1440</v>
      </c>
      <c r="D441" s="2" t="s">
        <v>1441</v>
      </c>
      <c r="E441" s="2" t="s">
        <v>1442</v>
      </c>
      <c r="F441" s="4">
        <v>6.0326839412022037</v>
      </c>
      <c r="G441" s="4">
        <v>0.69853291383510097</v>
      </c>
      <c r="H441" s="4">
        <v>1.604918458682451</v>
      </c>
      <c r="I441" s="2" t="s">
        <v>3616</v>
      </c>
      <c r="J441" s="2" t="s">
        <v>3612</v>
      </c>
      <c r="K441" s="2" t="s">
        <v>3612</v>
      </c>
      <c r="L441" s="2" t="s">
        <v>3612</v>
      </c>
    </row>
    <row r="442" spans="1:12">
      <c r="A442" s="2">
        <v>1933</v>
      </c>
      <c r="B442" s="2" t="s">
        <v>1443</v>
      </c>
      <c r="C442" s="2" t="s">
        <v>1444</v>
      </c>
      <c r="D442" s="2" t="s">
        <v>1445</v>
      </c>
      <c r="E442" s="2" t="s">
        <v>1446</v>
      </c>
      <c r="F442" s="4">
        <v>0.44856843216893444</v>
      </c>
      <c r="G442" s="4">
        <v>3.317292415821204E-2</v>
      </c>
      <c r="H442" s="4">
        <v>1.0205168476987301</v>
      </c>
      <c r="I442" s="2" t="s">
        <v>3616</v>
      </c>
      <c r="J442" s="2" t="s">
        <v>3616</v>
      </c>
      <c r="K442" s="2" t="s">
        <v>3612</v>
      </c>
      <c r="L442" s="2" t="s">
        <v>3612</v>
      </c>
    </row>
    <row r="443" spans="1:12">
      <c r="A443" s="2">
        <v>1934</v>
      </c>
      <c r="B443" s="2" t="s">
        <v>1447</v>
      </c>
      <c r="C443" s="2" t="s">
        <v>860</v>
      </c>
      <c r="D443" s="2" t="s">
        <v>861</v>
      </c>
      <c r="E443" s="2" t="s">
        <v>862</v>
      </c>
      <c r="F443" s="4">
        <v>0.37956003504325792</v>
      </c>
      <c r="G443" s="4">
        <v>33.060806186266987</v>
      </c>
      <c r="H443" s="4">
        <v>1.0031240319610442</v>
      </c>
      <c r="I443" s="2" t="s">
        <v>3616</v>
      </c>
      <c r="J443" s="2" t="s">
        <v>3616</v>
      </c>
      <c r="K443" s="2" t="s">
        <v>3612</v>
      </c>
      <c r="L443" s="2" t="s">
        <v>3612</v>
      </c>
    </row>
    <row r="444" spans="1:12" ht="16.5">
      <c r="A444" s="2">
        <v>1938</v>
      </c>
      <c r="B444" s="2" t="s">
        <v>1448</v>
      </c>
      <c r="C444" s="2" t="s">
        <v>144</v>
      </c>
      <c r="D444" s="2" t="s">
        <v>145</v>
      </c>
      <c r="E444" s="2" t="s">
        <v>146</v>
      </c>
      <c r="F444" s="4">
        <v>2.369364240499193</v>
      </c>
      <c r="G444" s="4">
        <v>1.2000129709329082</v>
      </c>
      <c r="H444" s="4">
        <v>1.3470468235796689</v>
      </c>
      <c r="I444" s="2" t="s">
        <v>3616</v>
      </c>
      <c r="J444" s="2" t="s">
        <v>3612</v>
      </c>
      <c r="K444" s="2" t="s">
        <v>3612</v>
      </c>
      <c r="L444" s="2" t="s">
        <v>3626</v>
      </c>
    </row>
    <row r="445" spans="1:12" ht="16.5">
      <c r="A445" s="2">
        <v>1939</v>
      </c>
      <c r="B445" s="2" t="s">
        <v>1449</v>
      </c>
      <c r="C445" s="2" t="s">
        <v>1450</v>
      </c>
      <c r="D445" s="2" t="s">
        <v>1451</v>
      </c>
      <c r="E445" s="2" t="s">
        <v>1452</v>
      </c>
      <c r="F445" s="4">
        <v>1.5623308489971754</v>
      </c>
      <c r="G445" s="4">
        <v>1.620568496191477</v>
      </c>
      <c r="H445" s="4">
        <v>2.8516560838503926</v>
      </c>
      <c r="I445" s="2" t="s">
        <v>3612</v>
      </c>
      <c r="J445" s="2" t="s">
        <v>3612</v>
      </c>
      <c r="K445" s="2" t="s">
        <v>3616</v>
      </c>
      <c r="L445" s="2" t="s">
        <v>3626</v>
      </c>
    </row>
    <row r="446" spans="1:12">
      <c r="A446" s="2">
        <v>1942</v>
      </c>
      <c r="B446" s="2" t="s">
        <v>1453</v>
      </c>
      <c r="C446" s="2" t="s">
        <v>1454</v>
      </c>
      <c r="D446" s="2" t="s">
        <v>1455</v>
      </c>
      <c r="E446" s="2" t="s">
        <v>1456</v>
      </c>
      <c r="F446" s="4">
        <v>1.1438516846988858</v>
      </c>
      <c r="G446" s="4">
        <v>0.18982606402630378</v>
      </c>
      <c r="H446" s="4">
        <v>5.120199416537087</v>
      </c>
      <c r="I446" s="2" t="s">
        <v>3612</v>
      </c>
      <c r="J446" s="2" t="s">
        <v>3616</v>
      </c>
      <c r="K446" s="2" t="s">
        <v>3616</v>
      </c>
      <c r="L446" s="2" t="s">
        <v>3612</v>
      </c>
    </row>
    <row r="447" spans="1:12">
      <c r="A447" s="2">
        <v>1944</v>
      </c>
      <c r="B447" s="2" t="s">
        <v>1457</v>
      </c>
      <c r="C447" s="2" t="s">
        <v>1458</v>
      </c>
      <c r="D447" s="2" t="s">
        <v>1459</v>
      </c>
      <c r="E447" s="2" t="s">
        <v>1460</v>
      </c>
      <c r="F447" s="4">
        <v>5.7187506410316473</v>
      </c>
      <c r="G447" s="4">
        <v>0.87333072365452502</v>
      </c>
      <c r="H447" s="4">
        <v>2.8649302195161956</v>
      </c>
      <c r="I447" s="2" t="s">
        <v>3616</v>
      </c>
      <c r="J447" s="2" t="s">
        <v>3612</v>
      </c>
      <c r="K447" s="2" t="s">
        <v>3616</v>
      </c>
      <c r="L447" s="2" t="s">
        <v>3612</v>
      </c>
    </row>
    <row r="448" spans="1:12">
      <c r="A448" s="2">
        <v>1947</v>
      </c>
      <c r="B448" s="2" t="s">
        <v>1461</v>
      </c>
      <c r="C448" s="2" t="s">
        <v>1462</v>
      </c>
      <c r="D448" s="2" t="s">
        <v>1463</v>
      </c>
      <c r="E448" s="2" t="s">
        <v>1464</v>
      </c>
      <c r="F448" s="4">
        <v>0.71123587441535663</v>
      </c>
      <c r="G448" s="4">
        <v>0.29329004330268449</v>
      </c>
      <c r="H448" s="4">
        <v>11.721619449480228</v>
      </c>
      <c r="I448" s="2" t="s">
        <v>3612</v>
      </c>
      <c r="J448" s="2" t="s">
        <v>3616</v>
      </c>
      <c r="K448" s="2" t="s">
        <v>3616</v>
      </c>
      <c r="L448" s="2" t="s">
        <v>3612</v>
      </c>
    </row>
    <row r="449" spans="1:12">
      <c r="A449" s="2">
        <v>1950</v>
      </c>
      <c r="B449" s="2" t="s">
        <v>1465</v>
      </c>
      <c r="C449" s="2" t="s">
        <v>1466</v>
      </c>
      <c r="D449" s="2" t="s">
        <v>1467</v>
      </c>
      <c r="E449" s="2" t="s">
        <v>1468</v>
      </c>
      <c r="F449" s="4">
        <v>3.1060907903500663</v>
      </c>
      <c r="G449" s="4">
        <v>0.29220443899897791</v>
      </c>
      <c r="H449" s="4">
        <v>1.3498508430901355</v>
      </c>
      <c r="I449" s="2" t="s">
        <v>3616</v>
      </c>
      <c r="J449" s="2" t="s">
        <v>3616</v>
      </c>
      <c r="K449" s="2" t="s">
        <v>3612</v>
      </c>
      <c r="L449" s="2" t="s">
        <v>3612</v>
      </c>
    </row>
    <row r="450" spans="1:12">
      <c r="A450" s="2">
        <v>1963</v>
      </c>
      <c r="B450" s="2" t="s">
        <v>1469</v>
      </c>
      <c r="C450" s="2" t="s">
        <v>1470</v>
      </c>
      <c r="D450" s="2" t="s">
        <v>1471</v>
      </c>
      <c r="E450" s="2" t="s">
        <v>1472</v>
      </c>
      <c r="F450" s="4">
        <v>1.612948080444969</v>
      </c>
      <c r="G450" s="4">
        <v>0.65909119393951987</v>
      </c>
      <c r="H450" s="4">
        <v>1.3137584103620139</v>
      </c>
      <c r="I450" s="2" t="s">
        <v>3612</v>
      </c>
      <c r="J450" s="2" t="s">
        <v>3612</v>
      </c>
      <c r="K450" s="2" t="s">
        <v>3612</v>
      </c>
      <c r="L450" s="2" t="s">
        <v>3612</v>
      </c>
    </row>
    <row r="451" spans="1:12">
      <c r="A451" s="2">
        <v>1964</v>
      </c>
      <c r="B451" s="2" t="s">
        <v>1473</v>
      </c>
      <c r="C451" s="2" t="s">
        <v>812</v>
      </c>
      <c r="D451" s="2" t="s">
        <v>813</v>
      </c>
      <c r="E451" s="2" t="s">
        <v>814</v>
      </c>
      <c r="F451" s="4">
        <v>0.89620457724884095</v>
      </c>
      <c r="G451" s="4">
        <v>0.1277504253683589</v>
      </c>
      <c r="H451" s="4">
        <v>1.6866960300129441</v>
      </c>
      <c r="I451" s="2" t="s">
        <v>3612</v>
      </c>
      <c r="J451" s="2" t="s">
        <v>3616</v>
      </c>
      <c r="K451" s="2" t="s">
        <v>3612</v>
      </c>
      <c r="L451" s="2" t="s">
        <v>3612</v>
      </c>
    </row>
    <row r="452" spans="1:12">
      <c r="A452" s="2">
        <v>1971</v>
      </c>
      <c r="B452" s="2" t="s">
        <v>1474</v>
      </c>
      <c r="C452" s="2" t="s">
        <v>1145</v>
      </c>
      <c r="D452" s="2" t="s">
        <v>1146</v>
      </c>
      <c r="E452" s="2" t="s">
        <v>1147</v>
      </c>
      <c r="F452" s="4">
        <v>1.4418289280308569</v>
      </c>
      <c r="G452" s="4">
        <v>0.73450794435232081</v>
      </c>
      <c r="H452" s="4">
        <v>40.794422153895866</v>
      </c>
      <c r="I452" s="2" t="s">
        <v>3612</v>
      </c>
      <c r="J452" s="2" t="s">
        <v>3612</v>
      </c>
      <c r="K452" s="2" t="s">
        <v>3616</v>
      </c>
      <c r="L452" s="2" t="s">
        <v>3612</v>
      </c>
    </row>
    <row r="453" spans="1:12">
      <c r="A453" s="2">
        <v>1978</v>
      </c>
      <c r="B453" s="2" t="s">
        <v>1475</v>
      </c>
      <c r="C453" s="2" t="s">
        <v>1454</v>
      </c>
      <c r="D453" s="2" t="s">
        <v>1455</v>
      </c>
      <c r="E453" s="2" t="s">
        <v>1456</v>
      </c>
      <c r="F453" s="4">
        <v>3.1422544275154101</v>
      </c>
      <c r="G453" s="4">
        <v>0.62386250102990304</v>
      </c>
      <c r="H453" s="4">
        <v>4.8483706678071687</v>
      </c>
      <c r="I453" s="2" t="s">
        <v>3616</v>
      </c>
      <c r="J453" s="2" t="s">
        <v>3612</v>
      </c>
      <c r="K453" s="2" t="s">
        <v>3616</v>
      </c>
      <c r="L453" s="2" t="s">
        <v>3612</v>
      </c>
    </row>
    <row r="454" spans="1:12">
      <c r="A454" s="2">
        <v>1980</v>
      </c>
      <c r="B454" s="2" t="s">
        <v>1476</v>
      </c>
      <c r="C454" s="2" t="s">
        <v>525</v>
      </c>
      <c r="D454" s="2" t="s">
        <v>526</v>
      </c>
      <c r="E454" s="2" t="s">
        <v>527</v>
      </c>
      <c r="F454" s="4">
        <v>0.81411245739657945</v>
      </c>
      <c r="G454" s="4">
        <v>1.3380666691248486</v>
      </c>
      <c r="H454" s="4">
        <v>1.3856856387474894</v>
      </c>
      <c r="I454" s="2" t="s">
        <v>3612</v>
      </c>
      <c r="J454" s="2" t="s">
        <v>3612</v>
      </c>
      <c r="K454" s="2" t="s">
        <v>3612</v>
      </c>
      <c r="L454" s="2" t="s">
        <v>3612</v>
      </c>
    </row>
    <row r="455" spans="1:12">
      <c r="A455" s="2">
        <v>1981</v>
      </c>
      <c r="B455" s="2" t="s">
        <v>1477</v>
      </c>
      <c r="C455" s="2" t="s">
        <v>1478</v>
      </c>
      <c r="D455" s="2" t="s">
        <v>1479</v>
      </c>
      <c r="E455" s="2" t="s">
        <v>1480</v>
      </c>
      <c r="F455" s="4">
        <v>0.19703174568014109</v>
      </c>
      <c r="G455" s="4">
        <v>1.4084418492783923</v>
      </c>
      <c r="H455" s="4">
        <v>1.2728831617556851</v>
      </c>
      <c r="I455" s="2" t="s">
        <v>3616</v>
      </c>
      <c r="J455" s="2" t="s">
        <v>3612</v>
      </c>
      <c r="K455" s="2" t="s">
        <v>3612</v>
      </c>
      <c r="L455" s="2" t="s">
        <v>3612</v>
      </c>
    </row>
    <row r="456" spans="1:12">
      <c r="A456" s="2">
        <v>1985</v>
      </c>
      <c r="B456" s="2" t="s">
        <v>1481</v>
      </c>
      <c r="C456" s="2" t="s">
        <v>547</v>
      </c>
      <c r="D456" s="2" t="s">
        <v>548</v>
      </c>
      <c r="E456" s="2" t="s">
        <v>549</v>
      </c>
      <c r="F456" s="4">
        <v>3.337241728141354E-2</v>
      </c>
      <c r="G456" s="4">
        <v>4.4167472765760064E-3</v>
      </c>
      <c r="H456" s="4">
        <v>1.1766620317861758</v>
      </c>
      <c r="I456" s="2" t="s">
        <v>3616</v>
      </c>
      <c r="J456" s="2" t="s">
        <v>3616</v>
      </c>
      <c r="K456" s="2" t="s">
        <v>3612</v>
      </c>
      <c r="L456" s="2" t="s">
        <v>3612</v>
      </c>
    </row>
    <row r="457" spans="1:12">
      <c r="A457" s="2">
        <v>1988</v>
      </c>
      <c r="B457" s="2" t="s">
        <v>1482</v>
      </c>
      <c r="C457" s="2" t="s">
        <v>1483</v>
      </c>
      <c r="D457" s="2" t="s">
        <v>1484</v>
      </c>
      <c r="E457" s="2" t="s">
        <v>1485</v>
      </c>
      <c r="F457" s="4">
        <v>0.61972496838550373</v>
      </c>
      <c r="G457" s="4">
        <v>0.17634224049018341</v>
      </c>
      <c r="H457" s="4">
        <v>10.597117584140438</v>
      </c>
      <c r="I457" s="2" t="s">
        <v>3612</v>
      </c>
      <c r="J457" s="2" t="s">
        <v>3616</v>
      </c>
      <c r="K457" s="2" t="s">
        <v>3616</v>
      </c>
      <c r="L457" s="2" t="s">
        <v>3612</v>
      </c>
    </row>
    <row r="458" spans="1:12" ht="16.5">
      <c r="A458" s="2">
        <v>1991</v>
      </c>
      <c r="B458" s="2" t="s">
        <v>1486</v>
      </c>
      <c r="C458" s="2" t="s">
        <v>1487</v>
      </c>
      <c r="D458" s="2" t="s">
        <v>1488</v>
      </c>
      <c r="E458" s="2" t="s">
        <v>1489</v>
      </c>
      <c r="F458" s="4">
        <v>2.5570847909105883</v>
      </c>
      <c r="G458" s="4">
        <v>5.1776591699528476</v>
      </c>
      <c r="H458" s="4">
        <v>10.621385023235275</v>
      </c>
      <c r="I458" s="2" t="s">
        <v>3616</v>
      </c>
      <c r="J458" s="2" t="s">
        <v>3616</v>
      </c>
      <c r="K458" s="2" t="s">
        <v>3616</v>
      </c>
      <c r="L458" s="2" t="s">
        <v>3626</v>
      </c>
    </row>
    <row r="459" spans="1:12">
      <c r="A459" s="2">
        <v>1992</v>
      </c>
      <c r="B459" s="2" t="s">
        <v>1490</v>
      </c>
      <c r="C459" s="2" t="s">
        <v>17</v>
      </c>
      <c r="D459" s="2" t="s">
        <v>18</v>
      </c>
      <c r="E459" s="2" t="s">
        <v>19</v>
      </c>
      <c r="F459" s="4">
        <v>1.7239285718918778</v>
      </c>
      <c r="G459" s="4">
        <v>0.86609669011597301</v>
      </c>
      <c r="H459" s="4">
        <v>1.9229216755274456</v>
      </c>
      <c r="I459" s="2" t="s">
        <v>3612</v>
      </c>
      <c r="J459" s="2" t="s">
        <v>3612</v>
      </c>
      <c r="K459" s="2" t="s">
        <v>3612</v>
      </c>
      <c r="L459" s="2" t="s">
        <v>3612</v>
      </c>
    </row>
    <row r="460" spans="1:12">
      <c r="A460" s="2">
        <v>1995</v>
      </c>
      <c r="B460" s="2" t="s">
        <v>1491</v>
      </c>
      <c r="C460" s="2" t="s">
        <v>1492</v>
      </c>
      <c r="D460" s="2" t="s">
        <v>1493</v>
      </c>
      <c r="E460" s="2" t="s">
        <v>1494</v>
      </c>
      <c r="F460" s="4">
        <v>0.90168785816706876</v>
      </c>
      <c r="G460" s="4">
        <v>0.47903401272355722</v>
      </c>
      <c r="H460" s="4">
        <v>1.9713719451177019</v>
      </c>
      <c r="I460" s="2" t="s">
        <v>3612</v>
      </c>
      <c r="J460" s="2" t="s">
        <v>3616</v>
      </c>
      <c r="K460" s="2" t="s">
        <v>3612</v>
      </c>
      <c r="L460" s="2" t="s">
        <v>3612</v>
      </c>
    </row>
    <row r="461" spans="1:12">
      <c r="A461" s="2">
        <v>1996</v>
      </c>
      <c r="B461" s="2" t="s">
        <v>1495</v>
      </c>
      <c r="C461" s="2" t="s">
        <v>1496</v>
      </c>
      <c r="D461" s="2" t="s">
        <v>1497</v>
      </c>
      <c r="E461" s="2" t="s">
        <v>1498</v>
      </c>
      <c r="F461" s="4">
        <v>1.0698436704177918</v>
      </c>
      <c r="G461" s="4">
        <v>0.86759882243567743</v>
      </c>
      <c r="H461" s="4">
        <v>2.130068756554429</v>
      </c>
      <c r="I461" s="2" t="s">
        <v>3612</v>
      </c>
      <c r="J461" s="2" t="s">
        <v>3612</v>
      </c>
      <c r="K461" s="2" t="s">
        <v>3616</v>
      </c>
      <c r="L461" s="2" t="s">
        <v>3612</v>
      </c>
    </row>
    <row r="462" spans="1:12">
      <c r="A462" s="2">
        <v>1997</v>
      </c>
      <c r="B462" s="2" t="s">
        <v>1499</v>
      </c>
      <c r="C462" s="2" t="s">
        <v>1496</v>
      </c>
      <c r="D462" s="2" t="s">
        <v>1497</v>
      </c>
      <c r="E462" s="2" t="s">
        <v>1498</v>
      </c>
      <c r="F462" s="4">
        <v>1.3064029918551203</v>
      </c>
      <c r="G462" s="4">
        <v>0.65037783678398731</v>
      </c>
      <c r="H462" s="4">
        <v>10.359625891400439</v>
      </c>
      <c r="I462" s="2" t="s">
        <v>3612</v>
      </c>
      <c r="J462" s="2" t="s">
        <v>3612</v>
      </c>
      <c r="K462" s="2" t="s">
        <v>3616</v>
      </c>
      <c r="L462" s="2" t="s">
        <v>3612</v>
      </c>
    </row>
    <row r="463" spans="1:12">
      <c r="A463" s="2">
        <v>2000</v>
      </c>
      <c r="B463" s="2" t="s">
        <v>1500</v>
      </c>
      <c r="C463" s="2" t="s">
        <v>1223</v>
      </c>
      <c r="D463" s="2" t="s">
        <v>1224</v>
      </c>
      <c r="E463" s="2" t="s">
        <v>1225</v>
      </c>
      <c r="F463" s="4">
        <v>0.54809580584211082</v>
      </c>
      <c r="G463" s="4">
        <v>0.43410020229085139</v>
      </c>
      <c r="H463" s="4">
        <v>19.307640972841526</v>
      </c>
      <c r="I463" s="2" t="s">
        <v>3612</v>
      </c>
      <c r="J463" s="2" t="s">
        <v>3616</v>
      </c>
      <c r="K463" s="2" t="s">
        <v>3616</v>
      </c>
      <c r="L463" s="2" t="s">
        <v>3612</v>
      </c>
    </row>
    <row r="464" spans="1:12">
      <c r="A464" s="2">
        <v>2003</v>
      </c>
      <c r="B464" s="2" t="s">
        <v>1501</v>
      </c>
      <c r="C464" s="2" t="s">
        <v>1502</v>
      </c>
      <c r="D464" s="2" t="s">
        <v>1503</v>
      </c>
      <c r="E464" s="2" t="s">
        <v>1504</v>
      </c>
      <c r="F464" s="4">
        <v>1.3942603687843635</v>
      </c>
      <c r="G464" s="4">
        <v>0.23683430945588749</v>
      </c>
      <c r="H464" s="4">
        <v>1.8266497098916628</v>
      </c>
      <c r="I464" s="2" t="s">
        <v>3612</v>
      </c>
      <c r="J464" s="2" t="s">
        <v>3616</v>
      </c>
      <c r="K464" s="2" t="s">
        <v>3612</v>
      </c>
      <c r="L464" s="2" t="s">
        <v>3612</v>
      </c>
    </row>
    <row r="465" spans="1:12" ht="16.5">
      <c r="A465" s="2">
        <v>2004</v>
      </c>
      <c r="B465" s="2" t="s">
        <v>1505</v>
      </c>
      <c r="C465" s="2" t="s">
        <v>1506</v>
      </c>
      <c r="D465" s="2" t="s">
        <v>1507</v>
      </c>
      <c r="E465" s="2" t="s">
        <v>1508</v>
      </c>
      <c r="F465" s="4">
        <v>3.1329027782601941</v>
      </c>
      <c r="G465" s="4">
        <v>1.1163195017921916</v>
      </c>
      <c r="H465" s="4">
        <v>1.7342357137157434</v>
      </c>
      <c r="I465" s="2" t="s">
        <v>3616</v>
      </c>
      <c r="J465" s="2" t="s">
        <v>3612</v>
      </c>
      <c r="K465" s="2" t="s">
        <v>3612</v>
      </c>
      <c r="L465" s="2" t="s">
        <v>3626</v>
      </c>
    </row>
    <row r="466" spans="1:12" ht="16.5">
      <c r="A466" s="2">
        <v>2006</v>
      </c>
      <c r="B466" s="2" t="s">
        <v>1509</v>
      </c>
      <c r="C466" s="2" t="s">
        <v>1510</v>
      </c>
      <c r="D466" s="2" t="s">
        <v>1511</v>
      </c>
      <c r="E466" s="2" t="s">
        <v>1512</v>
      </c>
      <c r="F466" s="4">
        <v>1.4668282940828108</v>
      </c>
      <c r="G466" s="4">
        <v>1.3371858558778056</v>
      </c>
      <c r="H466" s="4">
        <v>1.7414632160392256</v>
      </c>
      <c r="I466" s="2" t="s">
        <v>3612</v>
      </c>
      <c r="J466" s="2" t="s">
        <v>3612</v>
      </c>
      <c r="K466" s="2" t="s">
        <v>3612</v>
      </c>
      <c r="L466" s="2" t="s">
        <v>3626</v>
      </c>
    </row>
    <row r="467" spans="1:12">
      <c r="A467" s="2">
        <v>2010</v>
      </c>
      <c r="B467" s="2" t="s">
        <v>1513</v>
      </c>
      <c r="C467" s="2" t="s">
        <v>1514</v>
      </c>
      <c r="D467" s="2" t="s">
        <v>1515</v>
      </c>
      <c r="E467" s="2" t="s">
        <v>1516</v>
      </c>
      <c r="F467" s="4">
        <v>1.8930335762766444</v>
      </c>
      <c r="G467" s="4">
        <v>0.91243898887285069</v>
      </c>
      <c r="H467" s="4">
        <v>2.4883682437736305</v>
      </c>
      <c r="I467" s="2" t="s">
        <v>3612</v>
      </c>
      <c r="J467" s="2" t="s">
        <v>3612</v>
      </c>
      <c r="K467" s="2" t="s">
        <v>3616</v>
      </c>
      <c r="L467" s="2" t="s">
        <v>3612</v>
      </c>
    </row>
    <row r="468" spans="1:12" ht="16.5">
      <c r="A468" s="2">
        <v>2014</v>
      </c>
      <c r="B468" s="2" t="s">
        <v>1517</v>
      </c>
      <c r="C468" s="2" t="s">
        <v>1518</v>
      </c>
      <c r="D468" s="2" t="s">
        <v>1519</v>
      </c>
      <c r="E468" s="2" t="s">
        <v>1520</v>
      </c>
      <c r="F468" s="4">
        <v>1.1827949590773301</v>
      </c>
      <c r="G468" s="4">
        <v>1.0168099126275061</v>
      </c>
      <c r="H468" s="4">
        <v>1.6193333453965844</v>
      </c>
      <c r="I468" s="2" t="s">
        <v>3612</v>
      </c>
      <c r="J468" s="2" t="s">
        <v>3612</v>
      </c>
      <c r="K468" s="2" t="s">
        <v>3612</v>
      </c>
      <c r="L468" s="2" t="s">
        <v>3626</v>
      </c>
    </row>
    <row r="469" spans="1:12">
      <c r="A469" s="2">
        <v>2015</v>
      </c>
      <c r="B469" s="2" t="s">
        <v>1521</v>
      </c>
      <c r="C469" s="2" t="s">
        <v>1522</v>
      </c>
      <c r="D469" s="2" t="s">
        <v>1523</v>
      </c>
      <c r="E469" s="2" t="s">
        <v>1524</v>
      </c>
      <c r="F469" s="4">
        <v>1.1778044259473586</v>
      </c>
      <c r="G469" s="4">
        <v>0.64617641531874659</v>
      </c>
      <c r="H469" s="4">
        <v>1.1945771242234118</v>
      </c>
      <c r="I469" s="2" t="s">
        <v>3612</v>
      </c>
      <c r="J469" s="2" t="s">
        <v>3612</v>
      </c>
      <c r="K469" s="2" t="s">
        <v>3612</v>
      </c>
      <c r="L469" s="2" t="s">
        <v>3612</v>
      </c>
    </row>
    <row r="470" spans="1:12" ht="16.5">
      <c r="A470" s="2">
        <v>2019</v>
      </c>
      <c r="B470" s="2" t="s">
        <v>1525</v>
      </c>
      <c r="C470" s="2" t="s">
        <v>1526</v>
      </c>
      <c r="D470" s="2" t="s">
        <v>1527</v>
      </c>
      <c r="E470" s="2" t="s">
        <v>1528</v>
      </c>
      <c r="F470" s="4">
        <v>5.6205059279497664</v>
      </c>
      <c r="G470" s="4">
        <v>2.6754841829985287</v>
      </c>
      <c r="H470" s="4">
        <v>1.2582337799575343</v>
      </c>
      <c r="I470" s="2" t="s">
        <v>3616</v>
      </c>
      <c r="J470" s="2" t="s">
        <v>3616</v>
      </c>
      <c r="K470" s="2" t="s">
        <v>3612</v>
      </c>
      <c r="L470" s="2" t="s">
        <v>3626</v>
      </c>
    </row>
    <row r="471" spans="1:12">
      <c r="A471" s="2">
        <v>2024</v>
      </c>
      <c r="B471" s="2" t="s">
        <v>1529</v>
      </c>
      <c r="C471" s="2" t="s">
        <v>681</v>
      </c>
      <c r="D471" s="2" t="s">
        <v>682</v>
      </c>
      <c r="E471" s="2" t="s">
        <v>683</v>
      </c>
      <c r="F471" s="4">
        <v>4.4475166300684341</v>
      </c>
      <c r="G471" s="4">
        <v>0.24880717585657885</v>
      </c>
      <c r="H471" s="4">
        <v>0.33496911809227231</v>
      </c>
      <c r="I471" s="2" t="s">
        <v>3616</v>
      </c>
      <c r="J471" s="2" t="s">
        <v>3616</v>
      </c>
      <c r="K471" s="2" t="s">
        <v>3616</v>
      </c>
      <c r="L471" s="2" t="s">
        <v>3612</v>
      </c>
    </row>
    <row r="472" spans="1:12">
      <c r="A472" s="2">
        <v>2040</v>
      </c>
      <c r="B472" s="2" t="s">
        <v>1530</v>
      </c>
      <c r="C472" s="2" t="s">
        <v>1531</v>
      </c>
      <c r="D472" s="2" t="s">
        <v>1532</v>
      </c>
      <c r="E472" s="2" t="s">
        <v>1533</v>
      </c>
      <c r="F472" s="4">
        <v>1.4404304471689076</v>
      </c>
      <c r="G472" s="4">
        <v>0.17031176455297514</v>
      </c>
      <c r="H472" s="4">
        <v>2.0444318893553897</v>
      </c>
      <c r="I472" s="2" t="s">
        <v>3612</v>
      </c>
      <c r="J472" s="2" t="s">
        <v>3616</v>
      </c>
      <c r="K472" s="2" t="s">
        <v>3616</v>
      </c>
      <c r="L472" s="2" t="s">
        <v>3612</v>
      </c>
    </row>
    <row r="473" spans="1:12">
      <c r="A473" s="2">
        <v>2042</v>
      </c>
      <c r="B473" s="2" t="s">
        <v>1534</v>
      </c>
      <c r="C473" s="2" t="s">
        <v>273</v>
      </c>
      <c r="D473" s="2" t="s">
        <v>274</v>
      </c>
      <c r="E473" s="2" t="s">
        <v>275</v>
      </c>
      <c r="F473" s="4">
        <v>1.2063930312577915</v>
      </c>
      <c r="G473" s="4">
        <v>0.46310139243522275</v>
      </c>
      <c r="H473" s="4">
        <v>3.304426714369054</v>
      </c>
      <c r="I473" s="2" t="s">
        <v>3612</v>
      </c>
      <c r="J473" s="2" t="s">
        <v>3616</v>
      </c>
      <c r="K473" s="2" t="s">
        <v>3616</v>
      </c>
      <c r="L473" s="2" t="s">
        <v>3612</v>
      </c>
    </row>
    <row r="474" spans="1:12">
      <c r="A474" s="2">
        <v>2050</v>
      </c>
      <c r="B474" s="2" t="s">
        <v>1535</v>
      </c>
      <c r="C474" s="2" t="s">
        <v>1536</v>
      </c>
      <c r="D474" s="2" t="s">
        <v>1537</v>
      </c>
      <c r="E474" s="2" t="s">
        <v>1538</v>
      </c>
      <c r="F474" s="4">
        <v>1.6352372888392259</v>
      </c>
      <c r="G474" s="4">
        <v>0.82341977413522605</v>
      </c>
      <c r="H474" s="4">
        <v>1.7494482630957964</v>
      </c>
      <c r="I474" s="2" t="s">
        <v>3612</v>
      </c>
      <c r="J474" s="2" t="s">
        <v>3612</v>
      </c>
      <c r="K474" s="2" t="s">
        <v>3612</v>
      </c>
      <c r="L474" s="2" t="s">
        <v>3612</v>
      </c>
    </row>
    <row r="475" spans="1:12">
      <c r="A475" s="2">
        <v>2051</v>
      </c>
      <c r="B475" s="2" t="s">
        <v>1539</v>
      </c>
      <c r="C475" s="2" t="s">
        <v>1536</v>
      </c>
      <c r="D475" s="2" t="s">
        <v>1537</v>
      </c>
      <c r="E475" s="2" t="s">
        <v>1538</v>
      </c>
      <c r="F475" s="4">
        <v>0.51544842999652474</v>
      </c>
      <c r="G475" s="4">
        <v>1.0476450472689838</v>
      </c>
      <c r="H475" s="4">
        <v>32.624864394289574</v>
      </c>
      <c r="I475" s="2" t="s">
        <v>3612</v>
      </c>
      <c r="J475" s="2" t="s">
        <v>3612</v>
      </c>
      <c r="K475" s="2" t="s">
        <v>3616</v>
      </c>
      <c r="L475" s="2" t="s">
        <v>3612</v>
      </c>
    </row>
    <row r="476" spans="1:12">
      <c r="A476" s="2">
        <v>2052</v>
      </c>
      <c r="B476" s="2" t="s">
        <v>1540</v>
      </c>
      <c r="C476" s="2" t="s">
        <v>1541</v>
      </c>
      <c r="D476" s="2" t="s">
        <v>1542</v>
      </c>
      <c r="E476" s="2" t="s">
        <v>1543</v>
      </c>
      <c r="F476" s="4">
        <v>0.56467787093141508</v>
      </c>
      <c r="G476" s="4">
        <v>4.5670101624956798</v>
      </c>
      <c r="H476" s="4">
        <v>1.1704797701381098</v>
      </c>
      <c r="I476" s="2" t="s">
        <v>3612</v>
      </c>
      <c r="J476" s="2" t="s">
        <v>3616</v>
      </c>
      <c r="K476" s="2" t="s">
        <v>3612</v>
      </c>
      <c r="L476" s="2" t="s">
        <v>3612</v>
      </c>
    </row>
    <row r="477" spans="1:12" ht="16.5">
      <c r="A477" s="2">
        <v>2055</v>
      </c>
      <c r="B477" s="2" t="s">
        <v>1544</v>
      </c>
      <c r="C477" s="2" t="s">
        <v>216</v>
      </c>
      <c r="D477" s="2" t="s">
        <v>217</v>
      </c>
      <c r="E477" s="2" t="s">
        <v>218</v>
      </c>
      <c r="F477" s="4">
        <v>1.6083707449995164</v>
      </c>
      <c r="G477" s="4">
        <v>1.1570490299982972</v>
      </c>
      <c r="H477" s="4">
        <v>4.9262846777252998</v>
      </c>
      <c r="I477" s="2" t="s">
        <v>3612</v>
      </c>
      <c r="J477" s="2" t="s">
        <v>3612</v>
      </c>
      <c r="K477" s="2" t="s">
        <v>3616</v>
      </c>
      <c r="L477" s="2" t="s">
        <v>3626</v>
      </c>
    </row>
    <row r="478" spans="1:12">
      <c r="A478" s="2">
        <v>2057</v>
      </c>
      <c r="B478" s="2" t="s">
        <v>1545</v>
      </c>
      <c r="C478" s="2" t="s">
        <v>1546</v>
      </c>
      <c r="D478" s="2" t="s">
        <v>1547</v>
      </c>
      <c r="E478" s="2" t="s">
        <v>1548</v>
      </c>
      <c r="F478" s="4">
        <v>0.29185020768972164</v>
      </c>
      <c r="G478" s="4">
        <v>1.224463695815857</v>
      </c>
      <c r="H478" s="4">
        <v>1.2485901589329838</v>
      </c>
      <c r="I478" s="2" t="s">
        <v>3616</v>
      </c>
      <c r="J478" s="2" t="s">
        <v>3612</v>
      </c>
      <c r="K478" s="2" t="s">
        <v>3612</v>
      </c>
      <c r="L478" s="2" t="s">
        <v>3612</v>
      </c>
    </row>
    <row r="479" spans="1:12" ht="16.5">
      <c r="A479" s="2">
        <v>2058</v>
      </c>
      <c r="B479" s="2" t="s">
        <v>1549</v>
      </c>
      <c r="C479" s="2" t="s">
        <v>1550</v>
      </c>
      <c r="D479" s="2" t="s">
        <v>1551</v>
      </c>
      <c r="E479" s="2" t="s">
        <v>1552</v>
      </c>
      <c r="F479" s="4">
        <v>9.3188775221336284E-2</v>
      </c>
      <c r="G479" s="4">
        <v>0.59080338617090911</v>
      </c>
      <c r="H479" s="4">
        <v>0.39411812394663653</v>
      </c>
      <c r="I479" s="2" t="s">
        <v>3616</v>
      </c>
      <c r="J479" s="2" t="s">
        <v>3612</v>
      </c>
      <c r="K479" s="2" t="s">
        <v>3616</v>
      </c>
      <c r="L479" s="2" t="s">
        <v>3627</v>
      </c>
    </row>
    <row r="480" spans="1:12" ht="16.5">
      <c r="A480" s="2">
        <v>2063</v>
      </c>
      <c r="B480" s="2" t="s">
        <v>1553</v>
      </c>
      <c r="C480" s="2" t="s">
        <v>833</v>
      </c>
      <c r="D480" s="2" t="s">
        <v>834</v>
      </c>
      <c r="E480" s="2" t="s">
        <v>835</v>
      </c>
      <c r="F480" s="4">
        <v>24.622408768101256</v>
      </c>
      <c r="G480" s="4">
        <v>1.2326814276871232</v>
      </c>
      <c r="H480" s="4">
        <v>2.1435469250725885</v>
      </c>
      <c r="I480" s="2" t="s">
        <v>3616</v>
      </c>
      <c r="J480" s="2" t="s">
        <v>3612</v>
      </c>
      <c r="K480" s="2" t="s">
        <v>3616</v>
      </c>
      <c r="L480" s="2" t="s">
        <v>3626</v>
      </c>
    </row>
    <row r="481" spans="1:12">
      <c r="A481" s="2">
        <v>2066</v>
      </c>
      <c r="B481" s="2" t="s">
        <v>1554</v>
      </c>
      <c r="C481" s="2" t="s">
        <v>1555</v>
      </c>
      <c r="D481" s="2" t="s">
        <v>1556</v>
      </c>
      <c r="E481" s="2" t="s">
        <v>1557</v>
      </c>
      <c r="F481" s="4">
        <v>176.15480283333252</v>
      </c>
      <c r="G481" s="4">
        <v>0.91970940583919181</v>
      </c>
      <c r="H481" s="4">
        <v>0.10083021990276564</v>
      </c>
      <c r="I481" s="2" t="s">
        <v>3616</v>
      </c>
      <c r="J481" s="2" t="s">
        <v>3612</v>
      </c>
      <c r="K481" s="2" t="s">
        <v>3616</v>
      </c>
      <c r="L481" s="2" t="s">
        <v>3612</v>
      </c>
    </row>
    <row r="482" spans="1:12">
      <c r="A482" s="2">
        <v>2069</v>
      </c>
      <c r="B482" s="2" t="s">
        <v>1558</v>
      </c>
      <c r="C482" s="2" t="s">
        <v>1559</v>
      </c>
      <c r="D482" s="2" t="s">
        <v>1560</v>
      </c>
      <c r="E482" s="2" t="s">
        <v>1561</v>
      </c>
      <c r="F482" s="4">
        <v>0.8990043489918027</v>
      </c>
      <c r="G482" s="4">
        <v>1.3340382198921483</v>
      </c>
      <c r="H482" s="4">
        <v>2.0632233419019612</v>
      </c>
      <c r="I482" s="2" t="s">
        <v>3612</v>
      </c>
      <c r="J482" s="2" t="s">
        <v>3612</v>
      </c>
      <c r="K482" s="2" t="s">
        <v>3616</v>
      </c>
      <c r="L482" s="2" t="s">
        <v>3612</v>
      </c>
    </row>
    <row r="483" spans="1:12">
      <c r="A483" s="2">
        <v>2070</v>
      </c>
      <c r="B483" s="2" t="s">
        <v>1562</v>
      </c>
      <c r="C483" s="2" t="s">
        <v>1563</v>
      </c>
      <c r="D483" s="2" t="s">
        <v>1564</v>
      </c>
      <c r="E483" s="2" t="s">
        <v>1565</v>
      </c>
      <c r="F483" s="4">
        <v>0.68297278667033168</v>
      </c>
      <c r="G483" s="4">
        <v>0.32566261100604876</v>
      </c>
      <c r="H483" s="4">
        <v>2.1980131233537552</v>
      </c>
      <c r="I483" s="2" t="s">
        <v>3612</v>
      </c>
      <c r="J483" s="2" t="s">
        <v>3616</v>
      </c>
      <c r="K483" s="2" t="s">
        <v>3616</v>
      </c>
      <c r="L483" s="2" t="s">
        <v>3612</v>
      </c>
    </row>
    <row r="484" spans="1:12">
      <c r="A484" s="2">
        <v>2071</v>
      </c>
      <c r="B484" s="2" t="s">
        <v>1566</v>
      </c>
      <c r="C484" s="2" t="s">
        <v>491</v>
      </c>
      <c r="D484" s="2" t="s">
        <v>492</v>
      </c>
      <c r="E484" s="2" t="s">
        <v>493</v>
      </c>
      <c r="F484" s="4">
        <v>1.6512974295328902</v>
      </c>
      <c r="G484" s="4">
        <v>0.59326558482850822</v>
      </c>
      <c r="H484" s="4">
        <v>1.9478735161034879</v>
      </c>
      <c r="I484" s="2" t="s">
        <v>3612</v>
      </c>
      <c r="J484" s="2" t="s">
        <v>3612</v>
      </c>
      <c r="K484" s="2" t="s">
        <v>3612</v>
      </c>
      <c r="L484" s="2" t="s">
        <v>3612</v>
      </c>
    </row>
    <row r="485" spans="1:12">
      <c r="A485" s="2">
        <v>2074</v>
      </c>
      <c r="B485" s="2" t="s">
        <v>1567</v>
      </c>
      <c r="C485" s="2" t="s">
        <v>1568</v>
      </c>
      <c r="D485" s="2" t="s">
        <v>1569</v>
      </c>
      <c r="E485" s="2" t="s">
        <v>1570</v>
      </c>
      <c r="F485" s="4">
        <v>2.0404059173264363E-2</v>
      </c>
      <c r="G485" s="4">
        <v>0.6551739949353329</v>
      </c>
      <c r="H485" s="4">
        <v>1.6931385098608855</v>
      </c>
      <c r="I485" s="2" t="s">
        <v>3616</v>
      </c>
      <c r="J485" s="2" t="s">
        <v>3612</v>
      </c>
      <c r="K485" s="2" t="s">
        <v>3612</v>
      </c>
      <c r="L485" s="2" t="s">
        <v>3612</v>
      </c>
    </row>
    <row r="486" spans="1:12">
      <c r="A486" s="2">
        <v>2079</v>
      </c>
      <c r="B486" s="2" t="s">
        <v>1571</v>
      </c>
      <c r="C486" s="2" t="s">
        <v>22</v>
      </c>
      <c r="D486" s="2" t="s">
        <v>23</v>
      </c>
      <c r="E486" s="2" t="s">
        <v>24</v>
      </c>
      <c r="F486" s="4">
        <v>2.3487611330691096</v>
      </c>
      <c r="G486" s="4">
        <v>0.94799410958709085</v>
      </c>
      <c r="H486" s="4">
        <v>2.4169707268451011</v>
      </c>
      <c r="I486" s="2" t="s">
        <v>3616</v>
      </c>
      <c r="J486" s="2" t="s">
        <v>3612</v>
      </c>
      <c r="K486" s="2" t="s">
        <v>3616</v>
      </c>
      <c r="L486" s="2" t="s">
        <v>3612</v>
      </c>
    </row>
    <row r="487" spans="1:12">
      <c r="A487" s="2">
        <v>2081</v>
      </c>
      <c r="B487" s="2" t="s">
        <v>1572</v>
      </c>
      <c r="C487" s="2" t="s">
        <v>1338</v>
      </c>
      <c r="D487" s="2" t="s">
        <v>1339</v>
      </c>
      <c r="E487" s="2" t="s">
        <v>1340</v>
      </c>
      <c r="F487" s="4">
        <v>0.97860597739869359</v>
      </c>
      <c r="G487" s="4">
        <v>2.4286526865740621E-2</v>
      </c>
      <c r="H487" s="4">
        <v>3.9523206585699668</v>
      </c>
      <c r="I487" s="2" t="s">
        <v>3612</v>
      </c>
      <c r="J487" s="2" t="s">
        <v>3616</v>
      </c>
      <c r="K487" s="2" t="s">
        <v>3616</v>
      </c>
      <c r="L487" s="2" t="s">
        <v>3612</v>
      </c>
    </row>
    <row r="488" spans="1:12">
      <c r="A488" s="2">
        <v>2088</v>
      </c>
      <c r="B488" s="2" t="s">
        <v>1573</v>
      </c>
      <c r="C488" s="2" t="s">
        <v>1574</v>
      </c>
      <c r="D488" s="2" t="s">
        <v>1575</v>
      </c>
      <c r="E488" s="2" t="s">
        <v>1576</v>
      </c>
      <c r="F488" s="4">
        <v>0.29734299638554623</v>
      </c>
      <c r="G488" s="4">
        <v>0.84739116959051186</v>
      </c>
      <c r="H488" s="4">
        <v>3.26911470833537</v>
      </c>
      <c r="I488" s="2" t="s">
        <v>3616</v>
      </c>
      <c r="J488" s="2" t="s">
        <v>3612</v>
      </c>
      <c r="K488" s="2" t="s">
        <v>3616</v>
      </c>
      <c r="L488" s="2" t="s">
        <v>3612</v>
      </c>
    </row>
    <row r="489" spans="1:12" ht="16.5">
      <c r="A489" s="2">
        <v>2089</v>
      </c>
      <c r="B489" s="2" t="s">
        <v>1577</v>
      </c>
      <c r="C489" s="2" t="s">
        <v>547</v>
      </c>
      <c r="D489" s="2" t="s">
        <v>548</v>
      </c>
      <c r="E489" s="2" t="s">
        <v>549</v>
      </c>
      <c r="F489" s="4">
        <v>1.0718477547864105</v>
      </c>
      <c r="G489" s="4">
        <v>1.2425896993621277</v>
      </c>
      <c r="H489" s="4">
        <v>2.0734022020394409</v>
      </c>
      <c r="I489" s="2" t="s">
        <v>3612</v>
      </c>
      <c r="J489" s="2" t="s">
        <v>3612</v>
      </c>
      <c r="K489" s="2" t="s">
        <v>3616</v>
      </c>
      <c r="L489" s="2" t="s">
        <v>3626</v>
      </c>
    </row>
    <row r="490" spans="1:12" ht="16.5">
      <c r="A490" s="2">
        <v>2090</v>
      </c>
      <c r="B490" s="2" t="s">
        <v>1578</v>
      </c>
      <c r="C490" s="2" t="s">
        <v>1579</v>
      </c>
      <c r="D490" s="2" t="s">
        <v>1580</v>
      </c>
      <c r="E490" s="2" t="s">
        <v>1581</v>
      </c>
      <c r="F490" s="4">
        <v>2.081177477979169</v>
      </c>
      <c r="G490" s="4">
        <v>6.8132823741220072</v>
      </c>
      <c r="H490" s="4">
        <v>26.849066058515231</v>
      </c>
      <c r="I490" s="2" t="s">
        <v>3616</v>
      </c>
      <c r="J490" s="2" t="s">
        <v>3616</v>
      </c>
      <c r="K490" s="2" t="s">
        <v>3616</v>
      </c>
      <c r="L490" s="2" t="s">
        <v>3626</v>
      </c>
    </row>
    <row r="491" spans="1:12">
      <c r="A491" s="2">
        <v>2095</v>
      </c>
      <c r="B491" s="2" t="s">
        <v>1582</v>
      </c>
      <c r="C491" s="2" t="s">
        <v>1379</v>
      </c>
      <c r="D491" s="2" t="s">
        <v>1380</v>
      </c>
      <c r="E491" s="2" t="s">
        <v>1381</v>
      </c>
      <c r="F491" s="4">
        <v>1.5218223968346618</v>
      </c>
      <c r="G491" s="4">
        <v>0.69442943203402208</v>
      </c>
      <c r="H491" s="4">
        <v>1.3673665138877944</v>
      </c>
      <c r="I491" s="2" t="s">
        <v>3612</v>
      </c>
      <c r="J491" s="2" t="s">
        <v>3612</v>
      </c>
      <c r="K491" s="2" t="s">
        <v>3612</v>
      </c>
      <c r="L491" s="2" t="s">
        <v>3612</v>
      </c>
    </row>
    <row r="492" spans="1:12" ht="16.5">
      <c r="A492" s="2">
        <v>2098</v>
      </c>
      <c r="B492" s="2" t="s">
        <v>1583</v>
      </c>
      <c r="C492" s="2" t="s">
        <v>1584</v>
      </c>
      <c r="D492" s="2" t="s">
        <v>1585</v>
      </c>
      <c r="E492" s="2" t="s">
        <v>1586</v>
      </c>
      <c r="F492" s="4">
        <v>3.2254489877205974</v>
      </c>
      <c r="G492" s="4">
        <v>1.4102979604843882</v>
      </c>
      <c r="H492" s="4">
        <v>1.9845336155251889</v>
      </c>
      <c r="I492" s="2" t="s">
        <v>3616</v>
      </c>
      <c r="J492" s="2" t="s">
        <v>3612</v>
      </c>
      <c r="K492" s="2" t="s">
        <v>3612</v>
      </c>
      <c r="L492" s="2" t="s">
        <v>3626</v>
      </c>
    </row>
    <row r="493" spans="1:12">
      <c r="A493" s="2">
        <v>2099</v>
      </c>
      <c r="B493" s="2" t="s">
        <v>1587</v>
      </c>
      <c r="C493" s="2" t="s">
        <v>1588</v>
      </c>
      <c r="D493" s="2" t="s">
        <v>1585</v>
      </c>
      <c r="E493" s="2" t="s">
        <v>1589</v>
      </c>
      <c r="F493" s="4">
        <v>0.44950217449590135</v>
      </c>
      <c r="G493" s="4">
        <v>2.1339109907162257</v>
      </c>
      <c r="H493" s="4">
        <v>2.6478107308380947</v>
      </c>
      <c r="I493" s="2" t="s">
        <v>3616</v>
      </c>
      <c r="J493" s="2" t="s">
        <v>3616</v>
      </c>
      <c r="K493" s="2" t="s">
        <v>3616</v>
      </c>
      <c r="L493" s="2" t="s">
        <v>3612</v>
      </c>
    </row>
    <row r="494" spans="1:12">
      <c r="A494" s="2">
        <v>2100</v>
      </c>
      <c r="B494" s="2" t="s">
        <v>1590</v>
      </c>
      <c r="C494" s="2" t="s">
        <v>1591</v>
      </c>
      <c r="D494" s="2" t="s">
        <v>1592</v>
      </c>
      <c r="E494" s="2" t="s">
        <v>1593</v>
      </c>
      <c r="F494" s="4">
        <v>1.1310792370745839</v>
      </c>
      <c r="G494" s="4">
        <v>0.6838254396630028</v>
      </c>
      <c r="H494" s="4">
        <v>1.4357454602430784</v>
      </c>
      <c r="I494" s="2" t="s">
        <v>3612</v>
      </c>
      <c r="J494" s="2" t="s">
        <v>3612</v>
      </c>
      <c r="K494" s="2" t="s">
        <v>3612</v>
      </c>
      <c r="L494" s="2" t="s">
        <v>3612</v>
      </c>
    </row>
    <row r="495" spans="1:12">
      <c r="A495" s="2">
        <v>2101</v>
      </c>
      <c r="B495" s="2" t="s">
        <v>1594</v>
      </c>
      <c r="C495" s="2" t="s">
        <v>1595</v>
      </c>
      <c r="D495" s="2" t="s">
        <v>1585</v>
      </c>
      <c r="E495" s="2" t="s">
        <v>1596</v>
      </c>
      <c r="F495" s="4">
        <v>0.4491595768399288</v>
      </c>
      <c r="G495" s="4">
        <v>1.2557071107995497</v>
      </c>
      <c r="H495" s="4">
        <v>2.2248375511017637</v>
      </c>
      <c r="I495" s="2" t="s">
        <v>3616</v>
      </c>
      <c r="J495" s="2" t="s">
        <v>3612</v>
      </c>
      <c r="K495" s="2" t="s">
        <v>3616</v>
      </c>
      <c r="L495" s="2" t="s">
        <v>3612</v>
      </c>
    </row>
    <row r="496" spans="1:12">
      <c r="A496" s="2">
        <v>2104</v>
      </c>
      <c r="B496" s="2" t="s">
        <v>1597</v>
      </c>
      <c r="C496" s="2" t="s">
        <v>1598</v>
      </c>
      <c r="D496" s="2" t="s">
        <v>1599</v>
      </c>
      <c r="E496" s="2" t="s">
        <v>1600</v>
      </c>
      <c r="F496" s="4">
        <v>1.0387870975673765</v>
      </c>
      <c r="G496" s="4">
        <v>0.35606190613927508</v>
      </c>
      <c r="H496" s="4">
        <v>3.4993816098667017</v>
      </c>
      <c r="I496" s="2" t="s">
        <v>3612</v>
      </c>
      <c r="J496" s="2" t="s">
        <v>3616</v>
      </c>
      <c r="K496" s="2" t="s">
        <v>3616</v>
      </c>
      <c r="L496" s="2" t="s">
        <v>3612</v>
      </c>
    </row>
    <row r="497" spans="1:12" ht="16.5">
      <c r="A497" s="2">
        <v>2110</v>
      </c>
      <c r="B497" s="2" t="s">
        <v>1601</v>
      </c>
      <c r="C497" s="2" t="s">
        <v>1602</v>
      </c>
      <c r="D497" s="2" t="s">
        <v>1603</v>
      </c>
      <c r="E497" s="2" t="s">
        <v>1604</v>
      </c>
      <c r="F497" s="4">
        <v>1.0703628877571723</v>
      </c>
      <c r="G497" s="4">
        <v>1.2785423954552972</v>
      </c>
      <c r="H497" s="4">
        <v>1.8674893298408954</v>
      </c>
      <c r="I497" s="2" t="s">
        <v>3612</v>
      </c>
      <c r="J497" s="2" t="s">
        <v>3612</v>
      </c>
      <c r="K497" s="2" t="s">
        <v>3612</v>
      </c>
      <c r="L497" s="2" t="s">
        <v>3626</v>
      </c>
    </row>
    <row r="498" spans="1:12">
      <c r="A498" s="2">
        <v>2111</v>
      </c>
      <c r="B498" s="2" t="s">
        <v>1605</v>
      </c>
      <c r="C498" s="2" t="s">
        <v>1606</v>
      </c>
      <c r="D498" s="2" t="s">
        <v>1607</v>
      </c>
      <c r="E498" s="2" t="s">
        <v>1608</v>
      </c>
      <c r="F498" s="4">
        <v>1.2527512697158105</v>
      </c>
      <c r="G498" s="4">
        <v>2.3650980587014496</v>
      </c>
      <c r="H498" s="4">
        <v>0.82467638441786983</v>
      </c>
      <c r="I498" s="2" t="s">
        <v>3612</v>
      </c>
      <c r="J498" s="2" t="s">
        <v>3616</v>
      </c>
      <c r="K498" s="2" t="s">
        <v>3612</v>
      </c>
      <c r="L498" s="2" t="s">
        <v>3612</v>
      </c>
    </row>
    <row r="499" spans="1:12">
      <c r="A499" s="2">
        <v>2119</v>
      </c>
      <c r="B499" s="2" t="s">
        <v>1609</v>
      </c>
      <c r="C499" s="2" t="s">
        <v>1168</v>
      </c>
      <c r="D499" s="2" t="s">
        <v>1169</v>
      </c>
      <c r="E499" s="2" t="s">
        <v>1170</v>
      </c>
      <c r="F499" s="4">
        <v>0.63147608368132846</v>
      </c>
      <c r="G499" s="4">
        <v>0.25242907572246248</v>
      </c>
      <c r="H499" s="4">
        <v>4.261318837790065</v>
      </c>
      <c r="I499" s="2" t="s">
        <v>3612</v>
      </c>
      <c r="J499" s="2" t="s">
        <v>3616</v>
      </c>
      <c r="K499" s="2" t="s">
        <v>3616</v>
      </c>
      <c r="L499" s="2" t="s">
        <v>3612</v>
      </c>
    </row>
    <row r="500" spans="1:12" ht="16.5">
      <c r="A500" s="2">
        <v>2124</v>
      </c>
      <c r="B500" s="2" t="s">
        <v>1610</v>
      </c>
      <c r="C500" s="2" t="s">
        <v>204</v>
      </c>
      <c r="D500" s="2" t="s">
        <v>205</v>
      </c>
      <c r="E500" s="2" t="s">
        <v>206</v>
      </c>
      <c r="F500" s="4">
        <v>1.1158166621618795</v>
      </c>
      <c r="G500" s="4">
        <v>10.626539801849001</v>
      </c>
      <c r="H500" s="4">
        <v>1.2845829027233382</v>
      </c>
      <c r="I500" s="2" t="s">
        <v>3612</v>
      </c>
      <c r="J500" s="2" t="s">
        <v>3616</v>
      </c>
      <c r="K500" s="2" t="s">
        <v>3612</v>
      </c>
      <c r="L500" s="2" t="s">
        <v>3626</v>
      </c>
    </row>
    <row r="501" spans="1:12">
      <c r="A501" s="2">
        <v>2125</v>
      </c>
      <c r="B501" s="2" t="s">
        <v>1611</v>
      </c>
      <c r="C501" s="2" t="s">
        <v>1042</v>
      </c>
      <c r="D501" s="2" t="s">
        <v>1043</v>
      </c>
      <c r="E501" s="2" t="s">
        <v>1044</v>
      </c>
      <c r="F501" s="4">
        <v>1.2355899143877165</v>
      </c>
      <c r="G501" s="4">
        <v>0.7235175916150921</v>
      </c>
      <c r="H501" s="4">
        <v>1.95572022402055</v>
      </c>
      <c r="I501" s="2" t="s">
        <v>3612</v>
      </c>
      <c r="J501" s="2" t="s">
        <v>3612</v>
      </c>
      <c r="K501" s="2" t="s">
        <v>3612</v>
      </c>
      <c r="L501" s="2" t="s">
        <v>3612</v>
      </c>
    </row>
    <row r="502" spans="1:12">
      <c r="A502" s="2">
        <v>2126</v>
      </c>
      <c r="B502" s="2" t="s">
        <v>1612</v>
      </c>
      <c r="C502" s="2" t="s">
        <v>453</v>
      </c>
      <c r="D502" s="2" t="s">
        <v>454</v>
      </c>
      <c r="E502" s="2" t="s">
        <v>455</v>
      </c>
      <c r="F502" s="4">
        <v>0.99460804106829337</v>
      </c>
      <c r="G502" s="4">
        <v>0.76990374852280052</v>
      </c>
      <c r="H502" s="4">
        <v>3.1350750937681267</v>
      </c>
      <c r="I502" s="2" t="s">
        <v>3612</v>
      </c>
      <c r="J502" s="2" t="s">
        <v>3612</v>
      </c>
      <c r="K502" s="2" t="s">
        <v>3616</v>
      </c>
      <c r="L502" s="2" t="s">
        <v>3612</v>
      </c>
    </row>
    <row r="503" spans="1:12" ht="16.5">
      <c r="A503" s="2">
        <v>2131</v>
      </c>
      <c r="B503" s="2" t="s">
        <v>1613</v>
      </c>
      <c r="C503" s="2" t="s">
        <v>1614</v>
      </c>
      <c r="D503" s="2" t="s">
        <v>1615</v>
      </c>
      <c r="E503" s="2" t="s">
        <v>1616</v>
      </c>
      <c r="F503" s="4">
        <v>0.5148770962682131</v>
      </c>
      <c r="G503" s="4">
        <v>0.73961685112632358</v>
      </c>
      <c r="H503" s="4">
        <v>0.53950192031667332</v>
      </c>
      <c r="I503" s="2" t="s">
        <v>3612</v>
      </c>
      <c r="J503" s="2" t="s">
        <v>3612</v>
      </c>
      <c r="K503" s="2" t="s">
        <v>3612</v>
      </c>
      <c r="L503" s="2" t="s">
        <v>3627</v>
      </c>
    </row>
    <row r="504" spans="1:12">
      <c r="A504" s="2">
        <v>2132</v>
      </c>
      <c r="B504" s="2" t="s">
        <v>1617</v>
      </c>
      <c r="C504" s="2" t="s">
        <v>1614</v>
      </c>
      <c r="D504" s="2" t="s">
        <v>1615</v>
      </c>
      <c r="E504" s="2" t="s">
        <v>1616</v>
      </c>
      <c r="F504" s="4">
        <v>1.5513239674545771</v>
      </c>
      <c r="G504" s="4">
        <v>0.57798341464638903</v>
      </c>
      <c r="H504" s="4">
        <v>2.7526095840157168</v>
      </c>
      <c r="I504" s="2" t="s">
        <v>3612</v>
      </c>
      <c r="J504" s="2" t="s">
        <v>3612</v>
      </c>
      <c r="K504" s="2" t="s">
        <v>3616</v>
      </c>
      <c r="L504" s="2" t="s">
        <v>3612</v>
      </c>
    </row>
    <row r="505" spans="1:12">
      <c r="A505" s="2">
        <v>2153</v>
      </c>
      <c r="B505" s="2" t="s">
        <v>1618</v>
      </c>
      <c r="C505" s="2" t="s">
        <v>1619</v>
      </c>
      <c r="D505" s="2" t="s">
        <v>1620</v>
      </c>
      <c r="E505" s="2" t="s">
        <v>1621</v>
      </c>
      <c r="F505" s="4">
        <v>1.256752013114115</v>
      </c>
      <c r="G505" s="4">
        <v>0.62513947032253248</v>
      </c>
      <c r="H505" s="4">
        <v>22.693386324168902</v>
      </c>
      <c r="I505" s="2" t="s">
        <v>3612</v>
      </c>
      <c r="J505" s="2" t="s">
        <v>3612</v>
      </c>
      <c r="K505" s="2" t="s">
        <v>3616</v>
      </c>
      <c r="L505" s="2" t="s">
        <v>3612</v>
      </c>
    </row>
    <row r="506" spans="1:12">
      <c r="A506" s="2">
        <v>2163</v>
      </c>
      <c r="B506" s="2" t="s">
        <v>1622</v>
      </c>
      <c r="C506" s="2" t="s">
        <v>1623</v>
      </c>
      <c r="D506" s="2" t="s">
        <v>1624</v>
      </c>
      <c r="E506" s="2" t="s">
        <v>1625</v>
      </c>
      <c r="F506" s="4">
        <v>1.0901298569697686</v>
      </c>
      <c r="G506" s="4">
        <v>0.86780932875639161</v>
      </c>
      <c r="H506" s="4">
        <v>2.0383474648135658</v>
      </c>
      <c r="I506" s="2" t="s">
        <v>3612</v>
      </c>
      <c r="J506" s="2" t="s">
        <v>3612</v>
      </c>
      <c r="K506" s="2" t="s">
        <v>3616</v>
      </c>
      <c r="L506" s="2" t="s">
        <v>3612</v>
      </c>
    </row>
    <row r="507" spans="1:12">
      <c r="A507" s="2">
        <v>2168</v>
      </c>
      <c r="B507" s="2" t="s">
        <v>1626</v>
      </c>
      <c r="C507" s="2" t="s">
        <v>1627</v>
      </c>
      <c r="D507" s="2" t="s">
        <v>1628</v>
      </c>
      <c r="E507" s="2" t="s">
        <v>1629</v>
      </c>
      <c r="F507" s="4">
        <v>1.6386412070860787</v>
      </c>
      <c r="G507" s="4">
        <v>0.5270274459494394</v>
      </c>
      <c r="H507" s="4">
        <v>1.817556232897038</v>
      </c>
      <c r="I507" s="2" t="s">
        <v>3612</v>
      </c>
      <c r="J507" s="2" t="s">
        <v>3612</v>
      </c>
      <c r="K507" s="2" t="s">
        <v>3612</v>
      </c>
      <c r="L507" s="2" t="s">
        <v>3612</v>
      </c>
    </row>
    <row r="508" spans="1:12">
      <c r="A508" s="2">
        <v>2175</v>
      </c>
      <c r="B508" s="2" t="s">
        <v>1630</v>
      </c>
      <c r="C508" s="2" t="s">
        <v>1631</v>
      </c>
      <c r="D508" s="2" t="s">
        <v>1632</v>
      </c>
      <c r="E508" s="2" t="s">
        <v>1633</v>
      </c>
      <c r="F508" s="4">
        <v>2.5827356728051374</v>
      </c>
      <c r="G508" s="4">
        <v>0.87133536239988496</v>
      </c>
      <c r="H508" s="4">
        <v>1.8194469666117863</v>
      </c>
      <c r="I508" s="2" t="s">
        <v>3616</v>
      </c>
      <c r="J508" s="2" t="s">
        <v>3612</v>
      </c>
      <c r="K508" s="2" t="s">
        <v>3612</v>
      </c>
      <c r="L508" s="2" t="s">
        <v>3612</v>
      </c>
    </row>
    <row r="509" spans="1:12">
      <c r="A509" s="2">
        <v>2176</v>
      </c>
      <c r="B509" s="2" t="s">
        <v>1634</v>
      </c>
      <c r="C509" s="2" t="s">
        <v>1055</v>
      </c>
      <c r="D509" s="2" t="s">
        <v>1056</v>
      </c>
      <c r="E509" s="2" t="s">
        <v>1057</v>
      </c>
      <c r="F509" s="4">
        <v>1.4234580729072253</v>
      </c>
      <c r="G509" s="4">
        <v>0.72449618596676713</v>
      </c>
      <c r="H509" s="4">
        <v>2.1308071100704535</v>
      </c>
      <c r="I509" s="2" t="s">
        <v>3612</v>
      </c>
      <c r="J509" s="2" t="s">
        <v>3612</v>
      </c>
      <c r="K509" s="2" t="s">
        <v>3616</v>
      </c>
      <c r="L509" s="2" t="s">
        <v>3612</v>
      </c>
    </row>
    <row r="510" spans="1:12">
      <c r="A510" s="2">
        <v>2177</v>
      </c>
      <c r="B510" s="2" t="s">
        <v>1635</v>
      </c>
      <c r="C510" s="2" t="s">
        <v>1055</v>
      </c>
      <c r="D510" s="2" t="s">
        <v>1056</v>
      </c>
      <c r="E510" s="2" t="s">
        <v>1057</v>
      </c>
      <c r="F510" s="4">
        <v>0.5393523593571935</v>
      </c>
      <c r="G510" s="4">
        <v>0.62959675055160824</v>
      </c>
      <c r="H510" s="4">
        <v>24.871127385955216</v>
      </c>
      <c r="I510" s="2" t="s">
        <v>3612</v>
      </c>
      <c r="J510" s="2" t="s">
        <v>3612</v>
      </c>
      <c r="K510" s="2" t="s">
        <v>3616</v>
      </c>
      <c r="L510" s="2" t="s">
        <v>3612</v>
      </c>
    </row>
    <row r="511" spans="1:12">
      <c r="A511" s="2">
        <v>2183</v>
      </c>
      <c r="B511" s="2" t="s">
        <v>1636</v>
      </c>
      <c r="C511" s="2" t="s">
        <v>569</v>
      </c>
      <c r="D511" s="2" t="s">
        <v>570</v>
      </c>
      <c r="E511" s="2" t="s">
        <v>571</v>
      </c>
      <c r="F511" s="4">
        <v>2.0336903063687624</v>
      </c>
      <c r="G511" s="4">
        <v>0.7050756682493301</v>
      </c>
      <c r="H511" s="4">
        <v>2.996129537525182</v>
      </c>
      <c r="I511" s="2" t="s">
        <v>3616</v>
      </c>
      <c r="J511" s="2" t="s">
        <v>3612</v>
      </c>
      <c r="K511" s="2" t="s">
        <v>3616</v>
      </c>
      <c r="L511" s="2" t="s">
        <v>3612</v>
      </c>
    </row>
    <row r="512" spans="1:12">
      <c r="A512" s="2">
        <v>2184</v>
      </c>
      <c r="B512" s="2" t="s">
        <v>1637</v>
      </c>
      <c r="C512" s="2" t="s">
        <v>950</v>
      </c>
      <c r="D512" s="2" t="s">
        <v>951</v>
      </c>
      <c r="E512" s="2" t="s">
        <v>952</v>
      </c>
      <c r="F512" s="4">
        <v>2.3644424051780693</v>
      </c>
      <c r="G512" s="4">
        <v>1.9189272268645565</v>
      </c>
      <c r="H512" s="4">
        <v>0.16755422840240147</v>
      </c>
      <c r="I512" s="2" t="s">
        <v>3616</v>
      </c>
      <c r="J512" s="2" t="s">
        <v>3612</v>
      </c>
      <c r="K512" s="2" t="s">
        <v>3616</v>
      </c>
      <c r="L512" s="2" t="s">
        <v>3612</v>
      </c>
    </row>
    <row r="513" spans="1:12">
      <c r="A513" s="2">
        <v>2188</v>
      </c>
      <c r="B513" s="2" t="s">
        <v>1638</v>
      </c>
      <c r="C513" s="2" t="s">
        <v>1639</v>
      </c>
      <c r="D513" s="2" t="s">
        <v>1640</v>
      </c>
      <c r="E513" s="2" t="s">
        <v>1641</v>
      </c>
      <c r="F513" s="4">
        <v>1.1395782565185621</v>
      </c>
      <c r="G513" s="4">
        <v>0.38714609623284774</v>
      </c>
      <c r="H513" s="4">
        <v>1.8443340708909135</v>
      </c>
      <c r="I513" s="2" t="s">
        <v>3612</v>
      </c>
      <c r="J513" s="2" t="s">
        <v>3616</v>
      </c>
      <c r="K513" s="2" t="s">
        <v>3612</v>
      </c>
      <c r="L513" s="2" t="s">
        <v>3612</v>
      </c>
    </row>
    <row r="514" spans="1:12">
      <c r="A514" s="2">
        <v>2194</v>
      </c>
      <c r="B514" s="2" t="s">
        <v>1642</v>
      </c>
      <c r="C514" s="2" t="s">
        <v>331</v>
      </c>
      <c r="D514" s="2" t="s">
        <v>332</v>
      </c>
      <c r="E514" s="2" t="s">
        <v>333</v>
      </c>
      <c r="F514" s="4">
        <v>0.68434702932690283</v>
      </c>
      <c r="G514" s="4">
        <v>0.88181626948856207</v>
      </c>
      <c r="H514" s="4">
        <v>1.5200302132157528</v>
      </c>
      <c r="I514" s="2" t="s">
        <v>3612</v>
      </c>
      <c r="J514" s="2" t="s">
        <v>3612</v>
      </c>
      <c r="K514" s="2" t="s">
        <v>3612</v>
      </c>
      <c r="L514" s="2" t="s">
        <v>3612</v>
      </c>
    </row>
    <row r="515" spans="1:12">
      <c r="A515" s="2">
        <v>2195</v>
      </c>
      <c r="B515" s="2" t="s">
        <v>1643</v>
      </c>
      <c r="C515" s="2" t="s">
        <v>1644</v>
      </c>
      <c r="D515" s="2" t="s">
        <v>1645</v>
      </c>
      <c r="E515" s="2" t="s">
        <v>1646</v>
      </c>
      <c r="F515" s="4">
        <v>1.5485307160163924</v>
      </c>
      <c r="G515" s="4">
        <v>0.68748493266121979</v>
      </c>
      <c r="H515" s="4">
        <v>2.1182898356162281</v>
      </c>
      <c r="I515" s="2" t="s">
        <v>3612</v>
      </c>
      <c r="J515" s="2" t="s">
        <v>3612</v>
      </c>
      <c r="K515" s="2" t="s">
        <v>3616</v>
      </c>
      <c r="L515" s="2" t="s">
        <v>3612</v>
      </c>
    </row>
    <row r="516" spans="1:12" ht="16.5">
      <c r="A516" s="2">
        <v>2196</v>
      </c>
      <c r="B516" s="2" t="s">
        <v>1647</v>
      </c>
      <c r="C516" s="2" t="s">
        <v>796</v>
      </c>
      <c r="D516" s="2" t="s">
        <v>797</v>
      </c>
      <c r="E516" s="2" t="s">
        <v>798</v>
      </c>
      <c r="F516" s="4">
        <v>1.062895674358554</v>
      </c>
      <c r="G516" s="4">
        <v>1.1615087319257229</v>
      </c>
      <c r="H516" s="4">
        <v>2.3906451454115483</v>
      </c>
      <c r="I516" s="2" t="s">
        <v>3612</v>
      </c>
      <c r="J516" s="2" t="s">
        <v>3612</v>
      </c>
      <c r="K516" s="2" t="s">
        <v>3616</v>
      </c>
      <c r="L516" s="2" t="s">
        <v>3626</v>
      </c>
    </row>
    <row r="517" spans="1:12">
      <c r="A517" s="2">
        <v>2197</v>
      </c>
      <c r="B517" s="2" t="s">
        <v>1648</v>
      </c>
      <c r="C517" s="2" t="s">
        <v>989</v>
      </c>
      <c r="D517" s="2" t="s">
        <v>990</v>
      </c>
      <c r="E517" s="2" t="s">
        <v>991</v>
      </c>
      <c r="F517" s="4">
        <v>1.407856216567644</v>
      </c>
      <c r="G517" s="4">
        <v>0.89093988735385299</v>
      </c>
      <c r="H517" s="4">
        <v>1.7323134508889946</v>
      </c>
      <c r="I517" s="2" t="s">
        <v>3612</v>
      </c>
      <c r="J517" s="2" t="s">
        <v>3612</v>
      </c>
      <c r="K517" s="2" t="s">
        <v>3612</v>
      </c>
      <c r="L517" s="2" t="s">
        <v>3612</v>
      </c>
    </row>
    <row r="518" spans="1:12">
      <c r="A518" s="2">
        <v>2208</v>
      </c>
      <c r="B518" s="2" t="s">
        <v>1649</v>
      </c>
      <c r="C518" s="2" t="s">
        <v>1650</v>
      </c>
      <c r="D518" s="2" t="s">
        <v>1651</v>
      </c>
      <c r="E518" s="2" t="s">
        <v>1652</v>
      </c>
      <c r="F518" s="4">
        <v>0.21848407005724807</v>
      </c>
      <c r="G518" s="4">
        <v>0.75531482034972908</v>
      </c>
      <c r="H518" s="4">
        <v>13.261756814249777</v>
      </c>
      <c r="I518" s="2" t="s">
        <v>3616</v>
      </c>
      <c r="J518" s="2" t="s">
        <v>3612</v>
      </c>
      <c r="K518" s="2" t="s">
        <v>3616</v>
      </c>
      <c r="L518" s="2" t="s">
        <v>3612</v>
      </c>
    </row>
    <row r="519" spans="1:12">
      <c r="A519" s="2">
        <v>2209</v>
      </c>
      <c r="B519" s="2" t="s">
        <v>1653</v>
      </c>
      <c r="C519" s="2" t="s">
        <v>1650</v>
      </c>
      <c r="D519" s="2" t="s">
        <v>1651</v>
      </c>
      <c r="E519" s="2" t="s">
        <v>1652</v>
      </c>
      <c r="F519" s="4">
        <v>2.2126879412401261</v>
      </c>
      <c r="G519" s="4">
        <v>0.82105456056282056</v>
      </c>
      <c r="H519" s="4">
        <v>3.138553932028437</v>
      </c>
      <c r="I519" s="2" t="s">
        <v>3616</v>
      </c>
      <c r="J519" s="2" t="s">
        <v>3612</v>
      </c>
      <c r="K519" s="2" t="s">
        <v>3616</v>
      </c>
      <c r="L519" s="2" t="s">
        <v>3612</v>
      </c>
    </row>
    <row r="520" spans="1:12">
      <c r="A520" s="2">
        <v>2238</v>
      </c>
      <c r="B520" s="2" t="s">
        <v>1654</v>
      </c>
      <c r="C520" s="2" t="s">
        <v>1203</v>
      </c>
      <c r="D520" s="2" t="s">
        <v>1204</v>
      </c>
      <c r="E520" s="2" t="s">
        <v>1205</v>
      </c>
      <c r="F520" s="4">
        <v>0.44794701511384288</v>
      </c>
      <c r="G520" s="4">
        <v>0.27049053175854815</v>
      </c>
      <c r="H520" s="4">
        <v>1.5716718193244643</v>
      </c>
      <c r="I520" s="2" t="s">
        <v>3616</v>
      </c>
      <c r="J520" s="2" t="s">
        <v>3616</v>
      </c>
      <c r="K520" s="2" t="s">
        <v>3612</v>
      </c>
      <c r="L520" s="2" t="s">
        <v>3612</v>
      </c>
    </row>
    <row r="521" spans="1:12" ht="16.5">
      <c r="A521" s="2">
        <v>2245</v>
      </c>
      <c r="B521" s="2" t="s">
        <v>1655</v>
      </c>
      <c r="C521" s="2" t="s">
        <v>833</v>
      </c>
      <c r="D521" s="2" t="s">
        <v>834</v>
      </c>
      <c r="E521" s="2" t="s">
        <v>835</v>
      </c>
      <c r="F521" s="4">
        <v>0.9869849560988555</v>
      </c>
      <c r="G521" s="4">
        <v>0.84486925254567113</v>
      </c>
      <c r="H521" s="4">
        <v>4.6941247716904035E-2</v>
      </c>
      <c r="I521" s="2" t="s">
        <v>3612</v>
      </c>
      <c r="J521" s="2" t="s">
        <v>3612</v>
      </c>
      <c r="K521" s="2" t="s">
        <v>3616</v>
      </c>
      <c r="L521" s="2" t="s">
        <v>3627</v>
      </c>
    </row>
    <row r="522" spans="1:12">
      <c r="A522" s="2">
        <v>2247</v>
      </c>
      <c r="B522" s="2" t="s">
        <v>1656</v>
      </c>
      <c r="C522" s="2" t="s">
        <v>1657</v>
      </c>
      <c r="D522" s="2" t="s">
        <v>1658</v>
      </c>
      <c r="E522" s="2" t="s">
        <v>1659</v>
      </c>
      <c r="F522" s="4">
        <v>195.75427444638825</v>
      </c>
      <c r="G522" s="4">
        <v>7.9456001274832683E-2</v>
      </c>
      <c r="H522" s="4">
        <v>186.96183643915214</v>
      </c>
      <c r="I522" s="2" t="s">
        <v>3616</v>
      </c>
      <c r="J522" s="2" t="s">
        <v>3616</v>
      </c>
      <c r="K522" s="2" t="s">
        <v>3616</v>
      </c>
      <c r="L522" s="2" t="s">
        <v>3612</v>
      </c>
    </row>
    <row r="523" spans="1:12">
      <c r="A523" s="2">
        <v>2261</v>
      </c>
      <c r="B523" s="2" t="s">
        <v>1660</v>
      </c>
      <c r="C523" s="2" t="s">
        <v>90</v>
      </c>
      <c r="D523" s="2" t="s">
        <v>91</v>
      </c>
      <c r="E523" s="2" t="s">
        <v>92</v>
      </c>
      <c r="F523" s="4">
        <v>1.6151856518816552</v>
      </c>
      <c r="G523" s="4">
        <v>0.98636943485426576</v>
      </c>
      <c r="H523" s="4">
        <v>1.3988099855373572</v>
      </c>
      <c r="I523" s="2" t="s">
        <v>3612</v>
      </c>
      <c r="J523" s="2" t="s">
        <v>3612</v>
      </c>
      <c r="K523" s="2" t="s">
        <v>3612</v>
      </c>
      <c r="L523" s="2" t="s">
        <v>3612</v>
      </c>
    </row>
    <row r="524" spans="1:12">
      <c r="A524" s="2">
        <v>2262</v>
      </c>
      <c r="B524" s="2" t="s">
        <v>1661</v>
      </c>
      <c r="C524" s="2" t="s">
        <v>90</v>
      </c>
      <c r="D524" s="2" t="s">
        <v>91</v>
      </c>
      <c r="E524" s="2" t="s">
        <v>92</v>
      </c>
      <c r="F524" s="4">
        <v>0.55118174031943246</v>
      </c>
      <c r="G524" s="4">
        <v>0.8019587853369633</v>
      </c>
      <c r="H524" s="4">
        <v>80.795329889867077</v>
      </c>
      <c r="I524" s="2" t="s">
        <v>3612</v>
      </c>
      <c r="J524" s="2" t="s">
        <v>3612</v>
      </c>
      <c r="K524" s="2" t="s">
        <v>3616</v>
      </c>
      <c r="L524" s="2" t="s">
        <v>3612</v>
      </c>
    </row>
    <row r="525" spans="1:12">
      <c r="A525" s="2">
        <v>2271</v>
      </c>
      <c r="B525" s="2" t="s">
        <v>1662</v>
      </c>
      <c r="C525" s="2" t="s">
        <v>966</v>
      </c>
      <c r="D525" s="2" t="s">
        <v>967</v>
      </c>
      <c r="E525" s="2" t="s">
        <v>968</v>
      </c>
      <c r="F525" s="4">
        <v>1.808131995721862</v>
      </c>
      <c r="G525" s="4">
        <v>0.66824544329127267</v>
      </c>
      <c r="H525" s="4">
        <v>1.5004549460654686</v>
      </c>
      <c r="I525" s="2" t="s">
        <v>3612</v>
      </c>
      <c r="J525" s="2" t="s">
        <v>3612</v>
      </c>
      <c r="K525" s="2" t="s">
        <v>3612</v>
      </c>
      <c r="L525" s="2" t="s">
        <v>3612</v>
      </c>
    </row>
    <row r="526" spans="1:12">
      <c r="A526" s="2">
        <v>2273</v>
      </c>
      <c r="B526" s="2" t="s">
        <v>1663</v>
      </c>
      <c r="C526" s="2" t="s">
        <v>1664</v>
      </c>
      <c r="D526" s="2" t="s">
        <v>1665</v>
      </c>
      <c r="E526" s="2" t="s">
        <v>1666</v>
      </c>
      <c r="F526" s="4">
        <v>8.0133195016450642</v>
      </c>
      <c r="G526" s="4">
        <v>0.20243069911512709</v>
      </c>
      <c r="H526" s="4">
        <v>1.5350652706637824</v>
      </c>
      <c r="I526" s="2" t="s">
        <v>3616</v>
      </c>
      <c r="J526" s="2" t="s">
        <v>3616</v>
      </c>
      <c r="K526" s="2" t="s">
        <v>3612</v>
      </c>
      <c r="L526" s="2" t="s">
        <v>3612</v>
      </c>
    </row>
    <row r="527" spans="1:12">
      <c r="A527" s="2">
        <v>2285</v>
      </c>
      <c r="B527" s="2" t="s">
        <v>1667</v>
      </c>
      <c r="C527" s="2" t="s">
        <v>1668</v>
      </c>
      <c r="D527" s="2" t="s">
        <v>1669</v>
      </c>
      <c r="E527" s="2" t="s">
        <v>1670</v>
      </c>
      <c r="F527" s="4">
        <v>0.65774487162960704</v>
      </c>
      <c r="G527" s="4">
        <v>0.71615809056381585</v>
      </c>
      <c r="H527" s="4">
        <v>72.429223328755498</v>
      </c>
      <c r="I527" s="2" t="s">
        <v>3612</v>
      </c>
      <c r="J527" s="2" t="s">
        <v>3612</v>
      </c>
      <c r="K527" s="2" t="s">
        <v>3616</v>
      </c>
      <c r="L527" s="2" t="s">
        <v>3612</v>
      </c>
    </row>
    <row r="528" spans="1:12">
      <c r="A528" s="2">
        <v>2286</v>
      </c>
      <c r="B528" s="2" t="s">
        <v>1671</v>
      </c>
      <c r="C528" s="2" t="s">
        <v>1672</v>
      </c>
      <c r="D528" s="2" t="s">
        <v>1673</v>
      </c>
      <c r="E528" s="2" t="s">
        <v>1674</v>
      </c>
      <c r="F528" s="4">
        <v>2.4522396905182737</v>
      </c>
      <c r="G528" s="4">
        <v>0.13565367148522575</v>
      </c>
      <c r="H528" s="4">
        <v>32.316521233692676</v>
      </c>
      <c r="I528" s="2" t="s">
        <v>3616</v>
      </c>
      <c r="J528" s="2" t="s">
        <v>3616</v>
      </c>
      <c r="K528" s="2" t="s">
        <v>3616</v>
      </c>
      <c r="L528" s="2" t="s">
        <v>3612</v>
      </c>
    </row>
    <row r="529" spans="1:12">
      <c r="A529" s="2">
        <v>2294</v>
      </c>
      <c r="B529" s="2" t="s">
        <v>1675</v>
      </c>
      <c r="C529" s="2" t="s">
        <v>1322</v>
      </c>
      <c r="D529" s="2" t="s">
        <v>1323</v>
      </c>
      <c r="E529" s="2" t="s">
        <v>1324</v>
      </c>
      <c r="F529" s="4">
        <v>1.2235728497996927</v>
      </c>
      <c r="G529" s="4">
        <v>0.81538312243928945</v>
      </c>
      <c r="H529" s="4">
        <v>2.3278530688042749</v>
      </c>
      <c r="I529" s="2" t="s">
        <v>3612</v>
      </c>
      <c r="J529" s="2" t="s">
        <v>3612</v>
      </c>
      <c r="K529" s="2" t="s">
        <v>3616</v>
      </c>
      <c r="L529" s="2" t="s">
        <v>3612</v>
      </c>
    </row>
    <row r="530" spans="1:12">
      <c r="A530" s="2">
        <v>2296</v>
      </c>
      <c r="B530" s="2" t="s">
        <v>1676</v>
      </c>
      <c r="C530" s="2" t="s">
        <v>1677</v>
      </c>
      <c r="D530" s="2" t="s">
        <v>1678</v>
      </c>
      <c r="E530" s="2" t="s">
        <v>1679</v>
      </c>
      <c r="F530" s="4">
        <v>2.2282328469541892</v>
      </c>
      <c r="G530" s="4">
        <v>0.86088951395683355</v>
      </c>
      <c r="H530" s="4">
        <v>0.99730037655076165</v>
      </c>
      <c r="I530" s="2" t="s">
        <v>3616</v>
      </c>
      <c r="J530" s="2" t="s">
        <v>3612</v>
      </c>
      <c r="K530" s="2" t="s">
        <v>3612</v>
      </c>
      <c r="L530" s="2" t="s">
        <v>3612</v>
      </c>
    </row>
    <row r="531" spans="1:12" ht="16.5">
      <c r="A531" s="2">
        <v>2300</v>
      </c>
      <c r="B531" s="2" t="s">
        <v>1680</v>
      </c>
      <c r="C531" s="2" t="s">
        <v>585</v>
      </c>
      <c r="D531" s="2" t="s">
        <v>586</v>
      </c>
      <c r="E531" s="2" t="s">
        <v>587</v>
      </c>
      <c r="F531" s="4">
        <v>49.804355170669126</v>
      </c>
      <c r="G531" s="4">
        <v>1.0302539536200739</v>
      </c>
      <c r="H531" s="4">
        <v>2.642676811316532</v>
      </c>
      <c r="I531" s="2" t="s">
        <v>3616</v>
      </c>
      <c r="J531" s="2" t="s">
        <v>3612</v>
      </c>
      <c r="K531" s="2" t="s">
        <v>3616</v>
      </c>
      <c r="L531" s="2" t="s">
        <v>3626</v>
      </c>
    </row>
    <row r="532" spans="1:12">
      <c r="A532" s="2">
        <v>2323</v>
      </c>
      <c r="B532" s="2" t="s">
        <v>1681</v>
      </c>
      <c r="C532" s="2" t="s">
        <v>404</v>
      </c>
      <c r="D532" s="2" t="s">
        <v>405</v>
      </c>
      <c r="E532" s="2" t="s">
        <v>406</v>
      </c>
      <c r="F532" s="4">
        <v>0.87812608018664984</v>
      </c>
      <c r="G532" s="4">
        <v>1.1106082361872511</v>
      </c>
      <c r="H532" s="4">
        <v>1.4948492486349365</v>
      </c>
      <c r="I532" s="2" t="s">
        <v>3612</v>
      </c>
      <c r="J532" s="2" t="s">
        <v>3612</v>
      </c>
      <c r="K532" s="2" t="s">
        <v>3612</v>
      </c>
      <c r="L532" s="2" t="s">
        <v>3612</v>
      </c>
    </row>
    <row r="533" spans="1:12">
      <c r="A533" s="2">
        <v>2326</v>
      </c>
      <c r="B533" s="2" t="s">
        <v>1682</v>
      </c>
      <c r="C533" s="2" t="s">
        <v>864</v>
      </c>
      <c r="D533" s="2" t="s">
        <v>865</v>
      </c>
      <c r="E533" s="2" t="s">
        <v>866</v>
      </c>
      <c r="F533" s="4">
        <v>1.7583228602351411</v>
      </c>
      <c r="G533" s="4">
        <v>0.82296329983258887</v>
      </c>
      <c r="H533" s="4">
        <v>2.1961856275741019</v>
      </c>
      <c r="I533" s="2" t="s">
        <v>3612</v>
      </c>
      <c r="J533" s="2" t="s">
        <v>3612</v>
      </c>
      <c r="K533" s="2" t="s">
        <v>3616</v>
      </c>
      <c r="L533" s="2" t="s">
        <v>3612</v>
      </c>
    </row>
    <row r="534" spans="1:12">
      <c r="A534" s="2">
        <v>2330</v>
      </c>
      <c r="B534" s="2" t="s">
        <v>1683</v>
      </c>
      <c r="C534" s="2" t="s">
        <v>1684</v>
      </c>
      <c r="D534" s="2" t="s">
        <v>1685</v>
      </c>
      <c r="E534" s="2" t="s">
        <v>1686</v>
      </c>
      <c r="F534" s="4">
        <v>18.485216045842826</v>
      </c>
      <c r="G534" s="4">
        <v>0.11169604437798548</v>
      </c>
      <c r="H534" s="4">
        <v>1.9739699121977112</v>
      </c>
      <c r="I534" s="2" t="s">
        <v>3616</v>
      </c>
      <c r="J534" s="2" t="s">
        <v>3616</v>
      </c>
      <c r="K534" s="2" t="s">
        <v>3612</v>
      </c>
      <c r="L534" s="2" t="s">
        <v>3612</v>
      </c>
    </row>
    <row r="535" spans="1:12">
      <c r="A535" s="2">
        <v>2338</v>
      </c>
      <c r="B535" s="2" t="s">
        <v>1687</v>
      </c>
      <c r="C535" s="2" t="s">
        <v>1688</v>
      </c>
      <c r="D535" s="2" t="s">
        <v>1689</v>
      </c>
      <c r="E535" s="2" t="s">
        <v>1690</v>
      </c>
      <c r="F535" s="4">
        <v>1.3675560842762868</v>
      </c>
      <c r="G535" s="4">
        <v>0.71590993208822906</v>
      </c>
      <c r="H535" s="4">
        <v>3.0586605382248155</v>
      </c>
      <c r="I535" s="2" t="s">
        <v>3612</v>
      </c>
      <c r="J535" s="2" t="s">
        <v>3612</v>
      </c>
      <c r="K535" s="2" t="s">
        <v>3616</v>
      </c>
      <c r="L535" s="2" t="s">
        <v>3612</v>
      </c>
    </row>
    <row r="536" spans="1:12">
      <c r="A536" s="2">
        <v>2341</v>
      </c>
      <c r="B536" s="2" t="s">
        <v>1691</v>
      </c>
      <c r="C536" s="2" t="s">
        <v>1692</v>
      </c>
      <c r="D536" s="2" t="s">
        <v>1693</v>
      </c>
      <c r="E536" s="2" t="s">
        <v>1694</v>
      </c>
      <c r="F536" s="4">
        <v>1.3510677301688816</v>
      </c>
      <c r="G536" s="4">
        <v>0.40043778019845999</v>
      </c>
      <c r="H536" s="4">
        <v>1.941403502711859</v>
      </c>
      <c r="I536" s="2" t="s">
        <v>3612</v>
      </c>
      <c r="J536" s="2" t="s">
        <v>3616</v>
      </c>
      <c r="K536" s="2" t="s">
        <v>3612</v>
      </c>
      <c r="L536" s="2" t="s">
        <v>3612</v>
      </c>
    </row>
    <row r="537" spans="1:12" ht="16.5">
      <c r="A537" s="2">
        <v>2355</v>
      </c>
      <c r="B537" s="2" t="s">
        <v>1695</v>
      </c>
      <c r="C537" s="2" t="s">
        <v>1526</v>
      </c>
      <c r="D537" s="2" t="s">
        <v>1527</v>
      </c>
      <c r="E537" s="2" t="s">
        <v>1528</v>
      </c>
      <c r="F537" s="4">
        <v>99.989174335818987</v>
      </c>
      <c r="G537" s="4">
        <v>3.3517162073559836</v>
      </c>
      <c r="H537" s="4">
        <v>2.1325802029056025</v>
      </c>
      <c r="I537" s="2" t="s">
        <v>3616</v>
      </c>
      <c r="J537" s="2" t="s">
        <v>3616</v>
      </c>
      <c r="K537" s="2" t="s">
        <v>3616</v>
      </c>
      <c r="L537" s="2" t="s">
        <v>3626</v>
      </c>
    </row>
    <row r="538" spans="1:12" ht="16.5">
      <c r="A538" s="2">
        <v>2366</v>
      </c>
      <c r="B538" s="2" t="s">
        <v>1696</v>
      </c>
      <c r="C538" s="2" t="s">
        <v>1518</v>
      </c>
      <c r="D538" s="2" t="s">
        <v>1697</v>
      </c>
      <c r="E538" s="2" t="s">
        <v>1698</v>
      </c>
      <c r="F538" s="4">
        <v>1.572434584280662</v>
      </c>
      <c r="G538" s="4">
        <v>2.1996134295674286</v>
      </c>
      <c r="H538" s="4">
        <v>11.38292957138467</v>
      </c>
      <c r="I538" s="2" t="s">
        <v>3612</v>
      </c>
      <c r="J538" s="2" t="s">
        <v>3616</v>
      </c>
      <c r="K538" s="2" t="s">
        <v>3616</v>
      </c>
      <c r="L538" s="2" t="s">
        <v>3626</v>
      </c>
    </row>
    <row r="539" spans="1:12" ht="16.5">
      <c r="A539" s="2">
        <v>2370</v>
      </c>
      <c r="B539" s="2" t="s">
        <v>1699</v>
      </c>
      <c r="C539" s="2" t="s">
        <v>1145</v>
      </c>
      <c r="D539" s="2" t="s">
        <v>1146</v>
      </c>
      <c r="E539" s="2" t="s">
        <v>1147</v>
      </c>
      <c r="F539" s="4">
        <v>1.0090516338446824</v>
      </c>
      <c r="G539" s="4">
        <v>1.0622328123115614</v>
      </c>
      <c r="H539" s="4">
        <v>2.000970641512839</v>
      </c>
      <c r="I539" s="2" t="s">
        <v>3612</v>
      </c>
      <c r="J539" s="2" t="s">
        <v>3612</v>
      </c>
      <c r="K539" s="2" t="s">
        <v>3616</v>
      </c>
      <c r="L539" s="2" t="s">
        <v>3626</v>
      </c>
    </row>
    <row r="540" spans="1:12">
      <c r="A540" s="2">
        <v>2371</v>
      </c>
      <c r="B540" s="2" t="s">
        <v>1700</v>
      </c>
      <c r="C540" s="2" t="s">
        <v>1304</v>
      </c>
      <c r="D540" s="2" t="s">
        <v>1305</v>
      </c>
      <c r="E540" s="2" t="s">
        <v>1306</v>
      </c>
      <c r="F540" s="4">
        <v>1.0500805507526132</v>
      </c>
      <c r="G540" s="4">
        <v>0.13096924734542653</v>
      </c>
      <c r="H540" s="4">
        <v>2.1632493962253694</v>
      </c>
      <c r="I540" s="2" t="s">
        <v>3612</v>
      </c>
      <c r="J540" s="2" t="s">
        <v>3616</v>
      </c>
      <c r="K540" s="2" t="s">
        <v>3616</v>
      </c>
      <c r="L540" s="2" t="s">
        <v>3612</v>
      </c>
    </row>
    <row r="541" spans="1:12">
      <c r="A541" s="2">
        <v>2377</v>
      </c>
      <c r="B541" s="2" t="s">
        <v>1701</v>
      </c>
      <c r="C541" s="2" t="s">
        <v>1010</v>
      </c>
      <c r="D541" s="2" t="s">
        <v>1011</v>
      </c>
      <c r="E541" s="2" t="s">
        <v>1012</v>
      </c>
      <c r="F541" s="4">
        <v>1.1250584846888108</v>
      </c>
      <c r="G541" s="4">
        <v>0.84075071163349124</v>
      </c>
      <c r="H541" s="4">
        <v>1.6178748353750703</v>
      </c>
      <c r="I541" s="2" t="s">
        <v>3612</v>
      </c>
      <c r="J541" s="2" t="s">
        <v>3612</v>
      </c>
      <c r="K541" s="2" t="s">
        <v>3612</v>
      </c>
      <c r="L541" s="2" t="s">
        <v>3612</v>
      </c>
    </row>
    <row r="542" spans="1:12">
      <c r="A542" s="2">
        <v>2385</v>
      </c>
      <c r="B542" s="2" t="s">
        <v>1702</v>
      </c>
      <c r="C542" s="2" t="s">
        <v>1703</v>
      </c>
      <c r="D542" s="2" t="s">
        <v>1704</v>
      </c>
      <c r="E542" s="2" t="s">
        <v>1705</v>
      </c>
      <c r="F542" s="4">
        <v>4.7182641508885015E-2</v>
      </c>
      <c r="G542" s="4">
        <v>0.84715625543801854</v>
      </c>
      <c r="H542" s="4">
        <v>1.4601332158691569</v>
      </c>
      <c r="I542" s="2" t="s">
        <v>3616</v>
      </c>
      <c r="J542" s="2" t="s">
        <v>3612</v>
      </c>
      <c r="K542" s="2" t="s">
        <v>3612</v>
      </c>
      <c r="L542" s="2" t="s">
        <v>3612</v>
      </c>
    </row>
    <row r="543" spans="1:12">
      <c r="A543" s="2">
        <v>2404</v>
      </c>
      <c r="B543" s="2" t="s">
        <v>1706</v>
      </c>
      <c r="C543" s="2" t="s">
        <v>1707</v>
      </c>
      <c r="D543" s="2" t="s">
        <v>1708</v>
      </c>
      <c r="E543" s="2" t="s">
        <v>1709</v>
      </c>
      <c r="F543" s="4">
        <v>1.5900807140746238</v>
      </c>
      <c r="G543" s="4">
        <v>0.9211448863810161</v>
      </c>
      <c r="H543" s="4">
        <v>1.2034698507826134</v>
      </c>
      <c r="I543" s="2" t="s">
        <v>3612</v>
      </c>
      <c r="J543" s="2" t="s">
        <v>3612</v>
      </c>
      <c r="K543" s="2" t="s">
        <v>3612</v>
      </c>
      <c r="L543" s="2" t="s">
        <v>3612</v>
      </c>
    </row>
    <row r="544" spans="1:12">
      <c r="A544" s="2">
        <v>2411</v>
      </c>
      <c r="B544" s="2" t="s">
        <v>1710</v>
      </c>
      <c r="C544" s="2" t="s">
        <v>693</v>
      </c>
      <c r="D544" s="2" t="s">
        <v>694</v>
      </c>
      <c r="E544" s="2" t="s">
        <v>695</v>
      </c>
      <c r="F544" s="4">
        <v>2.0227247317570072</v>
      </c>
      <c r="G544" s="4">
        <v>0.76609754331438573</v>
      </c>
      <c r="H544" s="4">
        <v>2.7698349289507904</v>
      </c>
      <c r="I544" s="2" t="s">
        <v>3616</v>
      </c>
      <c r="J544" s="2" t="s">
        <v>3612</v>
      </c>
      <c r="K544" s="2" t="s">
        <v>3616</v>
      </c>
      <c r="L544" s="2" t="s">
        <v>3612</v>
      </c>
    </row>
    <row r="545" spans="1:12">
      <c r="A545" s="2">
        <v>2416</v>
      </c>
      <c r="B545" s="2" t="s">
        <v>1711</v>
      </c>
      <c r="C545" s="2" t="s">
        <v>1712</v>
      </c>
      <c r="D545" s="2" t="s">
        <v>1713</v>
      </c>
      <c r="E545" s="2" t="s">
        <v>1714</v>
      </c>
      <c r="F545" s="4">
        <v>1.5028489369201086</v>
      </c>
      <c r="G545" s="4">
        <v>1.0402642130869144</v>
      </c>
      <c r="H545" s="4">
        <v>0.68150682018612196</v>
      </c>
      <c r="I545" s="2" t="s">
        <v>3612</v>
      </c>
      <c r="J545" s="2" t="s">
        <v>3612</v>
      </c>
      <c r="K545" s="2" t="s">
        <v>3612</v>
      </c>
      <c r="L545" s="2" t="s">
        <v>3612</v>
      </c>
    </row>
    <row r="546" spans="1:12">
      <c r="A546" s="2">
        <v>2433</v>
      </c>
      <c r="B546" s="2" t="s">
        <v>1715</v>
      </c>
      <c r="C546" s="2" t="s">
        <v>1716</v>
      </c>
      <c r="D546" s="2" t="s">
        <v>1717</v>
      </c>
      <c r="E546" s="2" t="s">
        <v>1718</v>
      </c>
      <c r="F546" s="4">
        <v>0.4876439286909145</v>
      </c>
      <c r="G546" s="4">
        <v>6.1173473224126078E-2</v>
      </c>
      <c r="H546" s="4">
        <v>3.6147603422265675</v>
      </c>
      <c r="I546" s="2" t="s">
        <v>3616</v>
      </c>
      <c r="J546" s="2" t="s">
        <v>3616</v>
      </c>
      <c r="K546" s="2" t="s">
        <v>3616</v>
      </c>
      <c r="L546" s="2" t="s">
        <v>3612</v>
      </c>
    </row>
    <row r="547" spans="1:12">
      <c r="A547" s="2">
        <v>2446</v>
      </c>
      <c r="B547" s="2" t="s">
        <v>1719</v>
      </c>
      <c r="C547" s="2" t="s">
        <v>1720</v>
      </c>
      <c r="D547" s="2" t="s">
        <v>1721</v>
      </c>
      <c r="E547" s="2" t="s">
        <v>1722</v>
      </c>
      <c r="F547" s="4">
        <v>2.2532384569945592</v>
      </c>
      <c r="G547" s="4">
        <v>0.20882263439950438</v>
      </c>
      <c r="H547" s="4">
        <v>1.2439254279698371</v>
      </c>
      <c r="I547" s="2" t="s">
        <v>3616</v>
      </c>
      <c r="J547" s="2" t="s">
        <v>3616</v>
      </c>
      <c r="K547" s="2" t="s">
        <v>3612</v>
      </c>
      <c r="L547" s="2" t="s">
        <v>3612</v>
      </c>
    </row>
    <row r="548" spans="1:12">
      <c r="A548" s="2">
        <v>2447</v>
      </c>
      <c r="B548" s="2" t="s">
        <v>1723</v>
      </c>
      <c r="C548" s="2" t="s">
        <v>1724</v>
      </c>
      <c r="D548" s="2" t="s">
        <v>1725</v>
      </c>
      <c r="E548" s="2" t="s">
        <v>1726</v>
      </c>
      <c r="F548" s="4">
        <v>0.67231069266855392</v>
      </c>
      <c r="G548" s="4">
        <v>0.28498344122877178</v>
      </c>
      <c r="H548" s="4">
        <v>1.7517537686636069</v>
      </c>
      <c r="I548" s="2" t="s">
        <v>3612</v>
      </c>
      <c r="J548" s="2" t="s">
        <v>3616</v>
      </c>
      <c r="K548" s="2" t="s">
        <v>3612</v>
      </c>
      <c r="L548" s="2" t="s">
        <v>3612</v>
      </c>
    </row>
    <row r="549" spans="1:12">
      <c r="A549" s="2">
        <v>2462</v>
      </c>
      <c r="B549" s="2" t="s">
        <v>1727</v>
      </c>
      <c r="C549" s="2" t="s">
        <v>1728</v>
      </c>
      <c r="D549" s="2" t="s">
        <v>1729</v>
      </c>
      <c r="E549" s="2" t="s">
        <v>1730</v>
      </c>
      <c r="F549" s="4">
        <v>1.3588629891440622</v>
      </c>
      <c r="G549" s="4">
        <v>0.26049904704977522</v>
      </c>
      <c r="H549" s="4">
        <v>1.9876999587324566</v>
      </c>
      <c r="I549" s="2" t="s">
        <v>3612</v>
      </c>
      <c r="J549" s="2" t="s">
        <v>3616</v>
      </c>
      <c r="K549" s="2" t="s">
        <v>3612</v>
      </c>
      <c r="L549" s="2" t="s">
        <v>3612</v>
      </c>
    </row>
    <row r="550" spans="1:12">
      <c r="A550" s="2">
        <v>2465</v>
      </c>
      <c r="B550" s="2" t="s">
        <v>1731</v>
      </c>
      <c r="C550" s="2" t="s">
        <v>1732</v>
      </c>
      <c r="D550" s="2" t="s">
        <v>1733</v>
      </c>
      <c r="E550" s="2" t="s">
        <v>1734</v>
      </c>
      <c r="F550" s="4">
        <v>0.74499363252619533</v>
      </c>
      <c r="G550" s="4">
        <v>5.3258064529454705</v>
      </c>
      <c r="H550" s="4">
        <v>71.352892021567186</v>
      </c>
      <c r="I550" s="2" t="s">
        <v>3612</v>
      </c>
      <c r="J550" s="2" t="s">
        <v>3616</v>
      </c>
      <c r="K550" s="2" t="s">
        <v>3616</v>
      </c>
      <c r="L550" s="2" t="s">
        <v>3612</v>
      </c>
    </row>
    <row r="551" spans="1:12" ht="16.5">
      <c r="A551" s="2">
        <v>2482</v>
      </c>
      <c r="B551" s="2" t="s">
        <v>1735</v>
      </c>
      <c r="C551" s="2" t="s">
        <v>1736</v>
      </c>
      <c r="D551" s="2" t="s">
        <v>1737</v>
      </c>
      <c r="E551" s="2" t="s">
        <v>1738</v>
      </c>
      <c r="F551" s="4">
        <v>2.1305117379564296</v>
      </c>
      <c r="G551" s="4">
        <v>1.1021342744291698</v>
      </c>
      <c r="H551" s="4">
        <v>1.9724654089867188</v>
      </c>
      <c r="I551" s="2" t="s">
        <v>3616</v>
      </c>
      <c r="J551" s="2" t="s">
        <v>3612</v>
      </c>
      <c r="K551" s="2" t="s">
        <v>3612</v>
      </c>
      <c r="L551" s="2" t="s">
        <v>3626</v>
      </c>
    </row>
    <row r="552" spans="1:12">
      <c r="A552" s="2">
        <v>2483</v>
      </c>
      <c r="B552" s="2" t="s">
        <v>1739</v>
      </c>
      <c r="C552" s="2" t="s">
        <v>1740</v>
      </c>
      <c r="D552" s="2" t="s">
        <v>1741</v>
      </c>
      <c r="E552" s="2" t="s">
        <v>1742</v>
      </c>
      <c r="F552" s="4">
        <v>32.927018990286797</v>
      </c>
      <c r="G552" s="4">
        <v>0.78265586673581611</v>
      </c>
      <c r="H552" s="4">
        <v>1.6713339178437068</v>
      </c>
      <c r="I552" s="2" t="s">
        <v>3616</v>
      </c>
      <c r="J552" s="2" t="s">
        <v>3612</v>
      </c>
      <c r="K552" s="2" t="s">
        <v>3612</v>
      </c>
      <c r="L552" s="2" t="s">
        <v>3612</v>
      </c>
    </row>
    <row r="553" spans="1:12">
      <c r="A553" s="2">
        <v>2492</v>
      </c>
      <c r="B553" s="2" t="s">
        <v>1743</v>
      </c>
      <c r="C553" s="2" t="s">
        <v>1744</v>
      </c>
      <c r="D553" s="2" t="s">
        <v>1745</v>
      </c>
      <c r="E553" s="2" t="s">
        <v>1746</v>
      </c>
      <c r="F553" s="4">
        <v>1.6851768473999167</v>
      </c>
      <c r="G553" s="4">
        <v>1.843822783789133</v>
      </c>
      <c r="H553" s="4">
        <v>0.86645696451504017</v>
      </c>
      <c r="I553" s="2" t="s">
        <v>3612</v>
      </c>
      <c r="J553" s="2" t="s">
        <v>3612</v>
      </c>
      <c r="K553" s="2" t="s">
        <v>3612</v>
      </c>
      <c r="L553" s="2" t="s">
        <v>3612</v>
      </c>
    </row>
    <row r="554" spans="1:12">
      <c r="A554" s="2">
        <v>2493</v>
      </c>
      <c r="B554" s="2" t="s">
        <v>1747</v>
      </c>
      <c r="C554" s="2" t="s">
        <v>1748</v>
      </c>
      <c r="D554" s="2" t="s">
        <v>1749</v>
      </c>
      <c r="E554" s="2" t="s">
        <v>1750</v>
      </c>
      <c r="F554" s="4">
        <v>2.21652556134408</v>
      </c>
      <c r="G554" s="4">
        <v>0.46604785265497356</v>
      </c>
      <c r="H554" s="4">
        <v>1.6398910850035791</v>
      </c>
      <c r="I554" s="2" t="s">
        <v>3616</v>
      </c>
      <c r="J554" s="2" t="s">
        <v>3616</v>
      </c>
      <c r="K554" s="2" t="s">
        <v>3612</v>
      </c>
      <c r="L554" s="2" t="s">
        <v>3612</v>
      </c>
    </row>
    <row r="555" spans="1:12">
      <c r="A555" s="2">
        <v>2496</v>
      </c>
      <c r="B555" s="2" t="s">
        <v>1751</v>
      </c>
      <c r="C555" s="2" t="s">
        <v>1090</v>
      </c>
      <c r="D555" s="2" t="s">
        <v>1091</v>
      </c>
      <c r="E555" s="2" t="s">
        <v>1092</v>
      </c>
      <c r="F555" s="4">
        <v>6.89284703688703</v>
      </c>
      <c r="G555" s="4">
        <v>0.31915961142053056</v>
      </c>
      <c r="H555" s="4">
        <v>3.4483351514075902</v>
      </c>
      <c r="I555" s="2" t="s">
        <v>3616</v>
      </c>
      <c r="J555" s="2" t="s">
        <v>3616</v>
      </c>
      <c r="K555" s="2" t="s">
        <v>3616</v>
      </c>
      <c r="L555" s="2" t="s">
        <v>3612</v>
      </c>
    </row>
    <row r="556" spans="1:12">
      <c r="A556" s="2">
        <v>2505</v>
      </c>
      <c r="B556" s="2" t="s">
        <v>1752</v>
      </c>
      <c r="C556" s="2" t="s">
        <v>547</v>
      </c>
      <c r="D556" s="2" t="s">
        <v>548</v>
      </c>
      <c r="E556" s="2" t="s">
        <v>549</v>
      </c>
      <c r="F556" s="4">
        <v>10.368246370633871</v>
      </c>
      <c r="G556" s="4">
        <v>0.95939711078725975</v>
      </c>
      <c r="H556" s="4">
        <v>2.0855096675889477</v>
      </c>
      <c r="I556" s="2" t="s">
        <v>3616</v>
      </c>
      <c r="J556" s="2" t="s">
        <v>3612</v>
      </c>
      <c r="K556" s="2" t="s">
        <v>3616</v>
      </c>
      <c r="L556" s="2" t="s">
        <v>3612</v>
      </c>
    </row>
    <row r="557" spans="1:12" ht="16.5">
      <c r="A557" s="2">
        <v>2513</v>
      </c>
      <c r="B557" s="2" t="s">
        <v>1753</v>
      </c>
      <c r="C557" s="2" t="s">
        <v>765</v>
      </c>
      <c r="D557" s="2" t="s">
        <v>766</v>
      </c>
      <c r="E557" s="2" t="s">
        <v>767</v>
      </c>
      <c r="F557" s="4">
        <v>278.20412480667022</v>
      </c>
      <c r="G557" s="4">
        <v>2.0543044409335471</v>
      </c>
      <c r="H557" s="4">
        <v>1.6787646620905823</v>
      </c>
      <c r="I557" s="2" t="s">
        <v>3616</v>
      </c>
      <c r="J557" s="2" t="s">
        <v>3616</v>
      </c>
      <c r="K557" s="2" t="s">
        <v>3612</v>
      </c>
      <c r="L557" s="2" t="s">
        <v>3626</v>
      </c>
    </row>
    <row r="558" spans="1:12">
      <c r="A558" s="2">
        <v>2539</v>
      </c>
      <c r="B558" s="2" t="s">
        <v>1754</v>
      </c>
      <c r="C558" s="2" t="s">
        <v>737</v>
      </c>
      <c r="D558" s="2" t="s">
        <v>738</v>
      </c>
      <c r="E558" s="2" t="s">
        <v>739</v>
      </c>
      <c r="F558" s="4">
        <v>1.4963005634622715</v>
      </c>
      <c r="G558" s="4">
        <v>0.15044937306847556</v>
      </c>
      <c r="H558" s="4">
        <v>0.17434295829380075</v>
      </c>
      <c r="I558" s="2" t="s">
        <v>3612</v>
      </c>
      <c r="J558" s="2" t="s">
        <v>3616</v>
      </c>
      <c r="K558" s="2" t="s">
        <v>3616</v>
      </c>
      <c r="L558" s="2" t="s">
        <v>3612</v>
      </c>
    </row>
    <row r="559" spans="1:12">
      <c r="A559" s="2">
        <v>2540</v>
      </c>
      <c r="B559" s="2" t="s">
        <v>1755</v>
      </c>
      <c r="C559" s="2" t="s">
        <v>1756</v>
      </c>
      <c r="D559" s="2" t="s">
        <v>1757</v>
      </c>
      <c r="E559" s="2" t="s">
        <v>1758</v>
      </c>
      <c r="F559" s="4">
        <v>19.695580037099468</v>
      </c>
      <c r="G559" s="4">
        <v>0.73557787929944485</v>
      </c>
      <c r="H559" s="4">
        <v>3.5538923949814154</v>
      </c>
      <c r="I559" s="2" t="s">
        <v>3616</v>
      </c>
      <c r="J559" s="2" t="s">
        <v>3612</v>
      </c>
      <c r="K559" s="2" t="s">
        <v>3616</v>
      </c>
      <c r="L559" s="2" t="s">
        <v>3612</v>
      </c>
    </row>
    <row r="560" spans="1:12">
      <c r="A560" s="2">
        <v>2541</v>
      </c>
      <c r="B560" s="2" t="s">
        <v>1759</v>
      </c>
      <c r="C560" s="2" t="s">
        <v>1760</v>
      </c>
      <c r="D560" s="2" t="s">
        <v>1761</v>
      </c>
      <c r="E560" s="2" t="s">
        <v>1762</v>
      </c>
      <c r="F560" s="4">
        <v>0.76769225585204315</v>
      </c>
      <c r="G560" s="4">
        <v>1.3590513806120035</v>
      </c>
      <c r="H560" s="4">
        <v>0.40326497134030653</v>
      </c>
      <c r="I560" s="2" t="s">
        <v>3612</v>
      </c>
      <c r="J560" s="2" t="s">
        <v>3612</v>
      </c>
      <c r="K560" s="2" t="s">
        <v>3616</v>
      </c>
      <c r="L560" s="2" t="s">
        <v>3612</v>
      </c>
    </row>
    <row r="561" spans="1:12">
      <c r="A561" s="2">
        <v>2542</v>
      </c>
      <c r="B561" s="2" t="s">
        <v>1763</v>
      </c>
      <c r="C561" s="2" t="s">
        <v>513</v>
      </c>
      <c r="D561" s="2" t="s">
        <v>514</v>
      </c>
      <c r="E561" s="2" t="s">
        <v>515</v>
      </c>
      <c r="F561" s="4">
        <v>0.10055104636773947</v>
      </c>
      <c r="G561" s="4">
        <v>0.60430550934405791</v>
      </c>
      <c r="H561" s="4">
        <v>16.885347907725922</v>
      </c>
      <c r="I561" s="2" t="s">
        <v>3616</v>
      </c>
      <c r="J561" s="2" t="s">
        <v>3612</v>
      </c>
      <c r="K561" s="2" t="s">
        <v>3616</v>
      </c>
      <c r="L561" s="2" t="s">
        <v>3612</v>
      </c>
    </row>
    <row r="562" spans="1:12" ht="16.5">
      <c r="A562" s="2">
        <v>2546</v>
      </c>
      <c r="B562" s="2" t="s">
        <v>1764</v>
      </c>
      <c r="C562" s="2" t="s">
        <v>1765</v>
      </c>
      <c r="D562" s="2" t="s">
        <v>1766</v>
      </c>
      <c r="E562" s="2" t="s">
        <v>1767</v>
      </c>
      <c r="F562" s="4">
        <v>1.0926262584392676</v>
      </c>
      <c r="G562" s="4">
        <v>1.1281821374565111</v>
      </c>
      <c r="H562" s="4">
        <v>12.389963222695744</v>
      </c>
      <c r="I562" s="2" t="s">
        <v>3612</v>
      </c>
      <c r="J562" s="2" t="s">
        <v>3612</v>
      </c>
      <c r="K562" s="2" t="s">
        <v>3616</v>
      </c>
      <c r="L562" s="2" t="s">
        <v>3626</v>
      </c>
    </row>
    <row r="563" spans="1:12" ht="16.5">
      <c r="A563" s="2">
        <v>2549</v>
      </c>
      <c r="B563" s="2" t="s">
        <v>1768</v>
      </c>
      <c r="C563" s="2" t="s">
        <v>1060</v>
      </c>
      <c r="D563" s="2" t="s">
        <v>1061</v>
      </c>
      <c r="E563" s="2" t="s">
        <v>1062</v>
      </c>
      <c r="F563" s="4">
        <v>1.1513288785471312</v>
      </c>
      <c r="G563" s="4">
        <v>2.2482461528562943</v>
      </c>
      <c r="H563" s="4">
        <v>1.4692704718173148</v>
      </c>
      <c r="I563" s="2" t="s">
        <v>3612</v>
      </c>
      <c r="J563" s="2" t="s">
        <v>3616</v>
      </c>
      <c r="K563" s="2" t="s">
        <v>3612</v>
      </c>
      <c r="L563" s="2" t="s">
        <v>3626</v>
      </c>
    </row>
    <row r="564" spans="1:12">
      <c r="A564" s="2">
        <v>2555</v>
      </c>
      <c r="B564" s="2" t="s">
        <v>1769</v>
      </c>
      <c r="C564" s="2" t="s">
        <v>1078</v>
      </c>
      <c r="D564" s="2" t="s">
        <v>1079</v>
      </c>
      <c r="E564" s="2" t="s">
        <v>1080</v>
      </c>
      <c r="F564" s="4">
        <v>1.3220713144373037</v>
      </c>
      <c r="G564" s="4">
        <v>0.98292278975670644</v>
      </c>
      <c r="H564" s="4">
        <v>1.7227340497004533</v>
      </c>
      <c r="I564" s="2" t="s">
        <v>3612</v>
      </c>
      <c r="J564" s="2" t="s">
        <v>3612</v>
      </c>
      <c r="K564" s="2" t="s">
        <v>3612</v>
      </c>
      <c r="L564" s="2" t="s">
        <v>3612</v>
      </c>
    </row>
    <row r="565" spans="1:12">
      <c r="A565" s="2">
        <v>2556</v>
      </c>
      <c r="B565" s="2" t="s">
        <v>1770</v>
      </c>
      <c r="C565" s="2" t="s">
        <v>1771</v>
      </c>
      <c r="D565" s="2" t="s">
        <v>1772</v>
      </c>
      <c r="E565" s="2" t="s">
        <v>1773</v>
      </c>
      <c r="F565" s="4">
        <v>3.5290992400499599</v>
      </c>
      <c r="G565" s="4">
        <v>0.9904115196490928</v>
      </c>
      <c r="H565" s="4">
        <v>1.4245438193196311</v>
      </c>
      <c r="I565" s="2" t="s">
        <v>3616</v>
      </c>
      <c r="J565" s="2" t="s">
        <v>3612</v>
      </c>
      <c r="K565" s="2" t="s">
        <v>3612</v>
      </c>
      <c r="L565" s="2" t="s">
        <v>3612</v>
      </c>
    </row>
    <row r="566" spans="1:12">
      <c r="A566" s="2">
        <v>2557</v>
      </c>
      <c r="B566" s="2" t="s">
        <v>1774</v>
      </c>
      <c r="C566" s="2" t="s">
        <v>1775</v>
      </c>
      <c r="D566" s="2" t="s">
        <v>1776</v>
      </c>
      <c r="E566" s="2" t="s">
        <v>1777</v>
      </c>
      <c r="F566" s="4">
        <v>2.5248540590583528</v>
      </c>
      <c r="G566" s="4">
        <v>0.5757043426747992</v>
      </c>
      <c r="H566" s="4">
        <v>2.63043244659332</v>
      </c>
      <c r="I566" s="2" t="s">
        <v>3616</v>
      </c>
      <c r="J566" s="2" t="s">
        <v>3612</v>
      </c>
      <c r="K566" s="2" t="s">
        <v>3616</v>
      </c>
      <c r="L566" s="2" t="s">
        <v>3612</v>
      </c>
    </row>
    <row r="567" spans="1:12">
      <c r="A567" s="2">
        <v>2560</v>
      </c>
      <c r="B567" s="2" t="s">
        <v>1778</v>
      </c>
      <c r="C567" s="2" t="s">
        <v>636</v>
      </c>
      <c r="D567" s="2" t="s">
        <v>637</v>
      </c>
      <c r="E567" s="2" t="s">
        <v>638</v>
      </c>
      <c r="F567" s="4">
        <v>0.58410514592937102</v>
      </c>
      <c r="G567" s="4">
        <v>17.609108911536133</v>
      </c>
      <c r="H567" s="4">
        <v>0.95349679875993942</v>
      </c>
      <c r="I567" s="2" t="s">
        <v>3612</v>
      </c>
      <c r="J567" s="2" t="s">
        <v>3616</v>
      </c>
      <c r="K567" s="2" t="s">
        <v>3612</v>
      </c>
      <c r="L567" s="2" t="s">
        <v>3612</v>
      </c>
    </row>
    <row r="568" spans="1:12">
      <c r="A568" s="2">
        <v>2561</v>
      </c>
      <c r="B568" s="2" t="s">
        <v>1779</v>
      </c>
      <c r="C568" s="2" t="s">
        <v>1619</v>
      </c>
      <c r="D568" s="2" t="s">
        <v>1620</v>
      </c>
      <c r="E568" s="2" t="s">
        <v>1621</v>
      </c>
      <c r="F568" s="4">
        <v>1.5104725855628243</v>
      </c>
      <c r="G568" s="4">
        <v>0.83816140731273192</v>
      </c>
      <c r="H568" s="4">
        <v>2.149200382621117</v>
      </c>
      <c r="I568" s="2" t="s">
        <v>3612</v>
      </c>
      <c r="J568" s="2" t="s">
        <v>3612</v>
      </c>
      <c r="K568" s="2" t="s">
        <v>3616</v>
      </c>
      <c r="L568" s="2" t="s">
        <v>3612</v>
      </c>
    </row>
    <row r="569" spans="1:12">
      <c r="A569" s="2">
        <v>2562</v>
      </c>
      <c r="B569" s="2" t="s">
        <v>1780</v>
      </c>
      <c r="C569" s="2" t="s">
        <v>1781</v>
      </c>
      <c r="D569" s="2" t="s">
        <v>1782</v>
      </c>
      <c r="E569" s="2" t="s">
        <v>1783</v>
      </c>
      <c r="F569" s="4">
        <v>3.3440583012780807</v>
      </c>
      <c r="G569" s="4">
        <v>0.51213639746999506</v>
      </c>
      <c r="H569" s="4">
        <v>1.3381130437854125</v>
      </c>
      <c r="I569" s="2" t="s">
        <v>3616</v>
      </c>
      <c r="J569" s="2" t="s">
        <v>3612</v>
      </c>
      <c r="K569" s="2" t="s">
        <v>3612</v>
      </c>
      <c r="L569" s="2" t="s">
        <v>3612</v>
      </c>
    </row>
    <row r="570" spans="1:12" ht="16.5">
      <c r="A570" s="2">
        <v>2563</v>
      </c>
      <c r="B570" s="2" t="s">
        <v>1784</v>
      </c>
      <c r="C570" s="2" t="s">
        <v>1785</v>
      </c>
      <c r="D570" s="2" t="s">
        <v>1786</v>
      </c>
      <c r="E570" s="2" t="s">
        <v>1787</v>
      </c>
      <c r="F570" s="4">
        <v>1.4006108705144533E-2</v>
      </c>
      <c r="G570" s="4">
        <v>0.75686085626351196</v>
      </c>
      <c r="H570" s="4">
        <v>0.75901484099335215</v>
      </c>
      <c r="I570" s="2" t="s">
        <v>3616</v>
      </c>
      <c r="J570" s="2" t="s">
        <v>3612</v>
      </c>
      <c r="K570" s="2" t="s">
        <v>3612</v>
      </c>
      <c r="L570" s="2" t="s">
        <v>3627</v>
      </c>
    </row>
    <row r="571" spans="1:12">
      <c r="A571" s="2">
        <v>2564</v>
      </c>
      <c r="B571" s="2" t="s">
        <v>1788</v>
      </c>
      <c r="C571" s="2" t="s">
        <v>1789</v>
      </c>
      <c r="D571" s="2" t="s">
        <v>1790</v>
      </c>
      <c r="E571" s="2" t="s">
        <v>1791</v>
      </c>
      <c r="F571" s="4">
        <v>0.21646414760271446</v>
      </c>
      <c r="G571" s="4">
        <v>26.448243369932829</v>
      </c>
      <c r="H571" s="4">
        <v>1.1857501081476172</v>
      </c>
      <c r="I571" s="2" t="s">
        <v>3616</v>
      </c>
      <c r="J571" s="2" t="s">
        <v>3616</v>
      </c>
      <c r="K571" s="2" t="s">
        <v>3612</v>
      </c>
      <c r="L571" s="2" t="s">
        <v>3612</v>
      </c>
    </row>
    <row r="572" spans="1:12" ht="16.5">
      <c r="A572" s="2">
        <v>2568</v>
      </c>
      <c r="B572" s="2" t="s">
        <v>1792</v>
      </c>
      <c r="C572" s="2" t="s">
        <v>9</v>
      </c>
      <c r="D572" s="2" t="s">
        <v>10</v>
      </c>
      <c r="E572" s="2" t="s">
        <v>11</v>
      </c>
      <c r="F572" s="4">
        <v>0.86017374391124857</v>
      </c>
      <c r="G572" s="4">
        <v>0.73915559801206521</v>
      </c>
      <c r="H572" s="4">
        <v>0.76291804935590368</v>
      </c>
      <c r="I572" s="2" t="s">
        <v>3612</v>
      </c>
      <c r="J572" s="2" t="s">
        <v>3612</v>
      </c>
      <c r="K572" s="2" t="s">
        <v>3612</v>
      </c>
      <c r="L572" s="2" t="s">
        <v>3627</v>
      </c>
    </row>
    <row r="573" spans="1:12" ht="16.5">
      <c r="A573" s="2">
        <v>2575</v>
      </c>
      <c r="B573" s="2" t="s">
        <v>1793</v>
      </c>
      <c r="C573" s="2" t="s">
        <v>1703</v>
      </c>
      <c r="D573" s="2" t="s">
        <v>1704</v>
      </c>
      <c r="E573" s="2" t="s">
        <v>1705</v>
      </c>
      <c r="F573" s="4">
        <v>1.4431287331176665</v>
      </c>
      <c r="G573" s="4">
        <v>1.1813201475200581</v>
      </c>
      <c r="H573" s="4">
        <v>2.314338674086827</v>
      </c>
      <c r="I573" s="2" t="s">
        <v>3612</v>
      </c>
      <c r="J573" s="2" t="s">
        <v>3612</v>
      </c>
      <c r="K573" s="2" t="s">
        <v>3616</v>
      </c>
      <c r="L573" s="2" t="s">
        <v>3626</v>
      </c>
    </row>
    <row r="574" spans="1:12">
      <c r="A574" s="2">
        <v>2577</v>
      </c>
      <c r="B574" s="2" t="s">
        <v>1794</v>
      </c>
      <c r="C574" s="2" t="s">
        <v>1795</v>
      </c>
      <c r="D574" s="2" t="s">
        <v>1796</v>
      </c>
      <c r="E574" s="2" t="s">
        <v>1797</v>
      </c>
      <c r="F574" s="4">
        <v>0.29465527519242007</v>
      </c>
      <c r="G574" s="4">
        <v>1.1683317594237637</v>
      </c>
      <c r="H574" s="4">
        <v>1.2206926503747786</v>
      </c>
      <c r="I574" s="2" t="s">
        <v>3616</v>
      </c>
      <c r="J574" s="2" t="s">
        <v>3612</v>
      </c>
      <c r="K574" s="2" t="s">
        <v>3612</v>
      </c>
      <c r="L574" s="2" t="s">
        <v>3612</v>
      </c>
    </row>
    <row r="575" spans="1:12">
      <c r="A575" s="2">
        <v>2578</v>
      </c>
      <c r="B575" s="2" t="s">
        <v>1798</v>
      </c>
      <c r="C575" s="2" t="s">
        <v>1799</v>
      </c>
      <c r="D575" s="2" t="s">
        <v>1800</v>
      </c>
      <c r="E575" s="2" t="s">
        <v>1801</v>
      </c>
      <c r="F575" s="4">
        <v>2.1246128864625655</v>
      </c>
      <c r="G575" s="4">
        <v>0.37423074669817308</v>
      </c>
      <c r="H575" s="4">
        <v>1.9346867568474158</v>
      </c>
      <c r="I575" s="2" t="s">
        <v>3616</v>
      </c>
      <c r="J575" s="2" t="s">
        <v>3616</v>
      </c>
      <c r="K575" s="2" t="s">
        <v>3612</v>
      </c>
      <c r="L575" s="2" t="s">
        <v>3612</v>
      </c>
    </row>
    <row r="576" spans="1:12">
      <c r="A576" s="2">
        <v>2590</v>
      </c>
      <c r="B576" s="2" t="s">
        <v>1802</v>
      </c>
      <c r="C576" s="2" t="s">
        <v>1803</v>
      </c>
      <c r="D576" s="2" t="s">
        <v>1804</v>
      </c>
      <c r="E576" s="2" t="s">
        <v>1805</v>
      </c>
      <c r="F576" s="4">
        <v>0.9521758873220576</v>
      </c>
      <c r="G576" s="4">
        <v>0.93714877300689958</v>
      </c>
      <c r="H576" s="4">
        <v>2.3742963211377108</v>
      </c>
      <c r="I576" s="2" t="s">
        <v>3612</v>
      </c>
      <c r="J576" s="2" t="s">
        <v>3612</v>
      </c>
      <c r="K576" s="2" t="s">
        <v>3616</v>
      </c>
      <c r="L576" s="2" t="s">
        <v>3612</v>
      </c>
    </row>
    <row r="577" spans="1:12">
      <c r="A577" s="2">
        <v>2594</v>
      </c>
      <c r="B577" s="2" t="s">
        <v>1806</v>
      </c>
      <c r="C577" s="2" t="s">
        <v>1807</v>
      </c>
      <c r="D577" s="2" t="s">
        <v>1808</v>
      </c>
      <c r="E577" s="2" t="s">
        <v>1809</v>
      </c>
      <c r="F577" s="4">
        <v>1.1230327497060946</v>
      </c>
      <c r="G577" s="4">
        <v>0.35398251374323814</v>
      </c>
      <c r="H577" s="4">
        <v>1.3345931461763549</v>
      </c>
      <c r="I577" s="2" t="s">
        <v>3612</v>
      </c>
      <c r="J577" s="2" t="s">
        <v>3616</v>
      </c>
      <c r="K577" s="2" t="s">
        <v>3612</v>
      </c>
      <c r="L577" s="2" t="s">
        <v>3612</v>
      </c>
    </row>
    <row r="578" spans="1:12">
      <c r="A578" s="2">
        <v>2595</v>
      </c>
      <c r="B578" s="2" t="s">
        <v>1810</v>
      </c>
      <c r="C578" s="2" t="s">
        <v>1807</v>
      </c>
      <c r="D578" s="2" t="s">
        <v>1808</v>
      </c>
      <c r="E578" s="2" t="s">
        <v>1809</v>
      </c>
      <c r="F578" s="4">
        <v>4.488396102815436</v>
      </c>
      <c r="G578" s="4">
        <v>0.86366875307948265</v>
      </c>
      <c r="H578" s="4">
        <v>38.954011495984425</v>
      </c>
      <c r="I578" s="2" t="s">
        <v>3616</v>
      </c>
      <c r="J578" s="2" t="s">
        <v>3612</v>
      </c>
      <c r="K578" s="2" t="s">
        <v>3616</v>
      </c>
      <c r="L578" s="2" t="s">
        <v>3612</v>
      </c>
    </row>
    <row r="579" spans="1:12">
      <c r="A579" s="2">
        <v>2613</v>
      </c>
      <c r="B579" s="2" t="s">
        <v>1811</v>
      </c>
      <c r="C579" s="2" t="s">
        <v>1812</v>
      </c>
      <c r="D579" s="2" t="s">
        <v>1813</v>
      </c>
      <c r="E579" s="2" t="s">
        <v>1814</v>
      </c>
      <c r="F579" s="4">
        <v>3.5711778893960648</v>
      </c>
      <c r="G579" s="4">
        <v>0.10717571894227658</v>
      </c>
      <c r="H579" s="4">
        <v>0.5228249878755209</v>
      </c>
      <c r="I579" s="2" t="s">
        <v>3616</v>
      </c>
      <c r="J579" s="2" t="s">
        <v>3616</v>
      </c>
      <c r="K579" s="2" t="s">
        <v>3612</v>
      </c>
      <c r="L579" s="2" t="s">
        <v>3612</v>
      </c>
    </row>
    <row r="580" spans="1:12">
      <c r="A580" s="2">
        <v>2634</v>
      </c>
      <c r="B580" s="2" t="s">
        <v>1815</v>
      </c>
      <c r="C580" s="2" t="s">
        <v>1816</v>
      </c>
      <c r="D580" s="2" t="s">
        <v>1817</v>
      </c>
      <c r="E580" s="2" t="s">
        <v>1818</v>
      </c>
      <c r="F580" s="4">
        <v>1.6720291506390363</v>
      </c>
      <c r="G580" s="4">
        <v>0.81592022074353809</v>
      </c>
      <c r="H580" s="4">
        <v>35.78293945580225</v>
      </c>
      <c r="I580" s="2" t="s">
        <v>3612</v>
      </c>
      <c r="J580" s="2" t="s">
        <v>3612</v>
      </c>
      <c r="K580" s="2" t="s">
        <v>3616</v>
      </c>
      <c r="L580" s="2" t="s">
        <v>3612</v>
      </c>
    </row>
    <row r="581" spans="1:12">
      <c r="A581" s="2">
        <v>2645</v>
      </c>
      <c r="B581" s="2" t="s">
        <v>1819</v>
      </c>
      <c r="C581" s="2" t="s">
        <v>1820</v>
      </c>
      <c r="D581" s="2" t="s">
        <v>1821</v>
      </c>
      <c r="E581" s="2" t="s">
        <v>1822</v>
      </c>
      <c r="F581" s="4">
        <v>1.979038940760429</v>
      </c>
      <c r="G581" s="4">
        <v>5.0174564510009866E-2</v>
      </c>
      <c r="H581" s="4">
        <v>13.904693126856211</v>
      </c>
      <c r="I581" s="2" t="s">
        <v>3612</v>
      </c>
      <c r="J581" s="2" t="s">
        <v>3616</v>
      </c>
      <c r="K581" s="2" t="s">
        <v>3616</v>
      </c>
      <c r="L581" s="2" t="s">
        <v>3612</v>
      </c>
    </row>
    <row r="582" spans="1:12">
      <c r="A582" s="2">
        <v>2650</v>
      </c>
      <c r="B582" s="2" t="s">
        <v>1823</v>
      </c>
      <c r="C582" s="2" t="s">
        <v>1824</v>
      </c>
      <c r="D582" s="2" t="s">
        <v>1825</v>
      </c>
      <c r="E582" s="2" t="s">
        <v>1826</v>
      </c>
      <c r="F582" s="4">
        <v>0.69621268242908685</v>
      </c>
      <c r="G582" s="4">
        <v>0.82980830421166285</v>
      </c>
      <c r="H582" s="4">
        <v>1.7660179417110375</v>
      </c>
      <c r="I582" s="2" t="s">
        <v>3612</v>
      </c>
      <c r="J582" s="2" t="s">
        <v>3612</v>
      </c>
      <c r="K582" s="2" t="s">
        <v>3612</v>
      </c>
      <c r="L582" s="2" t="s">
        <v>3612</v>
      </c>
    </row>
    <row r="583" spans="1:12" ht="16.5">
      <c r="A583" s="2">
        <v>2651</v>
      </c>
      <c r="B583" s="2" t="s">
        <v>1827</v>
      </c>
      <c r="C583" s="2" t="s">
        <v>1828</v>
      </c>
      <c r="D583" s="2" t="s">
        <v>1829</v>
      </c>
      <c r="E583" s="2" t="s">
        <v>1830</v>
      </c>
      <c r="F583" s="4">
        <v>1.1612672280854277</v>
      </c>
      <c r="G583" s="4">
        <v>1.5301255140257968</v>
      </c>
      <c r="H583" s="4">
        <v>1.2028026903886786</v>
      </c>
      <c r="I583" s="2" t="s">
        <v>3612</v>
      </c>
      <c r="J583" s="2" t="s">
        <v>3612</v>
      </c>
      <c r="K583" s="2" t="s">
        <v>3612</v>
      </c>
      <c r="L583" s="2" t="s">
        <v>3626</v>
      </c>
    </row>
    <row r="584" spans="1:12">
      <c r="A584" s="2">
        <v>2657</v>
      </c>
      <c r="B584" s="2" t="s">
        <v>1831</v>
      </c>
      <c r="C584" s="2" t="s">
        <v>1832</v>
      </c>
      <c r="D584" s="2" t="s">
        <v>1833</v>
      </c>
      <c r="E584" s="2" t="s">
        <v>1834</v>
      </c>
      <c r="F584" s="4">
        <v>1.3975500977027087</v>
      </c>
      <c r="G584" s="4">
        <v>0.84592402414222467</v>
      </c>
      <c r="H584" s="4">
        <v>0.9450745221159853</v>
      </c>
      <c r="I584" s="2" t="s">
        <v>3612</v>
      </c>
      <c r="J584" s="2" t="s">
        <v>3612</v>
      </c>
      <c r="K584" s="2" t="s">
        <v>3612</v>
      </c>
      <c r="L584" s="2" t="s">
        <v>3612</v>
      </c>
    </row>
    <row r="585" spans="1:12">
      <c r="A585" s="2">
        <v>2672</v>
      </c>
      <c r="B585" s="2" t="s">
        <v>1835</v>
      </c>
      <c r="C585" s="2" t="s">
        <v>1836</v>
      </c>
      <c r="D585" s="2" t="s">
        <v>1837</v>
      </c>
      <c r="E585" s="2" t="s">
        <v>1838</v>
      </c>
      <c r="F585" s="4">
        <v>1.3766864376271983</v>
      </c>
      <c r="G585" s="4">
        <v>0.70993064700549791</v>
      </c>
      <c r="H585" s="4">
        <v>2.2372089391781946</v>
      </c>
      <c r="I585" s="2" t="s">
        <v>3612</v>
      </c>
      <c r="J585" s="2" t="s">
        <v>3612</v>
      </c>
      <c r="K585" s="2" t="s">
        <v>3616</v>
      </c>
      <c r="L585" s="2" t="s">
        <v>3612</v>
      </c>
    </row>
    <row r="586" spans="1:12">
      <c r="A586" s="2">
        <v>2673</v>
      </c>
      <c r="B586" s="2" t="s">
        <v>1839</v>
      </c>
      <c r="C586" s="2" t="s">
        <v>1836</v>
      </c>
      <c r="D586" s="2" t="s">
        <v>1837</v>
      </c>
      <c r="E586" s="2" t="s">
        <v>1838</v>
      </c>
      <c r="F586" s="4">
        <v>0.1064538476225062</v>
      </c>
      <c r="G586" s="4">
        <v>1.769632761768462</v>
      </c>
      <c r="H586" s="4">
        <v>6.1922176850809918E-2</v>
      </c>
      <c r="I586" s="2" t="s">
        <v>3616</v>
      </c>
      <c r="J586" s="2" t="s">
        <v>3612</v>
      </c>
      <c r="K586" s="2" t="s">
        <v>3616</v>
      </c>
      <c r="L586" s="2" t="s">
        <v>3612</v>
      </c>
    </row>
    <row r="587" spans="1:12">
      <c r="A587" s="2">
        <v>2676</v>
      </c>
      <c r="B587" s="2" t="s">
        <v>1840</v>
      </c>
      <c r="C587" s="2" t="s">
        <v>1432</v>
      </c>
      <c r="D587" s="2" t="s">
        <v>1433</v>
      </c>
      <c r="E587" s="2" t="s">
        <v>1434</v>
      </c>
      <c r="F587" s="4">
        <v>2.9608265960000959</v>
      </c>
      <c r="G587" s="4">
        <v>0.75176309577647737</v>
      </c>
      <c r="H587" s="4">
        <v>1.2835148609503393</v>
      </c>
      <c r="I587" s="2" t="s">
        <v>3616</v>
      </c>
      <c r="J587" s="2" t="s">
        <v>3612</v>
      </c>
      <c r="K587" s="2" t="s">
        <v>3612</v>
      </c>
      <c r="L587" s="2" t="s">
        <v>3612</v>
      </c>
    </row>
    <row r="588" spans="1:12">
      <c r="A588" s="2">
        <v>2688</v>
      </c>
      <c r="B588" s="2" t="s">
        <v>1841</v>
      </c>
      <c r="C588" s="2" t="s">
        <v>1842</v>
      </c>
      <c r="D588" s="2" t="s">
        <v>1843</v>
      </c>
      <c r="E588" s="2" t="s">
        <v>1844</v>
      </c>
      <c r="F588" s="4">
        <v>0.32955701834774687</v>
      </c>
      <c r="G588" s="4">
        <v>0.71610845198804518</v>
      </c>
      <c r="H588" s="4">
        <v>2.2269975948180551</v>
      </c>
      <c r="I588" s="2" t="s">
        <v>3616</v>
      </c>
      <c r="J588" s="2" t="s">
        <v>3612</v>
      </c>
      <c r="K588" s="2" t="s">
        <v>3616</v>
      </c>
      <c r="L588" s="2" t="s">
        <v>3612</v>
      </c>
    </row>
    <row r="589" spans="1:12" ht="16.5">
      <c r="A589" s="2">
        <v>2691</v>
      </c>
      <c r="B589" s="2" t="s">
        <v>1845</v>
      </c>
      <c r="C589" s="2" t="s">
        <v>1846</v>
      </c>
      <c r="D589" s="2" t="s">
        <v>1847</v>
      </c>
      <c r="E589" s="2" t="s">
        <v>1848</v>
      </c>
      <c r="F589" s="4">
        <v>1.6136190262031549</v>
      </c>
      <c r="G589" s="4">
        <v>1.6257438880424937</v>
      </c>
      <c r="H589" s="4">
        <v>9.628426174777033</v>
      </c>
      <c r="I589" s="2" t="s">
        <v>3612</v>
      </c>
      <c r="J589" s="2" t="s">
        <v>3612</v>
      </c>
      <c r="K589" s="2" t="s">
        <v>3616</v>
      </c>
      <c r="L589" s="2" t="s">
        <v>3626</v>
      </c>
    </row>
    <row r="590" spans="1:12">
      <c r="A590" s="2">
        <v>2693</v>
      </c>
      <c r="B590" s="2" t="s">
        <v>1849</v>
      </c>
      <c r="C590" s="2" t="s">
        <v>1050</v>
      </c>
      <c r="D590" s="2" t="s">
        <v>1051</v>
      </c>
      <c r="E590" s="2" t="s">
        <v>1052</v>
      </c>
      <c r="F590" s="4">
        <v>0.91408485323418642</v>
      </c>
      <c r="G590" s="4">
        <v>0.78455690675517187</v>
      </c>
      <c r="H590" s="4">
        <v>1.4757005514383301</v>
      </c>
      <c r="I590" s="2" t="s">
        <v>3612</v>
      </c>
      <c r="J590" s="2" t="s">
        <v>3612</v>
      </c>
      <c r="K590" s="2" t="s">
        <v>3612</v>
      </c>
      <c r="L590" s="2" t="s">
        <v>3612</v>
      </c>
    </row>
    <row r="591" spans="1:12">
      <c r="A591" s="2">
        <v>2698</v>
      </c>
      <c r="B591" s="2" t="s">
        <v>1850</v>
      </c>
      <c r="C591" s="2" t="s">
        <v>26</v>
      </c>
      <c r="D591" s="2" t="s">
        <v>27</v>
      </c>
      <c r="E591" s="2" t="s">
        <v>28</v>
      </c>
      <c r="F591" s="4">
        <v>1.8040008270479493</v>
      </c>
      <c r="G591" s="4">
        <v>0.37035994950508094</v>
      </c>
      <c r="H591" s="4">
        <v>2.051529642720038</v>
      </c>
      <c r="I591" s="2" t="s">
        <v>3612</v>
      </c>
      <c r="J591" s="2" t="s">
        <v>3616</v>
      </c>
      <c r="K591" s="2" t="s">
        <v>3616</v>
      </c>
      <c r="L591" s="2" t="s">
        <v>3612</v>
      </c>
    </row>
    <row r="592" spans="1:12">
      <c r="A592" s="2">
        <v>2699</v>
      </c>
      <c r="B592" s="2" t="s">
        <v>1851</v>
      </c>
      <c r="C592" s="2" t="s">
        <v>1852</v>
      </c>
      <c r="D592" s="2" t="s">
        <v>1853</v>
      </c>
      <c r="E592" s="2" t="s">
        <v>1854</v>
      </c>
      <c r="F592" s="4">
        <v>316.42066212720556</v>
      </c>
      <c r="G592" s="4">
        <v>0.11383372919899716</v>
      </c>
      <c r="H592" s="4">
        <v>1.4925261304841075E-2</v>
      </c>
      <c r="I592" s="2" t="s">
        <v>3616</v>
      </c>
      <c r="J592" s="2" t="s">
        <v>3616</v>
      </c>
      <c r="K592" s="2" t="s">
        <v>3616</v>
      </c>
      <c r="L592" s="2" t="s">
        <v>3612</v>
      </c>
    </row>
    <row r="593" spans="1:12">
      <c r="A593" s="2">
        <v>2708</v>
      </c>
      <c r="B593" s="2" t="s">
        <v>1855</v>
      </c>
      <c r="C593" s="2" t="s">
        <v>1856</v>
      </c>
      <c r="D593" s="2" t="s">
        <v>1857</v>
      </c>
      <c r="E593" s="2" t="s">
        <v>1858</v>
      </c>
      <c r="F593" s="4">
        <v>1.7674874852208156</v>
      </c>
      <c r="G593" s="4">
        <v>0.94733723782354973</v>
      </c>
      <c r="H593" s="4">
        <v>2.5020315818297907</v>
      </c>
      <c r="I593" s="2" t="s">
        <v>3612</v>
      </c>
      <c r="J593" s="2" t="s">
        <v>3612</v>
      </c>
      <c r="K593" s="2" t="s">
        <v>3616</v>
      </c>
      <c r="L593" s="2" t="s">
        <v>3612</v>
      </c>
    </row>
    <row r="594" spans="1:12" ht="16.5">
      <c r="A594" s="2">
        <v>2718</v>
      </c>
      <c r="B594" s="2" t="s">
        <v>1859</v>
      </c>
      <c r="C594" s="2" t="s">
        <v>408</v>
      </c>
      <c r="D594" s="2" t="s">
        <v>409</v>
      </c>
      <c r="E594" s="2" t="s">
        <v>410</v>
      </c>
      <c r="F594" s="4">
        <v>1.4692704718173148</v>
      </c>
      <c r="G594" s="4">
        <v>1.0795649178140714</v>
      </c>
      <c r="H594" s="4">
        <v>2.5761203603796177</v>
      </c>
      <c r="I594" s="2" t="s">
        <v>3612</v>
      </c>
      <c r="J594" s="2" t="s">
        <v>3612</v>
      </c>
      <c r="K594" s="2" t="s">
        <v>3616</v>
      </c>
      <c r="L594" s="2" t="s">
        <v>3626</v>
      </c>
    </row>
    <row r="595" spans="1:12">
      <c r="A595" s="2">
        <v>2723</v>
      </c>
      <c r="B595" s="2" t="s">
        <v>1860</v>
      </c>
      <c r="C595" s="2" t="s">
        <v>989</v>
      </c>
      <c r="D595" s="2" t="s">
        <v>990</v>
      </c>
      <c r="E595" s="2" t="s">
        <v>991</v>
      </c>
      <c r="F595" s="4">
        <v>1.0079331800897118</v>
      </c>
      <c r="G595" s="4">
        <v>0.85939899791512353</v>
      </c>
      <c r="H595" s="4">
        <v>4.2181195950467787</v>
      </c>
      <c r="I595" s="2" t="s">
        <v>3612</v>
      </c>
      <c r="J595" s="2" t="s">
        <v>3612</v>
      </c>
      <c r="K595" s="2" t="s">
        <v>3616</v>
      </c>
      <c r="L595" s="2" t="s">
        <v>3612</v>
      </c>
    </row>
    <row r="596" spans="1:12" ht="16.5">
      <c r="A596" s="2">
        <v>2727</v>
      </c>
      <c r="B596" s="2" t="s">
        <v>1861</v>
      </c>
      <c r="C596" s="2" t="s">
        <v>1862</v>
      </c>
      <c r="D596" s="2" t="s">
        <v>1863</v>
      </c>
      <c r="E596" s="2" t="s">
        <v>1864</v>
      </c>
      <c r="F596" s="4">
        <v>45.651805060140155</v>
      </c>
      <c r="G596" s="4">
        <v>12.646357468021007</v>
      </c>
      <c r="H596" s="4">
        <v>3.6703051142640306</v>
      </c>
      <c r="I596" s="2" t="s">
        <v>3616</v>
      </c>
      <c r="J596" s="2" t="s">
        <v>3616</v>
      </c>
      <c r="K596" s="2" t="s">
        <v>3616</v>
      </c>
      <c r="L596" s="2" t="s">
        <v>3626</v>
      </c>
    </row>
    <row r="597" spans="1:12" ht="16.5">
      <c r="A597" s="2">
        <v>2728</v>
      </c>
      <c r="B597" s="2" t="s">
        <v>1865</v>
      </c>
      <c r="C597" s="2" t="s">
        <v>1866</v>
      </c>
      <c r="D597" s="2" t="s">
        <v>1867</v>
      </c>
      <c r="E597" s="2" t="s">
        <v>1868</v>
      </c>
      <c r="F597" s="4">
        <v>1.1186044695890973</v>
      </c>
      <c r="G597" s="4">
        <v>1.0242372969651312</v>
      </c>
      <c r="H597" s="4">
        <v>2.1005978631385402</v>
      </c>
      <c r="I597" s="2" t="s">
        <v>3612</v>
      </c>
      <c r="J597" s="2" t="s">
        <v>3612</v>
      </c>
      <c r="K597" s="2" t="s">
        <v>3616</v>
      </c>
      <c r="L597" s="2" t="s">
        <v>3626</v>
      </c>
    </row>
    <row r="598" spans="1:12">
      <c r="A598" s="2">
        <v>2731</v>
      </c>
      <c r="B598" s="2" t="s">
        <v>1869</v>
      </c>
      <c r="C598" s="2" t="s">
        <v>1870</v>
      </c>
      <c r="D598" s="2" t="s">
        <v>1871</v>
      </c>
      <c r="E598" s="2" t="s">
        <v>1872</v>
      </c>
      <c r="F598" s="4">
        <v>0.96366258669566063</v>
      </c>
      <c r="G598" s="4">
        <v>1.9721919861719843</v>
      </c>
      <c r="H598" s="4">
        <v>0.64595250644122726</v>
      </c>
      <c r="I598" s="2" t="s">
        <v>3612</v>
      </c>
      <c r="J598" s="2" t="s">
        <v>3612</v>
      </c>
      <c r="K598" s="2" t="s">
        <v>3612</v>
      </c>
      <c r="L598" s="2" t="s">
        <v>3612</v>
      </c>
    </row>
    <row r="599" spans="1:12">
      <c r="A599" s="2">
        <v>2735</v>
      </c>
      <c r="B599" s="2" t="s">
        <v>1873</v>
      </c>
      <c r="C599" s="2" t="s">
        <v>1874</v>
      </c>
      <c r="D599" s="2" t="s">
        <v>1875</v>
      </c>
      <c r="E599" s="2" t="s">
        <v>1876</v>
      </c>
      <c r="F599" s="4">
        <v>0.76006778866650715</v>
      </c>
      <c r="G599" s="4">
        <v>0.86453723130786475</v>
      </c>
      <c r="H599" s="4">
        <v>3.0115370331821198</v>
      </c>
      <c r="I599" s="2" t="s">
        <v>3612</v>
      </c>
      <c r="J599" s="2" t="s">
        <v>3612</v>
      </c>
      <c r="K599" s="2" t="s">
        <v>3616</v>
      </c>
      <c r="L599" s="2" t="s">
        <v>3612</v>
      </c>
    </row>
    <row r="600" spans="1:12">
      <c r="A600" s="2">
        <v>2744</v>
      </c>
      <c r="B600" s="2" t="s">
        <v>1877</v>
      </c>
      <c r="C600" s="2" t="s">
        <v>509</v>
      </c>
      <c r="D600" s="2" t="s">
        <v>510</v>
      </c>
      <c r="E600" s="2" t="s">
        <v>511</v>
      </c>
      <c r="F600" s="4">
        <v>1.5733067689582221</v>
      </c>
      <c r="G600" s="4">
        <v>0.58240716122333724</v>
      </c>
      <c r="H600" s="4">
        <v>0.51860211679112411</v>
      </c>
      <c r="I600" s="2" t="s">
        <v>3612</v>
      </c>
      <c r="J600" s="2" t="s">
        <v>3612</v>
      </c>
      <c r="K600" s="2" t="s">
        <v>3612</v>
      </c>
      <c r="L600" s="2" t="s">
        <v>3612</v>
      </c>
    </row>
    <row r="601" spans="1:12">
      <c r="A601" s="2">
        <v>2747</v>
      </c>
      <c r="B601" s="2" t="s">
        <v>1878</v>
      </c>
      <c r="C601" s="2" t="s">
        <v>1879</v>
      </c>
      <c r="D601" s="2" t="s">
        <v>1880</v>
      </c>
      <c r="E601" s="2" t="s">
        <v>1881</v>
      </c>
      <c r="F601" s="4">
        <v>0.39622724775426288</v>
      </c>
      <c r="G601" s="4">
        <v>0.85387689857653404</v>
      </c>
      <c r="H601" s="4">
        <v>4.7374148086060393</v>
      </c>
      <c r="I601" s="2" t="s">
        <v>3616</v>
      </c>
      <c r="J601" s="2" t="s">
        <v>3612</v>
      </c>
      <c r="K601" s="2" t="s">
        <v>3616</v>
      </c>
      <c r="L601" s="2" t="s">
        <v>3612</v>
      </c>
    </row>
    <row r="602" spans="1:12" ht="16.5">
      <c r="A602" s="2">
        <v>2751</v>
      </c>
      <c r="B602" s="2" t="s">
        <v>1882</v>
      </c>
      <c r="C602" s="2" t="s">
        <v>732</v>
      </c>
      <c r="D602" s="2" t="s">
        <v>733</v>
      </c>
      <c r="E602" s="2" t="s">
        <v>734</v>
      </c>
      <c r="F602" s="4">
        <v>1.0705854866057791</v>
      </c>
      <c r="G602" s="4">
        <v>1.1356356152639322</v>
      </c>
      <c r="H602" s="4">
        <v>100.17647902982111</v>
      </c>
      <c r="I602" s="2" t="s">
        <v>3612</v>
      </c>
      <c r="J602" s="2" t="s">
        <v>3612</v>
      </c>
      <c r="K602" s="2" t="s">
        <v>3616</v>
      </c>
      <c r="L602" s="2" t="s">
        <v>3626</v>
      </c>
    </row>
    <row r="603" spans="1:12" ht="16.5">
      <c r="A603" s="2">
        <v>2754</v>
      </c>
      <c r="B603" s="2" t="s">
        <v>1883</v>
      </c>
      <c r="C603" s="2" t="s">
        <v>13</v>
      </c>
      <c r="D603" s="2" t="s">
        <v>14</v>
      </c>
      <c r="E603" s="2" t="s">
        <v>15</v>
      </c>
      <c r="F603" s="4">
        <v>1.7283555102747861</v>
      </c>
      <c r="G603" s="4">
        <v>1.3148971885514316</v>
      </c>
      <c r="H603" s="4">
        <v>2.0160060942305749</v>
      </c>
      <c r="I603" s="2" t="s">
        <v>3612</v>
      </c>
      <c r="J603" s="2" t="s">
        <v>3612</v>
      </c>
      <c r="K603" s="2" t="s">
        <v>3616</v>
      </c>
      <c r="L603" s="2" t="s">
        <v>3626</v>
      </c>
    </row>
    <row r="604" spans="1:12">
      <c r="A604" s="2">
        <v>2759</v>
      </c>
      <c r="B604" s="2" t="s">
        <v>1884</v>
      </c>
      <c r="C604" s="2" t="s">
        <v>732</v>
      </c>
      <c r="D604" s="2" t="s">
        <v>733</v>
      </c>
      <c r="E604" s="2" t="s">
        <v>734</v>
      </c>
      <c r="F604" s="4">
        <v>2.4595595746955223</v>
      </c>
      <c r="G604" s="4">
        <v>0.84847849517248819</v>
      </c>
      <c r="H604" s="4">
        <v>0.98207152089355954</v>
      </c>
      <c r="I604" s="2" t="s">
        <v>3616</v>
      </c>
      <c r="J604" s="2" t="s">
        <v>3612</v>
      </c>
      <c r="K604" s="2" t="s">
        <v>3612</v>
      </c>
      <c r="L604" s="2" t="s">
        <v>3612</v>
      </c>
    </row>
    <row r="605" spans="1:12">
      <c r="A605" s="2">
        <v>2764</v>
      </c>
      <c r="B605" s="2" t="s">
        <v>1885</v>
      </c>
      <c r="C605" s="2" t="s">
        <v>1160</v>
      </c>
      <c r="D605" s="2" t="s">
        <v>1161</v>
      </c>
      <c r="E605" s="2" t="s">
        <v>1162</v>
      </c>
      <c r="F605" s="4">
        <v>0.84340647346234754</v>
      </c>
      <c r="G605" s="4">
        <v>0.97945424229603362</v>
      </c>
      <c r="H605" s="4">
        <v>23.123694303921109</v>
      </c>
      <c r="I605" s="2" t="s">
        <v>3612</v>
      </c>
      <c r="J605" s="2" t="s">
        <v>3612</v>
      </c>
      <c r="K605" s="2" t="s">
        <v>3616</v>
      </c>
      <c r="L605" s="2" t="s">
        <v>3612</v>
      </c>
    </row>
    <row r="606" spans="1:12">
      <c r="A606" s="2">
        <v>2770</v>
      </c>
      <c r="B606" s="2" t="s">
        <v>1886</v>
      </c>
      <c r="C606" s="2" t="s">
        <v>1078</v>
      </c>
      <c r="D606" s="2" t="s">
        <v>1079</v>
      </c>
      <c r="E606" s="2" t="s">
        <v>1080</v>
      </c>
      <c r="F606" s="4">
        <v>0.93180501486827061</v>
      </c>
      <c r="G606" s="4">
        <v>1.0961536212362988</v>
      </c>
      <c r="H606" s="4">
        <v>2.5145495805675395</v>
      </c>
      <c r="I606" s="2" t="s">
        <v>3612</v>
      </c>
      <c r="J606" s="2" t="s">
        <v>3612</v>
      </c>
      <c r="K606" s="2" t="s">
        <v>3616</v>
      </c>
      <c r="L606" s="2" t="s">
        <v>3612</v>
      </c>
    </row>
    <row r="607" spans="1:12">
      <c r="A607" s="2">
        <v>2789</v>
      </c>
      <c r="B607" s="2" t="s">
        <v>1887</v>
      </c>
      <c r="C607" s="2" t="s">
        <v>1536</v>
      </c>
      <c r="D607" s="2" t="s">
        <v>1537</v>
      </c>
      <c r="E607" s="2" t="s">
        <v>1538</v>
      </c>
      <c r="F607" s="4">
        <v>0.88582891795610952</v>
      </c>
      <c r="G607" s="4">
        <v>0.97792789445736805</v>
      </c>
      <c r="H607" s="4">
        <v>1.7529684127643281</v>
      </c>
      <c r="I607" s="2" t="s">
        <v>3612</v>
      </c>
      <c r="J607" s="2" t="s">
        <v>3612</v>
      </c>
      <c r="K607" s="2" t="s">
        <v>3612</v>
      </c>
      <c r="L607" s="2" t="s">
        <v>3612</v>
      </c>
    </row>
    <row r="608" spans="1:12" ht="16.5">
      <c r="A608" s="2">
        <v>2790</v>
      </c>
      <c r="B608" s="2" t="s">
        <v>1888</v>
      </c>
      <c r="C608" s="2" t="s">
        <v>1889</v>
      </c>
      <c r="D608" s="2" t="s">
        <v>1890</v>
      </c>
      <c r="E608" s="2" t="s">
        <v>1891</v>
      </c>
      <c r="F608" s="4">
        <v>0.11804427668004713</v>
      </c>
      <c r="G608" s="4">
        <v>0.53929628468726232</v>
      </c>
      <c r="H608" s="4">
        <v>0.83520369522052551</v>
      </c>
      <c r="I608" s="2" t="s">
        <v>3616</v>
      </c>
      <c r="J608" s="2" t="s">
        <v>3612</v>
      </c>
      <c r="K608" s="2" t="s">
        <v>3612</v>
      </c>
      <c r="L608" s="2" t="s">
        <v>3627</v>
      </c>
    </row>
    <row r="609" spans="1:12">
      <c r="A609" s="2">
        <v>2799</v>
      </c>
      <c r="B609" s="2" t="s">
        <v>1892</v>
      </c>
      <c r="C609" s="2" t="s">
        <v>1893</v>
      </c>
      <c r="D609" s="2" t="s">
        <v>1894</v>
      </c>
      <c r="E609" s="2" t="s">
        <v>1895</v>
      </c>
      <c r="F609" s="4">
        <v>6.9410609131615938E-2</v>
      </c>
      <c r="G609" s="4">
        <v>2.6350058956037224E-2</v>
      </c>
      <c r="H609" s="4">
        <v>9.1768561938093232</v>
      </c>
      <c r="I609" s="2" t="s">
        <v>3616</v>
      </c>
      <c r="J609" s="2" t="s">
        <v>3616</v>
      </c>
      <c r="K609" s="2" t="s">
        <v>3616</v>
      </c>
      <c r="L609" s="2" t="s">
        <v>3612</v>
      </c>
    </row>
    <row r="610" spans="1:12">
      <c r="A610" s="2">
        <v>2824</v>
      </c>
      <c r="B610" s="2" t="s">
        <v>1896</v>
      </c>
      <c r="C610" s="2" t="s">
        <v>1897</v>
      </c>
      <c r="D610" s="2" t="s">
        <v>1898</v>
      </c>
      <c r="E610" s="2" t="s">
        <v>1899</v>
      </c>
      <c r="F610" s="4">
        <v>4.0272638642082965</v>
      </c>
      <c r="G610" s="4">
        <v>4.6343152586223388E-2</v>
      </c>
      <c r="H610" s="4">
        <v>9.0945357858881035</v>
      </c>
      <c r="I610" s="2" t="s">
        <v>3616</v>
      </c>
      <c r="J610" s="2" t="s">
        <v>3616</v>
      </c>
      <c r="K610" s="2" t="s">
        <v>3616</v>
      </c>
      <c r="L610" s="2" t="s">
        <v>3612</v>
      </c>
    </row>
    <row r="611" spans="1:12">
      <c r="A611" s="2">
        <v>2837</v>
      </c>
      <c r="B611" s="2" t="s">
        <v>1900</v>
      </c>
      <c r="C611" s="2" t="s">
        <v>1901</v>
      </c>
      <c r="D611" s="2" t="s">
        <v>1902</v>
      </c>
      <c r="E611" s="2" t="s">
        <v>1903</v>
      </c>
      <c r="F611" s="4">
        <v>0.71921748502066774</v>
      </c>
      <c r="G611" s="4">
        <v>0.12012014278240493</v>
      </c>
      <c r="H611" s="4">
        <v>1.6590990277906028</v>
      </c>
      <c r="I611" s="2" t="s">
        <v>3612</v>
      </c>
      <c r="J611" s="2" t="s">
        <v>3616</v>
      </c>
      <c r="K611" s="2" t="s">
        <v>3612</v>
      </c>
      <c r="L611" s="2" t="s">
        <v>3612</v>
      </c>
    </row>
    <row r="612" spans="1:12">
      <c r="A612" s="2">
        <v>2858</v>
      </c>
      <c r="B612" s="2" t="s">
        <v>1904</v>
      </c>
      <c r="C612" s="2" t="s">
        <v>1487</v>
      </c>
      <c r="D612" s="2" t="s">
        <v>1488</v>
      </c>
      <c r="E612" s="2" t="s">
        <v>1489</v>
      </c>
      <c r="F612" s="4">
        <v>1.7427915217161813</v>
      </c>
      <c r="G612" s="4">
        <v>0.53531129545716238</v>
      </c>
      <c r="H612" s="4">
        <v>2.8724862758759131</v>
      </c>
      <c r="I612" s="2" t="s">
        <v>3612</v>
      </c>
      <c r="J612" s="2" t="s">
        <v>3612</v>
      </c>
      <c r="K612" s="2" t="s">
        <v>3616</v>
      </c>
      <c r="L612" s="2" t="s">
        <v>3612</v>
      </c>
    </row>
    <row r="613" spans="1:12">
      <c r="A613" s="2">
        <v>2859</v>
      </c>
      <c r="B613" s="2" t="s">
        <v>1905</v>
      </c>
      <c r="C613" s="2" t="s">
        <v>1906</v>
      </c>
      <c r="D613" s="2" t="s">
        <v>1907</v>
      </c>
      <c r="E613" s="2" t="s">
        <v>1908</v>
      </c>
      <c r="F613" s="4">
        <v>0.23195229085295396</v>
      </c>
      <c r="G613" s="4">
        <v>1.8326737726171256</v>
      </c>
      <c r="H613" s="4">
        <v>2.0683781935470562</v>
      </c>
      <c r="I613" s="2" t="s">
        <v>3616</v>
      </c>
      <c r="J613" s="2" t="s">
        <v>3612</v>
      </c>
      <c r="K613" s="2" t="s">
        <v>3616</v>
      </c>
      <c r="L613" s="2" t="s">
        <v>3612</v>
      </c>
    </row>
    <row r="614" spans="1:12" ht="16.5">
      <c r="A614" s="2">
        <v>2877</v>
      </c>
      <c r="B614" s="2" t="s">
        <v>1909</v>
      </c>
      <c r="C614" s="2" t="s">
        <v>229</v>
      </c>
      <c r="D614" s="2" t="s">
        <v>230</v>
      </c>
      <c r="E614" s="2" t="s">
        <v>231</v>
      </c>
      <c r="F614" s="4">
        <v>1.3586746237909173</v>
      </c>
      <c r="G614" s="4">
        <v>1.1131901127829891</v>
      </c>
      <c r="H614" s="4">
        <v>1.062895674358554</v>
      </c>
      <c r="I614" s="2" t="s">
        <v>3612</v>
      </c>
      <c r="J614" s="2" t="s">
        <v>3612</v>
      </c>
      <c r="K614" s="2" t="s">
        <v>3612</v>
      </c>
      <c r="L614" s="2" t="s">
        <v>3626</v>
      </c>
    </row>
    <row r="615" spans="1:12">
      <c r="A615" s="2">
        <v>2882</v>
      </c>
      <c r="B615" s="2" t="s">
        <v>1910</v>
      </c>
      <c r="C615" s="2" t="s">
        <v>940</v>
      </c>
      <c r="D615" s="2" t="s">
        <v>941</v>
      </c>
      <c r="E615" s="2" t="s">
        <v>942</v>
      </c>
      <c r="F615" s="4">
        <v>1.269974914428696</v>
      </c>
      <c r="G615" s="4">
        <v>0.89934714261081561</v>
      </c>
      <c r="H615" s="4">
        <v>1.8298177967777163</v>
      </c>
      <c r="I615" s="2" t="s">
        <v>3612</v>
      </c>
      <c r="J615" s="2" t="s">
        <v>3612</v>
      </c>
      <c r="K615" s="2" t="s">
        <v>3612</v>
      </c>
      <c r="L615" s="2" t="s">
        <v>3612</v>
      </c>
    </row>
    <row r="616" spans="1:12">
      <c r="A616" s="2">
        <v>2883</v>
      </c>
      <c r="B616" s="2" t="s">
        <v>1911</v>
      </c>
      <c r="C616" s="2" t="s">
        <v>569</v>
      </c>
      <c r="D616" s="2" t="s">
        <v>570</v>
      </c>
      <c r="E616" s="2" t="s">
        <v>571</v>
      </c>
      <c r="F616" s="4">
        <v>1.220861886038817</v>
      </c>
      <c r="G616" s="4">
        <v>0.67005433769357403</v>
      </c>
      <c r="H616" s="4">
        <v>2.0324220199772154</v>
      </c>
      <c r="I616" s="2" t="s">
        <v>3612</v>
      </c>
      <c r="J616" s="2" t="s">
        <v>3612</v>
      </c>
      <c r="K616" s="2" t="s">
        <v>3616</v>
      </c>
      <c r="L616" s="2" t="s">
        <v>3612</v>
      </c>
    </row>
    <row r="617" spans="1:12">
      <c r="A617" s="2">
        <v>2886</v>
      </c>
      <c r="B617" s="2" t="s">
        <v>1912</v>
      </c>
      <c r="C617" s="2" t="s">
        <v>200</v>
      </c>
      <c r="D617" s="2" t="s">
        <v>201</v>
      </c>
      <c r="E617" s="2" t="s">
        <v>202</v>
      </c>
      <c r="F617" s="4">
        <v>1.1373686941093772</v>
      </c>
      <c r="G617" s="4">
        <v>0.31900479177368468</v>
      </c>
      <c r="H617" s="4">
        <v>2.0374999161896237</v>
      </c>
      <c r="I617" s="2" t="s">
        <v>3612</v>
      </c>
      <c r="J617" s="2" t="s">
        <v>3616</v>
      </c>
      <c r="K617" s="2" t="s">
        <v>3616</v>
      </c>
      <c r="L617" s="2" t="s">
        <v>3612</v>
      </c>
    </row>
    <row r="618" spans="1:12">
      <c r="A618" s="2">
        <v>2893</v>
      </c>
      <c r="B618" s="2" t="s">
        <v>1913</v>
      </c>
      <c r="C618" s="2" t="s">
        <v>1914</v>
      </c>
      <c r="D618" s="2" t="s">
        <v>1915</v>
      </c>
      <c r="E618" s="2" t="s">
        <v>1916</v>
      </c>
      <c r="F618" s="4">
        <v>40.754854201313385</v>
      </c>
      <c r="G618" s="4">
        <v>0.65703858440220986</v>
      </c>
      <c r="H618" s="4">
        <v>1.2731478778902428</v>
      </c>
      <c r="I618" s="2" t="s">
        <v>3616</v>
      </c>
      <c r="J618" s="2" t="s">
        <v>3612</v>
      </c>
      <c r="K618" s="2" t="s">
        <v>3612</v>
      </c>
      <c r="L618" s="2" t="s">
        <v>3612</v>
      </c>
    </row>
    <row r="619" spans="1:12">
      <c r="A619" s="2">
        <v>2900</v>
      </c>
      <c r="B619" s="2" t="s">
        <v>1917</v>
      </c>
      <c r="C619" s="2" t="s">
        <v>1918</v>
      </c>
      <c r="D619" s="2" t="s">
        <v>1919</v>
      </c>
      <c r="E619" s="2" t="s">
        <v>1920</v>
      </c>
      <c r="F619" s="4">
        <v>1.7401359227587365</v>
      </c>
      <c r="G619" s="4">
        <v>0.57323555467789233</v>
      </c>
      <c r="H619" s="4">
        <v>2.4667303219312462</v>
      </c>
      <c r="I619" s="2" t="s">
        <v>3612</v>
      </c>
      <c r="J619" s="2" t="s">
        <v>3612</v>
      </c>
      <c r="K619" s="2" t="s">
        <v>3616</v>
      </c>
      <c r="L619" s="2" t="s">
        <v>3612</v>
      </c>
    </row>
    <row r="620" spans="1:12">
      <c r="A620" s="2">
        <v>2907</v>
      </c>
      <c r="B620" s="2" t="s">
        <v>1921</v>
      </c>
      <c r="C620" s="2" t="s">
        <v>1922</v>
      </c>
      <c r="D620" s="2" t="s">
        <v>1923</v>
      </c>
      <c r="E620" s="2" t="s">
        <v>1924</v>
      </c>
      <c r="F620" s="4">
        <v>50.524106563258911</v>
      </c>
      <c r="G620" s="4">
        <v>0.54532945980827563</v>
      </c>
      <c r="H620" s="4">
        <v>7.4839504149082403</v>
      </c>
      <c r="I620" s="2" t="s">
        <v>3616</v>
      </c>
      <c r="J620" s="2" t="s">
        <v>3612</v>
      </c>
      <c r="K620" s="2" t="s">
        <v>3616</v>
      </c>
      <c r="L620" s="2" t="s">
        <v>3612</v>
      </c>
    </row>
    <row r="621" spans="1:12">
      <c r="A621" s="2">
        <v>2910</v>
      </c>
      <c r="B621" s="2" t="s">
        <v>1925</v>
      </c>
      <c r="C621" s="2" t="s">
        <v>1926</v>
      </c>
      <c r="D621" s="2" t="s">
        <v>1927</v>
      </c>
      <c r="E621" s="2" t="s">
        <v>1928</v>
      </c>
      <c r="F621" s="4">
        <v>2.0686649515257822</v>
      </c>
      <c r="G621" s="4">
        <v>0.12408494571891918</v>
      </c>
      <c r="H621" s="4">
        <v>1.8261433252562114</v>
      </c>
      <c r="I621" s="2" t="s">
        <v>3616</v>
      </c>
      <c r="J621" s="2" t="s">
        <v>3616</v>
      </c>
      <c r="K621" s="2" t="s">
        <v>3612</v>
      </c>
      <c r="L621" s="2" t="s">
        <v>3612</v>
      </c>
    </row>
    <row r="622" spans="1:12">
      <c r="A622" s="2">
        <v>2911</v>
      </c>
      <c r="B622" s="2" t="s">
        <v>1929</v>
      </c>
      <c r="C622" s="2" t="s">
        <v>1417</v>
      </c>
      <c r="D622" s="2" t="s">
        <v>1418</v>
      </c>
      <c r="E622" s="2" t="s">
        <v>1419</v>
      </c>
      <c r="F622" s="4">
        <v>1.0748236713732899</v>
      </c>
      <c r="G622" s="4">
        <v>6.7323313742597798E-2</v>
      </c>
      <c r="H622" s="4">
        <v>2.7604433608085244</v>
      </c>
      <c r="I622" s="2" t="s">
        <v>3612</v>
      </c>
      <c r="J622" s="2" t="s">
        <v>3616</v>
      </c>
      <c r="K622" s="2" t="s">
        <v>3616</v>
      </c>
      <c r="L622" s="2" t="s">
        <v>3612</v>
      </c>
    </row>
    <row r="623" spans="1:12">
      <c r="A623" s="2">
        <v>2913</v>
      </c>
      <c r="B623" s="2" t="s">
        <v>1930</v>
      </c>
      <c r="C623" s="2" t="s">
        <v>1931</v>
      </c>
      <c r="D623" s="2" t="s">
        <v>1932</v>
      </c>
      <c r="E623" s="2" t="s">
        <v>1933</v>
      </c>
      <c r="F623" s="4">
        <v>0.58067386189283443</v>
      </c>
      <c r="G623" s="4">
        <v>0.82393361037780033</v>
      </c>
      <c r="H623" s="4">
        <v>1.2279058960185465</v>
      </c>
      <c r="I623" s="2" t="s">
        <v>3612</v>
      </c>
      <c r="J623" s="2" t="s">
        <v>3612</v>
      </c>
      <c r="K623" s="2" t="s">
        <v>3612</v>
      </c>
      <c r="L623" s="2" t="s">
        <v>3612</v>
      </c>
    </row>
    <row r="624" spans="1:12">
      <c r="A624" s="2">
        <v>2920</v>
      </c>
      <c r="B624" s="2" t="s">
        <v>1934</v>
      </c>
      <c r="C624" s="2" t="s">
        <v>1935</v>
      </c>
      <c r="D624" s="2" t="s">
        <v>1936</v>
      </c>
      <c r="E624" s="2" t="s">
        <v>1937</v>
      </c>
      <c r="F624" s="4">
        <v>0.84997952855451886</v>
      </c>
      <c r="G624" s="4">
        <v>0.75186731949460506</v>
      </c>
      <c r="H624" s="4">
        <v>2.5028988701790342</v>
      </c>
      <c r="I624" s="2" t="s">
        <v>3612</v>
      </c>
      <c r="J624" s="2" t="s">
        <v>3612</v>
      </c>
      <c r="K624" s="2" t="s">
        <v>3616</v>
      </c>
      <c r="L624" s="2" t="s">
        <v>3612</v>
      </c>
    </row>
    <row r="625" spans="1:12">
      <c r="A625" s="2">
        <v>2925</v>
      </c>
      <c r="B625" s="2" t="s">
        <v>1938</v>
      </c>
      <c r="C625" s="2" t="s">
        <v>1939</v>
      </c>
      <c r="D625" s="2" t="s">
        <v>1940</v>
      </c>
      <c r="E625" s="2" t="s">
        <v>1941</v>
      </c>
      <c r="F625" s="4">
        <v>1.2045547757716033</v>
      </c>
      <c r="G625" s="4">
        <v>0.46461254049661033</v>
      </c>
      <c r="H625" s="4">
        <v>3.1516339912480151</v>
      </c>
      <c r="I625" s="2" t="s">
        <v>3612</v>
      </c>
      <c r="J625" s="2" t="s">
        <v>3616</v>
      </c>
      <c r="K625" s="2" t="s">
        <v>3616</v>
      </c>
      <c r="L625" s="2" t="s">
        <v>3612</v>
      </c>
    </row>
    <row r="626" spans="1:12">
      <c r="A626" s="2">
        <v>2926</v>
      </c>
      <c r="B626" s="2" t="s">
        <v>1942</v>
      </c>
      <c r="C626" s="2" t="s">
        <v>1943</v>
      </c>
      <c r="D626" s="2" t="s">
        <v>1944</v>
      </c>
      <c r="E626" s="2" t="s">
        <v>1945</v>
      </c>
      <c r="F626" s="4">
        <v>0.6790548421920205</v>
      </c>
      <c r="G626" s="4">
        <v>5.3024165108747034</v>
      </c>
      <c r="H626" s="4">
        <v>8.395405445621174</v>
      </c>
      <c r="I626" s="2" t="s">
        <v>3612</v>
      </c>
      <c r="J626" s="2" t="s">
        <v>3616</v>
      </c>
      <c r="K626" s="2" t="s">
        <v>3616</v>
      </c>
      <c r="L626" s="2" t="s">
        <v>3612</v>
      </c>
    </row>
    <row r="627" spans="1:12">
      <c r="A627" s="2">
        <v>2929</v>
      </c>
      <c r="B627" s="2" t="s">
        <v>1946</v>
      </c>
      <c r="C627" s="2" t="s">
        <v>265</v>
      </c>
      <c r="D627" s="2" t="s">
        <v>266</v>
      </c>
      <c r="E627" s="2" t="s">
        <v>267</v>
      </c>
      <c r="F627" s="4">
        <v>434.49627547217256</v>
      </c>
      <c r="G627" s="4">
        <v>0.45740688917767425</v>
      </c>
      <c r="H627" s="4">
        <v>0.90469286588919406</v>
      </c>
      <c r="I627" s="2" t="s">
        <v>3616</v>
      </c>
      <c r="J627" s="2" t="s">
        <v>3616</v>
      </c>
      <c r="K627" s="2" t="s">
        <v>3612</v>
      </c>
      <c r="L627" s="2" t="s">
        <v>3612</v>
      </c>
    </row>
    <row r="628" spans="1:12">
      <c r="A628" s="2">
        <v>2933</v>
      </c>
      <c r="B628" s="2" t="s">
        <v>1947</v>
      </c>
      <c r="C628" s="2" t="s">
        <v>1775</v>
      </c>
      <c r="D628" s="2" t="s">
        <v>1776</v>
      </c>
      <c r="E628" s="2" t="s">
        <v>1777</v>
      </c>
      <c r="F628" s="4">
        <v>0.28759290706806151</v>
      </c>
      <c r="G628" s="4">
        <v>0.61576424358338533</v>
      </c>
      <c r="H628" s="4">
        <v>1.1387886347566916</v>
      </c>
      <c r="I628" s="2" t="s">
        <v>3616</v>
      </c>
      <c r="J628" s="2" t="s">
        <v>3612</v>
      </c>
      <c r="K628" s="2" t="s">
        <v>3612</v>
      </c>
      <c r="L628" s="2" t="s">
        <v>3612</v>
      </c>
    </row>
    <row r="629" spans="1:12">
      <c r="A629" s="2">
        <v>2939</v>
      </c>
      <c r="B629" s="2" t="s">
        <v>1948</v>
      </c>
      <c r="C629" s="2" t="s">
        <v>1168</v>
      </c>
      <c r="D629" s="2" t="s">
        <v>1169</v>
      </c>
      <c r="E629" s="2" t="s">
        <v>1170</v>
      </c>
      <c r="F629" s="4">
        <v>1.0599527833972815</v>
      </c>
      <c r="G629" s="4">
        <v>0.80857303653016499</v>
      </c>
      <c r="H629" s="4">
        <v>1.3630136403722439</v>
      </c>
      <c r="I629" s="2" t="s">
        <v>3612</v>
      </c>
      <c r="J629" s="2" t="s">
        <v>3612</v>
      </c>
      <c r="K629" s="2" t="s">
        <v>3612</v>
      </c>
      <c r="L629" s="2" t="s">
        <v>3612</v>
      </c>
    </row>
    <row r="630" spans="1:12" ht="16.5">
      <c r="A630" s="2">
        <v>2940</v>
      </c>
      <c r="B630" s="2" t="s">
        <v>1949</v>
      </c>
      <c r="C630" s="2" t="s">
        <v>1950</v>
      </c>
      <c r="D630" s="2" t="s">
        <v>1951</v>
      </c>
      <c r="E630" s="2" t="s">
        <v>1952</v>
      </c>
      <c r="F630" s="4">
        <v>1.3590513806120001</v>
      </c>
      <c r="G630" s="4">
        <v>1.0054908826659164</v>
      </c>
      <c r="H630" s="4">
        <v>1.0354802235146838</v>
      </c>
      <c r="I630" s="2" t="s">
        <v>3612</v>
      </c>
      <c r="J630" s="2" t="s">
        <v>3612</v>
      </c>
      <c r="K630" s="2" t="s">
        <v>3612</v>
      </c>
      <c r="L630" s="2" t="s">
        <v>3626</v>
      </c>
    </row>
    <row r="631" spans="1:12">
      <c r="A631" s="2">
        <v>2942</v>
      </c>
      <c r="B631" s="2" t="s">
        <v>1953</v>
      </c>
      <c r="C631" s="2" t="s">
        <v>1954</v>
      </c>
      <c r="D631" s="2" t="s">
        <v>1955</v>
      </c>
      <c r="E631" s="2" t="s">
        <v>1956</v>
      </c>
      <c r="F631" s="4">
        <v>1.3053168081882554</v>
      </c>
      <c r="G631" s="4">
        <v>0.85316695903526518</v>
      </c>
      <c r="H631" s="4">
        <v>2.0764224627356795</v>
      </c>
      <c r="I631" s="2" t="s">
        <v>3612</v>
      </c>
      <c r="J631" s="2" t="s">
        <v>3612</v>
      </c>
      <c r="K631" s="2" t="s">
        <v>3616</v>
      </c>
      <c r="L631" s="2" t="s">
        <v>3612</v>
      </c>
    </row>
    <row r="632" spans="1:12">
      <c r="A632" s="2">
        <v>2943</v>
      </c>
      <c r="B632" s="2" t="s">
        <v>1957</v>
      </c>
      <c r="C632" s="2" t="s">
        <v>636</v>
      </c>
      <c r="D632" s="2" t="s">
        <v>637</v>
      </c>
      <c r="E632" s="2" t="s">
        <v>638</v>
      </c>
      <c r="F632" s="4">
        <v>0.440160015291579</v>
      </c>
      <c r="G632" s="4">
        <v>5.2415961040596454E-2</v>
      </c>
      <c r="H632" s="4">
        <v>3.3431312599659644</v>
      </c>
      <c r="I632" s="2" t="s">
        <v>3616</v>
      </c>
      <c r="J632" s="2" t="s">
        <v>3616</v>
      </c>
      <c r="K632" s="2" t="s">
        <v>3616</v>
      </c>
      <c r="L632" s="2" t="s">
        <v>3612</v>
      </c>
    </row>
    <row r="633" spans="1:12">
      <c r="A633" s="2">
        <v>2948</v>
      </c>
      <c r="B633" s="2" t="s">
        <v>1958</v>
      </c>
      <c r="C633" s="2" t="s">
        <v>1959</v>
      </c>
      <c r="D633" s="2" t="s">
        <v>1960</v>
      </c>
      <c r="E633" s="2" t="s">
        <v>1961</v>
      </c>
      <c r="F633" s="4">
        <v>1.4368405788926941</v>
      </c>
      <c r="G633" s="4">
        <v>0.85936921393162358</v>
      </c>
      <c r="H633" s="4">
        <v>2.3127350525970836</v>
      </c>
      <c r="I633" s="2" t="s">
        <v>3612</v>
      </c>
      <c r="J633" s="2" t="s">
        <v>3612</v>
      </c>
      <c r="K633" s="2" t="s">
        <v>3616</v>
      </c>
      <c r="L633" s="2" t="s">
        <v>3612</v>
      </c>
    </row>
    <row r="634" spans="1:12" ht="16.5">
      <c r="A634" s="2">
        <v>2970</v>
      </c>
      <c r="B634" s="2" t="s">
        <v>1962</v>
      </c>
      <c r="C634" s="2" t="s">
        <v>1963</v>
      </c>
      <c r="D634" s="2" t="s">
        <v>1964</v>
      </c>
      <c r="E634" s="2" t="s">
        <v>1965</v>
      </c>
      <c r="F634" s="4">
        <v>1.4031799126396036</v>
      </c>
      <c r="G634" s="4">
        <v>2.2509749471393534</v>
      </c>
      <c r="H634" s="4">
        <v>2.32478935157005</v>
      </c>
      <c r="I634" s="2" t="s">
        <v>3612</v>
      </c>
      <c r="J634" s="2" t="s">
        <v>3616</v>
      </c>
      <c r="K634" s="2" t="s">
        <v>3616</v>
      </c>
      <c r="L634" s="2" t="s">
        <v>3626</v>
      </c>
    </row>
    <row r="635" spans="1:12" ht="16.5">
      <c r="A635" s="2">
        <v>2973</v>
      </c>
      <c r="B635" s="2" t="s">
        <v>1966</v>
      </c>
      <c r="C635" s="2" t="s">
        <v>216</v>
      </c>
      <c r="D635" s="2" t="s">
        <v>217</v>
      </c>
      <c r="E635" s="2" t="s">
        <v>218</v>
      </c>
      <c r="F635" s="4">
        <v>3.6756515339161995</v>
      </c>
      <c r="G635" s="4">
        <v>1.8772880064710025</v>
      </c>
      <c r="H635" s="4">
        <v>56.203964758902778</v>
      </c>
      <c r="I635" s="2" t="s">
        <v>3616</v>
      </c>
      <c r="J635" s="2" t="s">
        <v>3612</v>
      </c>
      <c r="K635" s="2" t="s">
        <v>3616</v>
      </c>
      <c r="L635" s="2" t="s">
        <v>3626</v>
      </c>
    </row>
    <row r="636" spans="1:12">
      <c r="A636" s="2">
        <v>2980</v>
      </c>
      <c r="B636" s="2" t="s">
        <v>1967</v>
      </c>
      <c r="C636" s="2" t="s">
        <v>1968</v>
      </c>
      <c r="D636" s="2" t="s">
        <v>1969</v>
      </c>
      <c r="E636" s="2" t="s">
        <v>1970</v>
      </c>
      <c r="F636" s="4">
        <v>1.8713767051160524</v>
      </c>
      <c r="G636" s="4">
        <v>0.10300597996839954</v>
      </c>
      <c r="H636" s="4">
        <v>0.54566976016223201</v>
      </c>
      <c r="I636" s="2" t="s">
        <v>3612</v>
      </c>
      <c r="J636" s="2" t="s">
        <v>3616</v>
      </c>
      <c r="K636" s="2" t="s">
        <v>3612</v>
      </c>
      <c r="L636" s="2" t="s">
        <v>3612</v>
      </c>
    </row>
    <row r="637" spans="1:12" ht="16.5">
      <c r="A637" s="2">
        <v>2983</v>
      </c>
      <c r="B637" s="2" t="s">
        <v>1971</v>
      </c>
      <c r="C637" s="2" t="s">
        <v>1972</v>
      </c>
      <c r="D637" s="2" t="s">
        <v>1973</v>
      </c>
      <c r="E637" s="2" t="s">
        <v>1974</v>
      </c>
      <c r="F637" s="4">
        <v>1.7858364970451881</v>
      </c>
      <c r="G637" s="4">
        <v>1.2523171744378629</v>
      </c>
      <c r="H637" s="4">
        <v>2.947108141829557</v>
      </c>
      <c r="I637" s="2" t="s">
        <v>3612</v>
      </c>
      <c r="J637" s="2" t="s">
        <v>3612</v>
      </c>
      <c r="K637" s="2" t="s">
        <v>3616</v>
      </c>
      <c r="L637" s="2" t="s">
        <v>3626</v>
      </c>
    </row>
    <row r="638" spans="1:12" ht="16.5">
      <c r="A638" s="2">
        <v>2985</v>
      </c>
      <c r="B638" s="2" t="s">
        <v>1975</v>
      </c>
      <c r="C638" s="2" t="s">
        <v>1531</v>
      </c>
      <c r="D638" s="2" t="s">
        <v>1532</v>
      </c>
      <c r="E638" s="2" t="s">
        <v>1533</v>
      </c>
      <c r="F638" s="4">
        <v>2.4156308452176596</v>
      </c>
      <c r="G638" s="4">
        <v>1.1810335922254795</v>
      </c>
      <c r="H638" s="4">
        <v>2.8762717739910566</v>
      </c>
      <c r="I638" s="2" t="s">
        <v>3616</v>
      </c>
      <c r="J638" s="2" t="s">
        <v>3612</v>
      </c>
      <c r="K638" s="2" t="s">
        <v>3616</v>
      </c>
      <c r="L638" s="2" t="s">
        <v>3626</v>
      </c>
    </row>
    <row r="639" spans="1:12">
      <c r="A639" s="2">
        <v>2987</v>
      </c>
      <c r="B639" s="2" t="s">
        <v>1976</v>
      </c>
      <c r="C639" s="2" t="s">
        <v>885</v>
      </c>
      <c r="D639" s="2" t="s">
        <v>886</v>
      </c>
      <c r="E639" s="2" t="s">
        <v>887</v>
      </c>
      <c r="F639" s="4">
        <v>1.2678639998497314</v>
      </c>
      <c r="G639" s="4">
        <v>0.92948275261043878</v>
      </c>
      <c r="H639" s="4">
        <v>2.2916710940274649</v>
      </c>
      <c r="I639" s="2" t="s">
        <v>3612</v>
      </c>
      <c r="J639" s="2" t="s">
        <v>3612</v>
      </c>
      <c r="K639" s="2" t="s">
        <v>3616</v>
      </c>
      <c r="L639" s="2" t="s">
        <v>3612</v>
      </c>
    </row>
    <row r="640" spans="1:12">
      <c r="A640" s="2">
        <v>2988</v>
      </c>
      <c r="B640" s="2" t="s">
        <v>1977</v>
      </c>
      <c r="C640" s="2" t="s">
        <v>98</v>
      </c>
      <c r="D640" s="2" t="s">
        <v>99</v>
      </c>
      <c r="E640" s="2" t="s">
        <v>100</v>
      </c>
      <c r="F640" s="4">
        <v>16.670205685167939</v>
      </c>
      <c r="G640" s="4">
        <v>0.39126012727960524</v>
      </c>
      <c r="H640" s="4">
        <v>2.499951315744128</v>
      </c>
      <c r="I640" s="2" t="s">
        <v>3616</v>
      </c>
      <c r="J640" s="2" t="s">
        <v>3616</v>
      </c>
      <c r="K640" s="2" t="s">
        <v>3616</v>
      </c>
      <c r="L640" s="2" t="s">
        <v>3612</v>
      </c>
    </row>
    <row r="641" spans="1:12">
      <c r="A641" s="2">
        <v>3000</v>
      </c>
      <c r="B641" s="2" t="s">
        <v>1978</v>
      </c>
      <c r="C641" s="2" t="s">
        <v>1728</v>
      </c>
      <c r="D641" s="2" t="s">
        <v>1729</v>
      </c>
      <c r="E641" s="2" t="s">
        <v>1730</v>
      </c>
      <c r="F641" s="4">
        <v>3.1742153301335678</v>
      </c>
      <c r="G641" s="4">
        <v>5.7795460819341032E-2</v>
      </c>
      <c r="H641" s="4">
        <v>29.125279711838189</v>
      </c>
      <c r="I641" s="2" t="s">
        <v>3616</v>
      </c>
      <c r="J641" s="2" t="s">
        <v>3616</v>
      </c>
      <c r="K641" s="2" t="s">
        <v>3616</v>
      </c>
      <c r="L641" s="2" t="s">
        <v>3612</v>
      </c>
    </row>
    <row r="642" spans="1:12">
      <c r="A642" s="2">
        <v>3002</v>
      </c>
      <c r="B642" s="2" t="s">
        <v>1979</v>
      </c>
      <c r="C642" s="2" t="s">
        <v>1980</v>
      </c>
      <c r="D642" s="2" t="s">
        <v>1981</v>
      </c>
      <c r="E642" s="2" t="s">
        <v>1982</v>
      </c>
      <c r="F642" s="4">
        <v>1.4587169810311769</v>
      </c>
      <c r="G642" s="4">
        <v>0.68603305676619797</v>
      </c>
      <c r="H642" s="4">
        <v>2.3420956565310536</v>
      </c>
      <c r="I642" s="2" t="s">
        <v>3612</v>
      </c>
      <c r="J642" s="2" t="s">
        <v>3612</v>
      </c>
      <c r="K642" s="2" t="s">
        <v>3616</v>
      </c>
      <c r="L642" s="2" t="s">
        <v>3612</v>
      </c>
    </row>
    <row r="643" spans="1:12" ht="16.5">
      <c r="A643" s="2">
        <v>3006</v>
      </c>
      <c r="B643" s="2" t="s">
        <v>1983</v>
      </c>
      <c r="C643" s="2" t="s">
        <v>709</v>
      </c>
      <c r="D643" s="2" t="s">
        <v>710</v>
      </c>
      <c r="E643" s="2" t="s">
        <v>711</v>
      </c>
      <c r="F643" s="4">
        <v>35.024680860785601</v>
      </c>
      <c r="G643" s="4">
        <v>15.540381330757826</v>
      </c>
      <c r="H643" s="4">
        <v>1.9969524766165558</v>
      </c>
      <c r="I643" s="2" t="s">
        <v>3616</v>
      </c>
      <c r="J643" s="2" t="s">
        <v>3616</v>
      </c>
      <c r="K643" s="2" t="s">
        <v>3612</v>
      </c>
      <c r="L643" s="2" t="s">
        <v>3626</v>
      </c>
    </row>
    <row r="644" spans="1:12">
      <c r="A644" s="2">
        <v>3016</v>
      </c>
      <c r="B644" s="2" t="s">
        <v>1984</v>
      </c>
      <c r="C644" s="2" t="s">
        <v>1985</v>
      </c>
      <c r="D644" s="2" t="s">
        <v>1986</v>
      </c>
      <c r="E644" s="2" t="s">
        <v>1987</v>
      </c>
      <c r="F644" s="4">
        <v>1.4679471212461974</v>
      </c>
      <c r="G644" s="4">
        <v>0.56422793467638155</v>
      </c>
      <c r="H644" s="4">
        <v>0.3905556400569774</v>
      </c>
      <c r="I644" s="2" t="s">
        <v>3612</v>
      </c>
      <c r="J644" s="2" t="s">
        <v>3612</v>
      </c>
      <c r="K644" s="2" t="s">
        <v>3616</v>
      </c>
      <c r="L644" s="2" t="s">
        <v>3612</v>
      </c>
    </row>
    <row r="645" spans="1:12">
      <c r="A645" s="2">
        <v>3017</v>
      </c>
      <c r="B645" s="2" t="s">
        <v>1988</v>
      </c>
      <c r="C645" s="2" t="s">
        <v>1989</v>
      </c>
      <c r="D645" s="2" t="s">
        <v>1990</v>
      </c>
      <c r="E645" s="2" t="s">
        <v>1991</v>
      </c>
      <c r="F645" s="4">
        <v>2.958980112261794</v>
      </c>
      <c r="G645" s="4">
        <v>4.9377581991460959E-2</v>
      </c>
      <c r="H645" s="4">
        <v>19.060314246813938</v>
      </c>
      <c r="I645" s="2" t="s">
        <v>3616</v>
      </c>
      <c r="J645" s="2" t="s">
        <v>3616</v>
      </c>
      <c r="K645" s="2" t="s">
        <v>3616</v>
      </c>
      <c r="L645" s="2" t="s">
        <v>3612</v>
      </c>
    </row>
    <row r="646" spans="1:12">
      <c r="A646" s="2">
        <v>3030</v>
      </c>
      <c r="B646" s="2" t="s">
        <v>1992</v>
      </c>
      <c r="C646" s="2" t="s">
        <v>1993</v>
      </c>
      <c r="D646" s="2" t="s">
        <v>1994</v>
      </c>
      <c r="E646" s="2" t="s">
        <v>1995</v>
      </c>
      <c r="F646" s="4">
        <v>1.7382071200179359</v>
      </c>
      <c r="G646" s="4">
        <v>0.70683726157496807</v>
      </c>
      <c r="H646" s="4">
        <v>2.9027091059625572</v>
      </c>
      <c r="I646" s="2" t="s">
        <v>3612</v>
      </c>
      <c r="J646" s="2" t="s">
        <v>3612</v>
      </c>
      <c r="K646" s="2" t="s">
        <v>3616</v>
      </c>
      <c r="L646" s="2" t="s">
        <v>3612</v>
      </c>
    </row>
    <row r="647" spans="1:12">
      <c r="A647" s="2">
        <v>3032</v>
      </c>
      <c r="B647" s="2" t="s">
        <v>1996</v>
      </c>
      <c r="C647" s="2" t="s">
        <v>1997</v>
      </c>
      <c r="D647" s="2" t="s">
        <v>1998</v>
      </c>
      <c r="E647" s="2" t="s">
        <v>1999</v>
      </c>
      <c r="F647" s="4">
        <v>1.1326483332061894</v>
      </c>
      <c r="G647" s="4">
        <v>0.8830395741447592</v>
      </c>
      <c r="H647" s="4">
        <v>2.1277077441748768</v>
      </c>
      <c r="I647" s="2" t="s">
        <v>3612</v>
      </c>
      <c r="J647" s="2" t="s">
        <v>3612</v>
      </c>
      <c r="K647" s="2" t="s">
        <v>3616</v>
      </c>
      <c r="L647" s="2" t="s">
        <v>3612</v>
      </c>
    </row>
    <row r="648" spans="1:12" ht="16.5">
      <c r="A648" s="2">
        <v>3033</v>
      </c>
      <c r="B648" s="2" t="s">
        <v>2000</v>
      </c>
      <c r="C648" s="2" t="s">
        <v>636</v>
      </c>
      <c r="D648" s="2" t="s">
        <v>637</v>
      </c>
      <c r="E648" s="2" t="s">
        <v>638</v>
      </c>
      <c r="F648" s="4">
        <v>1.7661403569892944</v>
      </c>
      <c r="G648" s="4">
        <v>1.0055954310764408</v>
      </c>
      <c r="H648" s="4">
        <v>2.067948131109135</v>
      </c>
      <c r="I648" s="2" t="s">
        <v>3612</v>
      </c>
      <c r="J648" s="2" t="s">
        <v>3612</v>
      </c>
      <c r="K648" s="2" t="s">
        <v>3616</v>
      </c>
      <c r="L648" s="2" t="s">
        <v>3626</v>
      </c>
    </row>
    <row r="649" spans="1:12">
      <c r="A649" s="2">
        <v>3034</v>
      </c>
      <c r="B649" s="2" t="s">
        <v>2001</v>
      </c>
      <c r="C649" s="2" t="s">
        <v>2002</v>
      </c>
      <c r="D649" s="2" t="s">
        <v>2003</v>
      </c>
      <c r="E649" s="2" t="s">
        <v>2004</v>
      </c>
      <c r="F649" s="4">
        <v>0.47933294292282369</v>
      </c>
      <c r="G649" s="4">
        <v>1.6111044177541789</v>
      </c>
      <c r="H649" s="4">
        <v>3.2526148511732429</v>
      </c>
      <c r="I649" s="2" t="s">
        <v>3616</v>
      </c>
      <c r="J649" s="2" t="s">
        <v>3612</v>
      </c>
      <c r="K649" s="2" t="s">
        <v>3616</v>
      </c>
      <c r="L649" s="2" t="s">
        <v>3612</v>
      </c>
    </row>
    <row r="650" spans="1:12">
      <c r="A650" s="2">
        <v>3038</v>
      </c>
      <c r="B650" s="2" t="s">
        <v>2005</v>
      </c>
      <c r="C650" s="2" t="s">
        <v>971</v>
      </c>
      <c r="D650" s="2" t="s">
        <v>972</v>
      </c>
      <c r="E650" s="2" t="s">
        <v>973</v>
      </c>
      <c r="F650" s="4">
        <v>1.4526629453945872</v>
      </c>
      <c r="G650" s="4">
        <v>0.7334141470414054</v>
      </c>
      <c r="H650" s="4">
        <v>2.2637270264735152</v>
      </c>
      <c r="I650" s="2" t="s">
        <v>3612</v>
      </c>
      <c r="J650" s="2" t="s">
        <v>3612</v>
      </c>
      <c r="K650" s="2" t="s">
        <v>3616</v>
      </c>
      <c r="L650" s="2" t="s">
        <v>3612</v>
      </c>
    </row>
    <row r="651" spans="1:12" ht="16.5">
      <c r="A651" s="2">
        <v>3050</v>
      </c>
      <c r="B651" s="2" t="s">
        <v>2006</v>
      </c>
      <c r="C651" s="2" t="s">
        <v>2007</v>
      </c>
      <c r="D651" s="2" t="s">
        <v>2008</v>
      </c>
      <c r="E651" s="2" t="s">
        <v>2009</v>
      </c>
      <c r="F651" s="4">
        <v>1.1952397221300766</v>
      </c>
      <c r="G651" s="4">
        <v>1.2344342535277086</v>
      </c>
      <c r="H651" s="4">
        <v>2.6636416423796043</v>
      </c>
      <c r="I651" s="2" t="s">
        <v>3612</v>
      </c>
      <c r="J651" s="2" t="s">
        <v>3612</v>
      </c>
      <c r="K651" s="2" t="s">
        <v>3616</v>
      </c>
      <c r="L651" s="2" t="s">
        <v>3626</v>
      </c>
    </row>
    <row r="652" spans="1:12" ht="16.5">
      <c r="A652" s="2">
        <v>3052</v>
      </c>
      <c r="B652" s="2" t="s">
        <v>2010</v>
      </c>
      <c r="C652" s="2" t="s">
        <v>1487</v>
      </c>
      <c r="D652" s="2" t="s">
        <v>1488</v>
      </c>
      <c r="E652" s="2" t="s">
        <v>1489</v>
      </c>
      <c r="F652" s="4">
        <v>47.835175956317961</v>
      </c>
      <c r="G652" s="4">
        <v>14.149704311066696</v>
      </c>
      <c r="H652" s="4">
        <v>139.66241359930197</v>
      </c>
      <c r="I652" s="2" t="s">
        <v>3616</v>
      </c>
      <c r="J652" s="2" t="s">
        <v>3616</v>
      </c>
      <c r="K652" s="2" t="s">
        <v>3616</v>
      </c>
      <c r="L652" s="2" t="s">
        <v>3626</v>
      </c>
    </row>
    <row r="653" spans="1:12">
      <c r="A653" s="2">
        <v>3058</v>
      </c>
      <c r="B653" s="2" t="s">
        <v>2011</v>
      </c>
      <c r="C653" s="2" t="s">
        <v>693</v>
      </c>
      <c r="D653" s="2" t="s">
        <v>694</v>
      </c>
      <c r="E653" s="2" t="s">
        <v>695</v>
      </c>
      <c r="F653" s="4">
        <v>2.2632563466109881</v>
      </c>
      <c r="G653" s="4">
        <v>0.74089962057799552</v>
      </c>
      <c r="H653" s="4">
        <v>3.9473925616579928</v>
      </c>
      <c r="I653" s="2" t="s">
        <v>3616</v>
      </c>
      <c r="J653" s="2" t="s">
        <v>3612</v>
      </c>
      <c r="K653" s="2" t="s">
        <v>3616</v>
      </c>
      <c r="L653" s="2" t="s">
        <v>3612</v>
      </c>
    </row>
    <row r="654" spans="1:12" ht="16.5">
      <c r="A654" s="2">
        <v>3069</v>
      </c>
      <c r="B654" s="2" t="s">
        <v>2012</v>
      </c>
      <c r="C654" s="2" t="s">
        <v>2013</v>
      </c>
      <c r="D654" s="2" t="s">
        <v>2014</v>
      </c>
      <c r="E654" s="2" t="s">
        <v>2015</v>
      </c>
      <c r="F654" s="4">
        <v>3.3893297397844711</v>
      </c>
      <c r="G654" s="4">
        <v>1.0756434959732395</v>
      </c>
      <c r="H654" s="4">
        <v>1.3579214234538719</v>
      </c>
      <c r="I654" s="2" t="s">
        <v>3616</v>
      </c>
      <c r="J654" s="2" t="s">
        <v>3612</v>
      </c>
      <c r="K654" s="2" t="s">
        <v>3612</v>
      </c>
      <c r="L654" s="2" t="s">
        <v>3626</v>
      </c>
    </row>
    <row r="655" spans="1:12">
      <c r="A655" s="2">
        <v>3073</v>
      </c>
      <c r="B655" s="2" t="s">
        <v>2016</v>
      </c>
      <c r="C655" s="2" t="s">
        <v>1145</v>
      </c>
      <c r="D655" s="2" t="s">
        <v>1146</v>
      </c>
      <c r="E655" s="2" t="s">
        <v>1147</v>
      </c>
      <c r="F655" s="4">
        <v>0.90262584930195344</v>
      </c>
      <c r="G655" s="4">
        <v>0.93122390592742954</v>
      </c>
      <c r="H655" s="4">
        <v>2.2834259423637802</v>
      </c>
      <c r="I655" s="2" t="s">
        <v>3612</v>
      </c>
      <c r="J655" s="2" t="s">
        <v>3612</v>
      </c>
      <c r="K655" s="2" t="s">
        <v>3616</v>
      </c>
      <c r="L655" s="2" t="s">
        <v>3612</v>
      </c>
    </row>
    <row r="656" spans="1:12">
      <c r="A656" s="2">
        <v>3074</v>
      </c>
      <c r="B656" s="2" t="s">
        <v>2017</v>
      </c>
      <c r="C656" s="2" t="s">
        <v>1145</v>
      </c>
      <c r="D656" s="2" t="s">
        <v>1146</v>
      </c>
      <c r="E656" s="2" t="s">
        <v>1147</v>
      </c>
      <c r="F656" s="4">
        <v>1.2357612153942199</v>
      </c>
      <c r="G656" s="4">
        <v>0.63265899608568921</v>
      </c>
      <c r="H656" s="4">
        <v>7.0567309215774081</v>
      </c>
      <c r="I656" s="2" t="s">
        <v>3612</v>
      </c>
      <c r="J656" s="2" t="s">
        <v>3612</v>
      </c>
      <c r="K656" s="2" t="s">
        <v>3616</v>
      </c>
      <c r="L656" s="2" t="s">
        <v>3612</v>
      </c>
    </row>
    <row r="657" spans="1:12">
      <c r="A657" s="2">
        <v>3080</v>
      </c>
      <c r="B657" s="2" t="s">
        <v>2018</v>
      </c>
      <c r="C657" s="2" t="s">
        <v>1055</v>
      </c>
      <c r="D657" s="2" t="s">
        <v>1056</v>
      </c>
      <c r="E657" s="2" t="s">
        <v>1057</v>
      </c>
      <c r="F657" s="4">
        <v>1.1050410777561177</v>
      </c>
      <c r="G657" s="4">
        <v>0.59193062285219311</v>
      </c>
      <c r="H657" s="4">
        <v>1.8203299819898873</v>
      </c>
      <c r="I657" s="2" t="s">
        <v>3612</v>
      </c>
      <c r="J657" s="2" t="s">
        <v>3612</v>
      </c>
      <c r="K657" s="2" t="s">
        <v>3612</v>
      </c>
      <c r="L657" s="2" t="s">
        <v>3612</v>
      </c>
    </row>
    <row r="658" spans="1:12">
      <c r="A658" s="2">
        <v>3110</v>
      </c>
      <c r="B658" s="2" t="s">
        <v>2019</v>
      </c>
      <c r="C658" s="2" t="s">
        <v>1483</v>
      </c>
      <c r="D658" s="2" t="s">
        <v>1484</v>
      </c>
      <c r="E658" s="2" t="s">
        <v>1485</v>
      </c>
      <c r="F658" s="4">
        <v>1.1941631870745897</v>
      </c>
      <c r="G658" s="4">
        <v>0.77617291745238859</v>
      </c>
      <c r="H658" s="4">
        <v>1.5137217125270239</v>
      </c>
      <c r="I658" s="2" t="s">
        <v>3612</v>
      </c>
      <c r="J658" s="2" t="s">
        <v>3612</v>
      </c>
      <c r="K658" s="2" t="s">
        <v>3612</v>
      </c>
      <c r="L658" s="2" t="s">
        <v>3612</v>
      </c>
    </row>
    <row r="659" spans="1:12">
      <c r="A659" s="2">
        <v>3115</v>
      </c>
      <c r="B659" s="2" t="s">
        <v>2020</v>
      </c>
      <c r="C659" s="2" t="s">
        <v>2021</v>
      </c>
      <c r="D659" s="2" t="s">
        <v>2022</v>
      </c>
      <c r="E659" s="2" t="s">
        <v>2023</v>
      </c>
      <c r="F659" s="4">
        <v>0.94618880725483678</v>
      </c>
      <c r="G659" s="4">
        <v>1.7911671816305519</v>
      </c>
      <c r="H659" s="4">
        <v>1.7242870900351936</v>
      </c>
      <c r="I659" s="2" t="s">
        <v>3612</v>
      </c>
      <c r="J659" s="2" t="s">
        <v>3612</v>
      </c>
      <c r="K659" s="2" t="s">
        <v>3612</v>
      </c>
      <c r="L659" s="2" t="s">
        <v>3612</v>
      </c>
    </row>
    <row r="660" spans="1:12">
      <c r="A660" s="2">
        <v>3118</v>
      </c>
      <c r="B660" s="2" t="s">
        <v>2024</v>
      </c>
      <c r="C660" s="2" t="s">
        <v>2025</v>
      </c>
      <c r="D660" s="2" t="s">
        <v>2026</v>
      </c>
      <c r="E660" s="2" t="s">
        <v>2027</v>
      </c>
      <c r="F660" s="4">
        <v>1.3207889907195391</v>
      </c>
      <c r="G660" s="4">
        <v>0.65331469692920674</v>
      </c>
      <c r="H660" s="4">
        <v>2.3169067816076754</v>
      </c>
      <c r="I660" s="2" t="s">
        <v>3612</v>
      </c>
      <c r="J660" s="2" t="s">
        <v>3612</v>
      </c>
      <c r="K660" s="2" t="s">
        <v>3616</v>
      </c>
      <c r="L660" s="2" t="s">
        <v>3612</v>
      </c>
    </row>
    <row r="661" spans="1:12">
      <c r="A661" s="2">
        <v>3119</v>
      </c>
      <c r="B661" s="2" t="s">
        <v>2028</v>
      </c>
      <c r="C661" s="2" t="s">
        <v>2029</v>
      </c>
      <c r="D661" s="2" t="s">
        <v>2030</v>
      </c>
      <c r="E661" s="2" t="s">
        <v>2031</v>
      </c>
      <c r="F661" s="4">
        <v>3.1603843010083761</v>
      </c>
      <c r="G661" s="4">
        <v>0.31338325511017273</v>
      </c>
      <c r="H661" s="4">
        <v>32.842681084493599</v>
      </c>
      <c r="I661" s="2" t="s">
        <v>3616</v>
      </c>
      <c r="J661" s="2" t="s">
        <v>3616</v>
      </c>
      <c r="K661" s="2" t="s">
        <v>3616</v>
      </c>
      <c r="L661" s="2" t="s">
        <v>3612</v>
      </c>
    </row>
    <row r="662" spans="1:12" ht="16.5">
      <c r="A662" s="2">
        <v>3126</v>
      </c>
      <c r="B662" s="2" t="s">
        <v>2032</v>
      </c>
      <c r="C662" s="2" t="s">
        <v>1136</v>
      </c>
      <c r="D662" s="2" t="s">
        <v>1137</v>
      </c>
      <c r="E662" s="2" t="s">
        <v>1138</v>
      </c>
      <c r="F662" s="4">
        <v>1.6594440636074641</v>
      </c>
      <c r="G662" s="4">
        <v>2.592780364370701</v>
      </c>
      <c r="H662" s="4">
        <v>1.211672660430241</v>
      </c>
      <c r="I662" s="2" t="s">
        <v>3612</v>
      </c>
      <c r="J662" s="2" t="s">
        <v>3616</v>
      </c>
      <c r="K662" s="2" t="s">
        <v>3612</v>
      </c>
      <c r="L662" s="2" t="s">
        <v>3626</v>
      </c>
    </row>
    <row r="663" spans="1:12">
      <c r="A663" s="2">
        <v>3131</v>
      </c>
      <c r="B663" s="2" t="s">
        <v>2033</v>
      </c>
      <c r="C663" s="2" t="s">
        <v>2034</v>
      </c>
      <c r="D663" s="2" t="s">
        <v>2035</v>
      </c>
      <c r="E663" s="2" t="s">
        <v>2036</v>
      </c>
      <c r="F663" s="4">
        <v>1.817556232897038</v>
      </c>
      <c r="G663" s="4">
        <v>0.51167512365616696</v>
      </c>
      <c r="H663" s="4">
        <v>1.8483013561087889</v>
      </c>
      <c r="I663" s="2" t="s">
        <v>3612</v>
      </c>
      <c r="J663" s="2" t="s">
        <v>3612</v>
      </c>
      <c r="K663" s="2" t="s">
        <v>3612</v>
      </c>
      <c r="L663" s="2" t="s">
        <v>3612</v>
      </c>
    </row>
    <row r="664" spans="1:12">
      <c r="A664" s="2">
        <v>3133</v>
      </c>
      <c r="B664" s="2" t="s">
        <v>2037</v>
      </c>
      <c r="C664" s="2" t="s">
        <v>152</v>
      </c>
      <c r="D664" s="2" t="s">
        <v>153</v>
      </c>
      <c r="E664" s="2" t="s">
        <v>154</v>
      </c>
      <c r="F664" s="4">
        <v>1.5057685165910597</v>
      </c>
      <c r="G664" s="4">
        <v>0.72532526108627704</v>
      </c>
      <c r="H664" s="4">
        <v>2.6131682206382019</v>
      </c>
      <c r="I664" s="2" t="s">
        <v>3612</v>
      </c>
      <c r="J664" s="2" t="s">
        <v>3612</v>
      </c>
      <c r="K664" s="2" t="s">
        <v>3616</v>
      </c>
      <c r="L664" s="2" t="s">
        <v>3612</v>
      </c>
    </row>
    <row r="665" spans="1:12" ht="16.5">
      <c r="A665" s="2">
        <v>3142</v>
      </c>
      <c r="B665" s="2" t="s">
        <v>2038</v>
      </c>
      <c r="C665" s="2" t="s">
        <v>449</v>
      </c>
      <c r="D665" s="2" t="s">
        <v>450</v>
      </c>
      <c r="E665" s="2" t="s">
        <v>451</v>
      </c>
      <c r="F665" s="4">
        <v>2.665303826913024</v>
      </c>
      <c r="G665" s="4">
        <v>1.113112954998295</v>
      </c>
      <c r="H665" s="4">
        <v>2.0224443420036202</v>
      </c>
      <c r="I665" s="2" t="s">
        <v>3616</v>
      </c>
      <c r="J665" s="2" t="s">
        <v>3612</v>
      </c>
      <c r="K665" s="2" t="s">
        <v>3616</v>
      </c>
      <c r="L665" s="2" t="s">
        <v>3626</v>
      </c>
    </row>
    <row r="666" spans="1:12" ht="16.5">
      <c r="A666" s="2">
        <v>3169</v>
      </c>
      <c r="B666" s="2" t="s">
        <v>2039</v>
      </c>
      <c r="C666" s="2" t="s">
        <v>2040</v>
      </c>
      <c r="D666" s="2" t="s">
        <v>2041</v>
      </c>
      <c r="E666" s="2" t="s">
        <v>2042</v>
      </c>
      <c r="F666" s="4">
        <v>0.40009097756303019</v>
      </c>
      <c r="G666" s="4">
        <v>0.54743136455036989</v>
      </c>
      <c r="H666" s="4">
        <v>0.31930343979884784</v>
      </c>
      <c r="I666" s="2" t="s">
        <v>3616</v>
      </c>
      <c r="J666" s="2" t="s">
        <v>3612</v>
      </c>
      <c r="K666" s="2" t="s">
        <v>3616</v>
      </c>
      <c r="L666" s="2" t="s">
        <v>3627</v>
      </c>
    </row>
    <row r="667" spans="1:12" ht="16.5">
      <c r="A667" s="2">
        <v>3202</v>
      </c>
      <c r="B667" s="2" t="s">
        <v>2043</v>
      </c>
      <c r="C667" s="2" t="s">
        <v>1050</v>
      </c>
      <c r="D667" s="2" t="s">
        <v>1051</v>
      </c>
      <c r="E667" s="2" t="s">
        <v>1052</v>
      </c>
      <c r="F667" s="4">
        <v>1.1813201475200581</v>
      </c>
      <c r="G667" s="4">
        <v>1.2864987006804913</v>
      </c>
      <c r="H667" s="4">
        <v>1.438235574433925</v>
      </c>
      <c r="I667" s="2" t="s">
        <v>3612</v>
      </c>
      <c r="J667" s="2" t="s">
        <v>3612</v>
      </c>
      <c r="K667" s="2" t="s">
        <v>3612</v>
      </c>
      <c r="L667" s="2" t="s">
        <v>3626</v>
      </c>
    </row>
    <row r="668" spans="1:12">
      <c r="A668" s="2">
        <v>3210</v>
      </c>
      <c r="B668" s="2" t="s">
        <v>2044</v>
      </c>
      <c r="C668" s="2" t="s">
        <v>2045</v>
      </c>
      <c r="D668" s="2" t="s">
        <v>2046</v>
      </c>
      <c r="E668" s="2" t="s">
        <v>2047</v>
      </c>
      <c r="F668" s="4">
        <v>1.7865793600282143</v>
      </c>
      <c r="G668" s="4">
        <v>7.7433078478993149</v>
      </c>
      <c r="H668" s="4">
        <v>6.0438011302792777E-2</v>
      </c>
      <c r="I668" s="2" t="s">
        <v>3612</v>
      </c>
      <c r="J668" s="2" t="s">
        <v>3616</v>
      </c>
      <c r="K668" s="2" t="s">
        <v>3616</v>
      </c>
      <c r="L668" s="2" t="s">
        <v>3612</v>
      </c>
    </row>
    <row r="669" spans="1:12">
      <c r="A669" s="2">
        <v>3219</v>
      </c>
      <c r="B669" s="2" t="s">
        <v>2048</v>
      </c>
      <c r="C669" s="2" t="s">
        <v>2049</v>
      </c>
      <c r="D669" s="2" t="s">
        <v>2050</v>
      </c>
      <c r="E669" s="2" t="s">
        <v>2051</v>
      </c>
      <c r="F669" s="4">
        <v>1.6556526129014757</v>
      </c>
      <c r="G669" s="4">
        <v>0.8286300240122938</v>
      </c>
      <c r="H669" s="4">
        <v>1.5721076396953357</v>
      </c>
      <c r="I669" s="2" t="s">
        <v>3612</v>
      </c>
      <c r="J669" s="2" t="s">
        <v>3612</v>
      </c>
      <c r="K669" s="2" t="s">
        <v>3612</v>
      </c>
      <c r="L669" s="2" t="s">
        <v>3612</v>
      </c>
    </row>
    <row r="670" spans="1:12">
      <c r="A670" s="2">
        <v>3220</v>
      </c>
      <c r="B670" s="2" t="s">
        <v>2052</v>
      </c>
      <c r="C670" s="2" t="s">
        <v>2049</v>
      </c>
      <c r="D670" s="2" t="s">
        <v>2050</v>
      </c>
      <c r="E670" s="2" t="s">
        <v>2051</v>
      </c>
      <c r="F670" s="4">
        <v>1.760884154624065</v>
      </c>
      <c r="G670" s="4">
        <v>0.66533369307029933</v>
      </c>
      <c r="H670" s="4">
        <v>1.6590990277905988</v>
      </c>
      <c r="I670" s="2" t="s">
        <v>3612</v>
      </c>
      <c r="J670" s="2" t="s">
        <v>3612</v>
      </c>
      <c r="K670" s="2" t="s">
        <v>3612</v>
      </c>
      <c r="L670" s="2" t="s">
        <v>3612</v>
      </c>
    </row>
    <row r="671" spans="1:12">
      <c r="A671" s="2">
        <v>3233</v>
      </c>
      <c r="B671" s="2" t="s">
        <v>2053</v>
      </c>
      <c r="C671" s="2" t="s">
        <v>2054</v>
      </c>
      <c r="D671" s="2" t="s">
        <v>2055</v>
      </c>
      <c r="E671" s="2" t="s">
        <v>2056</v>
      </c>
      <c r="F671" s="4">
        <v>2.0643677531246478</v>
      </c>
      <c r="G671" s="4">
        <v>0.41684993054722669</v>
      </c>
      <c r="H671" s="4">
        <v>0.75330186174983316</v>
      </c>
      <c r="I671" s="2" t="s">
        <v>3616</v>
      </c>
      <c r="J671" s="2" t="s">
        <v>3616</v>
      </c>
      <c r="K671" s="2" t="s">
        <v>3612</v>
      </c>
      <c r="L671" s="2" t="s">
        <v>3612</v>
      </c>
    </row>
    <row r="672" spans="1:12">
      <c r="A672" s="2">
        <v>3238</v>
      </c>
      <c r="B672" s="2" t="s">
        <v>2057</v>
      </c>
      <c r="C672" s="2" t="s">
        <v>547</v>
      </c>
      <c r="D672" s="2" t="s">
        <v>548</v>
      </c>
      <c r="E672" s="2" t="s">
        <v>549</v>
      </c>
      <c r="F672" s="4">
        <v>1.3571538570492864E-3</v>
      </c>
      <c r="G672" s="4">
        <v>2.0466295626199704</v>
      </c>
      <c r="H672" s="4">
        <v>2.2225255434176212</v>
      </c>
      <c r="I672" s="2" t="s">
        <v>3616</v>
      </c>
      <c r="J672" s="2" t="s">
        <v>3616</v>
      </c>
      <c r="K672" s="2" t="s">
        <v>3616</v>
      </c>
      <c r="L672" s="2" t="s">
        <v>3612</v>
      </c>
    </row>
    <row r="673" spans="1:12">
      <c r="A673" s="2">
        <v>3242</v>
      </c>
      <c r="B673" s="2" t="s">
        <v>2058</v>
      </c>
      <c r="C673" s="2" t="s">
        <v>1055</v>
      </c>
      <c r="D673" s="2" t="s">
        <v>1056</v>
      </c>
      <c r="E673" s="2" t="s">
        <v>1057</v>
      </c>
      <c r="F673" s="4">
        <v>1.6421660332772194</v>
      </c>
      <c r="G673" s="4">
        <v>0.24512677800049454</v>
      </c>
      <c r="H673" s="4">
        <v>6.4190339429287258E-2</v>
      </c>
      <c r="I673" s="2" t="s">
        <v>3612</v>
      </c>
      <c r="J673" s="2" t="s">
        <v>3616</v>
      </c>
      <c r="K673" s="2" t="s">
        <v>3616</v>
      </c>
      <c r="L673" s="2" t="s">
        <v>3612</v>
      </c>
    </row>
    <row r="674" spans="1:12">
      <c r="A674" s="2">
        <v>3248</v>
      </c>
      <c r="B674" s="2" t="s">
        <v>2059</v>
      </c>
      <c r="C674" s="2" t="s">
        <v>466</v>
      </c>
      <c r="D674" s="2" t="s">
        <v>467</v>
      </c>
      <c r="E674" s="2" t="s">
        <v>468</v>
      </c>
      <c r="F674" s="4">
        <v>3.3117643019992</v>
      </c>
      <c r="G674" s="4">
        <v>0.63025169579149265</v>
      </c>
      <c r="H674" s="4">
        <v>1.1513288785471312</v>
      </c>
      <c r="I674" s="2" t="s">
        <v>3616</v>
      </c>
      <c r="J674" s="2" t="s">
        <v>3612</v>
      </c>
      <c r="K674" s="2" t="s">
        <v>3612</v>
      </c>
      <c r="L674" s="2" t="s">
        <v>3612</v>
      </c>
    </row>
    <row r="675" spans="1:12">
      <c r="A675" s="2">
        <v>3276</v>
      </c>
      <c r="B675" s="2" t="s">
        <v>2060</v>
      </c>
      <c r="C675" s="2" t="s">
        <v>94</v>
      </c>
      <c r="D675" s="2" t="s">
        <v>95</v>
      </c>
      <c r="E675" s="2" t="s">
        <v>96</v>
      </c>
      <c r="F675" s="4">
        <v>2.277103709873209</v>
      </c>
      <c r="G675" s="4">
        <v>0.68299645711357981</v>
      </c>
      <c r="H675" s="4">
        <v>1.3066746789671579</v>
      </c>
      <c r="I675" s="2" t="s">
        <v>3616</v>
      </c>
      <c r="J675" s="2" t="s">
        <v>3612</v>
      </c>
      <c r="K675" s="2" t="s">
        <v>3612</v>
      </c>
      <c r="L675" s="2" t="s">
        <v>3612</v>
      </c>
    </row>
    <row r="676" spans="1:12">
      <c r="A676" s="2">
        <v>3283</v>
      </c>
      <c r="B676" s="2" t="s">
        <v>2061</v>
      </c>
      <c r="C676" s="2" t="s">
        <v>168</v>
      </c>
      <c r="D676" s="2" t="s">
        <v>169</v>
      </c>
      <c r="E676" s="2" t="s">
        <v>170</v>
      </c>
      <c r="F676" s="4">
        <v>260.16805140723585</v>
      </c>
      <c r="G676" s="4">
        <v>0.91509916812793057</v>
      </c>
      <c r="H676" s="4">
        <v>0.95065910122981789</v>
      </c>
      <c r="I676" s="2" t="s">
        <v>3616</v>
      </c>
      <c r="J676" s="2" t="s">
        <v>3612</v>
      </c>
      <c r="K676" s="2" t="s">
        <v>3612</v>
      </c>
      <c r="L676" s="2" t="s">
        <v>3612</v>
      </c>
    </row>
    <row r="677" spans="1:12">
      <c r="A677" s="2">
        <v>3284</v>
      </c>
      <c r="B677" s="2" t="s">
        <v>2062</v>
      </c>
      <c r="C677" s="2" t="s">
        <v>2063</v>
      </c>
      <c r="D677" s="2" t="s">
        <v>2064</v>
      </c>
      <c r="E677" s="2" t="s">
        <v>2065</v>
      </c>
      <c r="F677" s="4">
        <v>1.3699279328431342</v>
      </c>
      <c r="G677" s="4">
        <v>0.13817801527281859</v>
      </c>
      <c r="H677" s="4">
        <v>2.427380039858952</v>
      </c>
      <c r="I677" s="2" t="s">
        <v>3612</v>
      </c>
      <c r="J677" s="2" t="s">
        <v>3616</v>
      </c>
      <c r="K677" s="2" t="s">
        <v>3616</v>
      </c>
      <c r="L677" s="2" t="s">
        <v>3612</v>
      </c>
    </row>
    <row r="678" spans="1:12" ht="16.5">
      <c r="A678" s="2">
        <v>3286</v>
      </c>
      <c r="B678" s="2" t="s">
        <v>2066</v>
      </c>
      <c r="C678" s="2" t="s">
        <v>2067</v>
      </c>
      <c r="D678" s="2" t="s">
        <v>2068</v>
      </c>
      <c r="E678" s="2" t="s">
        <v>2069</v>
      </c>
      <c r="F678" s="4">
        <v>22.060598096310752</v>
      </c>
      <c r="G678" s="4">
        <v>1.1103773157070771</v>
      </c>
      <c r="H678" s="4">
        <v>2.8319582564391883</v>
      </c>
      <c r="I678" s="2" t="s">
        <v>3616</v>
      </c>
      <c r="J678" s="2" t="s">
        <v>3612</v>
      </c>
      <c r="K678" s="2" t="s">
        <v>3616</v>
      </c>
      <c r="L678" s="2" t="s">
        <v>3626</v>
      </c>
    </row>
    <row r="679" spans="1:12">
      <c r="A679" s="2">
        <v>3292</v>
      </c>
      <c r="B679" s="2" t="s">
        <v>2070</v>
      </c>
      <c r="C679" s="2" t="s">
        <v>2071</v>
      </c>
      <c r="D679" s="2" t="s">
        <v>2072</v>
      </c>
      <c r="E679" s="2" t="s">
        <v>2073</v>
      </c>
      <c r="F679" s="4">
        <v>1.8757921803040321</v>
      </c>
      <c r="G679" s="4">
        <v>0.82421921349569505</v>
      </c>
      <c r="H679" s="4">
        <v>2.2469998060632888</v>
      </c>
      <c r="I679" s="2" t="s">
        <v>3612</v>
      </c>
      <c r="J679" s="2" t="s">
        <v>3612</v>
      </c>
      <c r="K679" s="2" t="s">
        <v>3616</v>
      </c>
      <c r="L679" s="2" t="s">
        <v>3612</v>
      </c>
    </row>
    <row r="680" spans="1:12">
      <c r="A680" s="2">
        <v>3293</v>
      </c>
      <c r="B680" s="2" t="s">
        <v>2074</v>
      </c>
      <c r="C680" s="2" t="s">
        <v>2075</v>
      </c>
      <c r="D680" s="2" t="s">
        <v>2076</v>
      </c>
      <c r="E680" s="2" t="s">
        <v>2077</v>
      </c>
      <c r="F680" s="4">
        <v>1.6964277644573131</v>
      </c>
      <c r="G680" s="4">
        <v>0.6521609665908642</v>
      </c>
      <c r="H680" s="4">
        <v>2.0322811481002288</v>
      </c>
      <c r="I680" s="2" t="s">
        <v>3612</v>
      </c>
      <c r="J680" s="2" t="s">
        <v>3612</v>
      </c>
      <c r="K680" s="2" t="s">
        <v>3616</v>
      </c>
      <c r="L680" s="2" t="s">
        <v>3612</v>
      </c>
    </row>
    <row r="681" spans="1:12">
      <c r="A681" s="2">
        <v>3314</v>
      </c>
      <c r="B681" s="2" t="s">
        <v>2078</v>
      </c>
      <c r="C681" s="2" t="s">
        <v>2079</v>
      </c>
      <c r="D681" s="2" t="s">
        <v>2080</v>
      </c>
      <c r="E681" s="2" t="s">
        <v>2081</v>
      </c>
      <c r="F681" s="4">
        <v>104.48847408156787</v>
      </c>
      <c r="G681" s="4">
        <v>1.832483235623807</v>
      </c>
      <c r="H681" s="4">
        <v>0.80134755536827751</v>
      </c>
      <c r="I681" s="2" t="s">
        <v>3616</v>
      </c>
      <c r="J681" s="2" t="s">
        <v>3612</v>
      </c>
      <c r="K681" s="2" t="s">
        <v>3612</v>
      </c>
      <c r="L681" s="2" t="s">
        <v>3612</v>
      </c>
    </row>
    <row r="682" spans="1:12" ht="16.5">
      <c r="A682" s="2">
        <v>3329</v>
      </c>
      <c r="B682" s="2" t="s">
        <v>2082</v>
      </c>
      <c r="C682" s="2" t="s">
        <v>1145</v>
      </c>
      <c r="D682" s="2" t="s">
        <v>1146</v>
      </c>
      <c r="E682" s="2" t="s">
        <v>1147</v>
      </c>
      <c r="F682" s="4">
        <v>1.241857812073484</v>
      </c>
      <c r="G682" s="4">
        <v>2.0848592647140678</v>
      </c>
      <c r="H682" s="4">
        <v>1.9951538505289055</v>
      </c>
      <c r="I682" s="2" t="s">
        <v>3612</v>
      </c>
      <c r="J682" s="2" t="s">
        <v>3616</v>
      </c>
      <c r="K682" s="2" t="s">
        <v>3612</v>
      </c>
      <c r="L682" s="2" t="s">
        <v>3626</v>
      </c>
    </row>
    <row r="683" spans="1:12" ht="16.5">
      <c r="A683" s="2">
        <v>3331</v>
      </c>
      <c r="B683" s="2" t="s">
        <v>2083</v>
      </c>
      <c r="C683" s="2" t="s">
        <v>2084</v>
      </c>
      <c r="D683" s="2" t="s">
        <v>2085</v>
      </c>
      <c r="E683" s="2" t="s">
        <v>2086</v>
      </c>
      <c r="F683" s="4">
        <v>1.2125128190617389</v>
      </c>
      <c r="G683" s="4">
        <v>2.2010623296127143</v>
      </c>
      <c r="H683" s="4">
        <v>6.9086316825068996</v>
      </c>
      <c r="I683" s="2" t="s">
        <v>3612</v>
      </c>
      <c r="J683" s="2" t="s">
        <v>3616</v>
      </c>
      <c r="K683" s="2" t="s">
        <v>3616</v>
      </c>
      <c r="L683" s="2" t="s">
        <v>3626</v>
      </c>
    </row>
    <row r="684" spans="1:12">
      <c r="A684" s="2">
        <v>3336</v>
      </c>
      <c r="B684" s="2" t="s">
        <v>2087</v>
      </c>
      <c r="C684" s="2" t="s">
        <v>273</v>
      </c>
      <c r="D684" s="2" t="s">
        <v>274</v>
      </c>
      <c r="E684" s="2" t="s">
        <v>275</v>
      </c>
      <c r="F684" s="4">
        <v>0.96092783846103558</v>
      </c>
      <c r="G684" s="4">
        <v>0.68150682018612374</v>
      </c>
      <c r="H684" s="4">
        <v>2.2588680511014734</v>
      </c>
      <c r="I684" s="2" t="s">
        <v>3612</v>
      </c>
      <c r="J684" s="2" t="s">
        <v>3612</v>
      </c>
      <c r="K684" s="2" t="s">
        <v>3616</v>
      </c>
      <c r="L684" s="2" t="s">
        <v>3612</v>
      </c>
    </row>
    <row r="685" spans="1:12" ht="16.5">
      <c r="A685" s="2">
        <v>3337</v>
      </c>
      <c r="B685" s="2" t="s">
        <v>2088</v>
      </c>
      <c r="C685" s="2" t="s">
        <v>1728</v>
      </c>
      <c r="D685" s="2" t="s">
        <v>1729</v>
      </c>
      <c r="E685" s="2" t="s">
        <v>1730</v>
      </c>
      <c r="F685" s="4">
        <v>1.3583921247185176</v>
      </c>
      <c r="G685" s="4">
        <v>1.0396875280276661</v>
      </c>
      <c r="H685" s="4">
        <v>1.9983371384272128</v>
      </c>
      <c r="I685" s="2" t="s">
        <v>3612</v>
      </c>
      <c r="J685" s="2" t="s">
        <v>3612</v>
      </c>
      <c r="K685" s="2" t="s">
        <v>3612</v>
      </c>
      <c r="L685" s="2" t="s">
        <v>3626</v>
      </c>
    </row>
    <row r="686" spans="1:12">
      <c r="A686" s="2">
        <v>3338</v>
      </c>
      <c r="B686" s="2" t="s">
        <v>2089</v>
      </c>
      <c r="C686" s="2" t="s">
        <v>2090</v>
      </c>
      <c r="D686" s="2" t="s">
        <v>2091</v>
      </c>
      <c r="E686" s="2" t="s">
        <v>2092</v>
      </c>
      <c r="F686" s="4">
        <v>2.7750235214884236</v>
      </c>
      <c r="G686" s="4">
        <v>0.75479145741629305</v>
      </c>
      <c r="H686" s="4">
        <v>5.3051737437916913</v>
      </c>
      <c r="I686" s="2" t="s">
        <v>3616</v>
      </c>
      <c r="J686" s="2" t="s">
        <v>3612</v>
      </c>
      <c r="K686" s="2" t="s">
        <v>3616</v>
      </c>
      <c r="L686" s="2" t="s">
        <v>3612</v>
      </c>
    </row>
    <row r="687" spans="1:12">
      <c r="A687" s="2">
        <v>3346</v>
      </c>
      <c r="B687" s="2" t="s">
        <v>2093</v>
      </c>
      <c r="C687" s="2" t="s">
        <v>880</v>
      </c>
      <c r="D687" s="2" t="s">
        <v>881</v>
      </c>
      <c r="E687" s="2" t="s">
        <v>882</v>
      </c>
      <c r="F687" s="4">
        <v>1.5633057857649335</v>
      </c>
      <c r="G687" s="4">
        <v>0.82287773907698236</v>
      </c>
      <c r="H687" s="4">
        <v>2.3241448724441778</v>
      </c>
      <c r="I687" s="2" t="s">
        <v>3612</v>
      </c>
      <c r="J687" s="2" t="s">
        <v>3612</v>
      </c>
      <c r="K687" s="2" t="s">
        <v>3616</v>
      </c>
      <c r="L687" s="2" t="s">
        <v>3612</v>
      </c>
    </row>
    <row r="688" spans="1:12">
      <c r="A688" s="2">
        <v>3350</v>
      </c>
      <c r="B688" s="2" t="s">
        <v>2094</v>
      </c>
      <c r="C688" s="2" t="s">
        <v>800</v>
      </c>
      <c r="D688" s="2" t="s">
        <v>801</v>
      </c>
      <c r="E688" s="2" t="s">
        <v>802</v>
      </c>
      <c r="F688" s="4">
        <v>1.9578903903286315</v>
      </c>
      <c r="G688" s="4">
        <v>0.59623377191933569</v>
      </c>
      <c r="H688" s="4">
        <v>1.7924091544976866</v>
      </c>
      <c r="I688" s="2" t="s">
        <v>3612</v>
      </c>
      <c r="J688" s="2" t="s">
        <v>3612</v>
      </c>
      <c r="K688" s="2" t="s">
        <v>3612</v>
      </c>
      <c r="L688" s="2" t="s">
        <v>3612</v>
      </c>
    </row>
    <row r="689" spans="1:12">
      <c r="A689" s="2">
        <v>3352</v>
      </c>
      <c r="B689" s="2" t="s">
        <v>2095</v>
      </c>
      <c r="C689" s="2" t="s">
        <v>233</v>
      </c>
      <c r="D689" s="2" t="s">
        <v>234</v>
      </c>
      <c r="E689" s="2" t="s">
        <v>235</v>
      </c>
      <c r="F689" s="4">
        <v>0.51523410559153449</v>
      </c>
      <c r="G689" s="4">
        <v>0.68475034835981952</v>
      </c>
      <c r="H689" s="4">
        <v>1.2459964863178596</v>
      </c>
      <c r="I689" s="2" t="s">
        <v>3612</v>
      </c>
      <c r="J689" s="2" t="s">
        <v>3612</v>
      </c>
      <c r="K689" s="2" t="s">
        <v>3612</v>
      </c>
      <c r="L689" s="2" t="s">
        <v>3612</v>
      </c>
    </row>
    <row r="690" spans="1:12" ht="16.5">
      <c r="A690" s="2">
        <v>3353</v>
      </c>
      <c r="B690" s="2" t="s">
        <v>2096</v>
      </c>
      <c r="C690" s="2" t="s">
        <v>2097</v>
      </c>
      <c r="D690" s="2" t="s">
        <v>2098</v>
      </c>
      <c r="E690" s="2" t="s">
        <v>2099</v>
      </c>
      <c r="F690" s="4">
        <v>3.1892119941786197</v>
      </c>
      <c r="G690" s="4">
        <v>1.3545371857426873</v>
      </c>
      <c r="H690" s="4">
        <v>6.1258073650510143</v>
      </c>
      <c r="I690" s="2" t="s">
        <v>3616</v>
      </c>
      <c r="J690" s="2" t="s">
        <v>3612</v>
      </c>
      <c r="K690" s="2" t="s">
        <v>3616</v>
      </c>
      <c r="L690" s="2" t="s">
        <v>3626</v>
      </c>
    </row>
    <row r="691" spans="1:12">
      <c r="A691" s="2">
        <v>3354</v>
      </c>
      <c r="B691" s="2" t="s">
        <v>2100</v>
      </c>
      <c r="C691" s="2" t="s">
        <v>1712</v>
      </c>
      <c r="D691" s="2" t="s">
        <v>1713</v>
      </c>
      <c r="E691" s="2" t="s">
        <v>1714</v>
      </c>
      <c r="F691" s="4">
        <v>4.4015144374645541</v>
      </c>
      <c r="G691" s="4">
        <v>0.97708095146690133</v>
      </c>
      <c r="H691" s="4">
        <v>6.3128873183558998</v>
      </c>
      <c r="I691" s="2" t="s">
        <v>3616</v>
      </c>
      <c r="J691" s="2" t="s">
        <v>3612</v>
      </c>
      <c r="K691" s="2" t="s">
        <v>3616</v>
      </c>
      <c r="L691" s="2" t="s">
        <v>3612</v>
      </c>
    </row>
    <row r="692" spans="1:12">
      <c r="A692" s="2">
        <v>3355</v>
      </c>
      <c r="B692" s="2" t="s">
        <v>2101</v>
      </c>
      <c r="C692" s="2" t="s">
        <v>2102</v>
      </c>
      <c r="D692" s="2" t="s">
        <v>2103</v>
      </c>
      <c r="E692" s="2" t="s">
        <v>2104</v>
      </c>
      <c r="F692" s="4">
        <v>1.6708705899203937</v>
      </c>
      <c r="G692" s="4">
        <v>0.9464839849346105</v>
      </c>
      <c r="H692" s="4">
        <v>2.3233395247755833</v>
      </c>
      <c r="I692" s="2" t="s">
        <v>3612</v>
      </c>
      <c r="J692" s="2" t="s">
        <v>3612</v>
      </c>
      <c r="K692" s="2" t="s">
        <v>3616</v>
      </c>
      <c r="L692" s="2" t="s">
        <v>3612</v>
      </c>
    </row>
    <row r="693" spans="1:12" ht="16.5">
      <c r="A693" s="2">
        <v>3356</v>
      </c>
      <c r="B693" s="2" t="s">
        <v>2105</v>
      </c>
      <c r="C693" s="2" t="s">
        <v>343</v>
      </c>
      <c r="D693" s="2" t="s">
        <v>344</v>
      </c>
      <c r="E693" s="2" t="s">
        <v>345</v>
      </c>
      <c r="F693" s="4">
        <v>1.4518576413130022</v>
      </c>
      <c r="G693" s="4">
        <v>9.2272452344114964</v>
      </c>
      <c r="H693" s="4">
        <v>1.6098206871078922</v>
      </c>
      <c r="I693" s="2" t="s">
        <v>3612</v>
      </c>
      <c r="J693" s="2" t="s">
        <v>3616</v>
      </c>
      <c r="K693" s="2" t="s">
        <v>3612</v>
      </c>
      <c r="L693" s="2" t="s">
        <v>3626</v>
      </c>
    </row>
    <row r="694" spans="1:12">
      <c r="A694" s="2">
        <v>3357</v>
      </c>
      <c r="B694" s="2" t="s">
        <v>2106</v>
      </c>
      <c r="C694" s="2" t="s">
        <v>404</v>
      </c>
      <c r="D694" s="2" t="s">
        <v>405</v>
      </c>
      <c r="E694" s="2" t="s">
        <v>406</v>
      </c>
      <c r="F694" s="4">
        <v>9.915985692315403E-2</v>
      </c>
      <c r="G694" s="4">
        <v>0.26845459423790285</v>
      </c>
      <c r="H694" s="4">
        <v>32.788090955566034</v>
      </c>
      <c r="I694" s="2" t="s">
        <v>3616</v>
      </c>
      <c r="J694" s="2" t="s">
        <v>3616</v>
      </c>
      <c r="K694" s="2" t="s">
        <v>3616</v>
      </c>
      <c r="L694" s="2" t="s">
        <v>3612</v>
      </c>
    </row>
    <row r="695" spans="1:12">
      <c r="A695" s="2">
        <v>3358</v>
      </c>
      <c r="B695" s="2" t="s">
        <v>2107</v>
      </c>
      <c r="C695" s="2" t="s">
        <v>2108</v>
      </c>
      <c r="D695" s="2" t="s">
        <v>2109</v>
      </c>
      <c r="E695" s="2" t="s">
        <v>2110</v>
      </c>
      <c r="F695" s="4">
        <v>0.59704020842929606</v>
      </c>
      <c r="G695" s="4">
        <v>1.1018287402811868</v>
      </c>
      <c r="H695" s="4">
        <v>2.4852655299714548</v>
      </c>
      <c r="I695" s="2" t="s">
        <v>3612</v>
      </c>
      <c r="J695" s="2" t="s">
        <v>3612</v>
      </c>
      <c r="K695" s="2" t="s">
        <v>3616</v>
      </c>
      <c r="L695" s="2" t="s">
        <v>3612</v>
      </c>
    </row>
    <row r="696" spans="1:12">
      <c r="A696" s="2">
        <v>3362</v>
      </c>
      <c r="B696" s="2" t="s">
        <v>2111</v>
      </c>
      <c r="C696" s="2" t="s">
        <v>2112</v>
      </c>
      <c r="D696" s="2" t="s">
        <v>2113</v>
      </c>
      <c r="E696" s="2" t="s">
        <v>2114</v>
      </c>
      <c r="F696" s="4">
        <v>1.1903616888972774</v>
      </c>
      <c r="G696" s="4">
        <v>0.80176425252005112</v>
      </c>
      <c r="H696" s="4">
        <v>1.9854967508806154</v>
      </c>
      <c r="I696" s="2" t="s">
        <v>3612</v>
      </c>
      <c r="J696" s="2" t="s">
        <v>3612</v>
      </c>
      <c r="K696" s="2" t="s">
        <v>3612</v>
      </c>
      <c r="L696" s="2" t="s">
        <v>3612</v>
      </c>
    </row>
    <row r="697" spans="1:12">
      <c r="A697" s="2">
        <v>3372</v>
      </c>
      <c r="B697" s="2" t="s">
        <v>2115</v>
      </c>
      <c r="C697" s="2" t="s">
        <v>693</v>
      </c>
      <c r="D697" s="2" t="s">
        <v>694</v>
      </c>
      <c r="E697" s="2" t="s">
        <v>695</v>
      </c>
      <c r="F697" s="4">
        <v>1.5758169956240116</v>
      </c>
      <c r="G697" s="4">
        <v>0.56552001876732849</v>
      </c>
      <c r="H697" s="4">
        <v>1.2795176070511924</v>
      </c>
      <c r="I697" s="2" t="s">
        <v>3612</v>
      </c>
      <c r="J697" s="2" t="s">
        <v>3612</v>
      </c>
      <c r="K697" s="2" t="s">
        <v>3612</v>
      </c>
      <c r="L697" s="2" t="s">
        <v>3612</v>
      </c>
    </row>
    <row r="698" spans="1:12">
      <c r="A698" s="2">
        <v>3382</v>
      </c>
      <c r="B698" s="2" t="s">
        <v>2116</v>
      </c>
      <c r="C698" s="2" t="s">
        <v>216</v>
      </c>
      <c r="D698" s="2" t="s">
        <v>217</v>
      </c>
      <c r="E698" s="2" t="s">
        <v>218</v>
      </c>
      <c r="F698" s="4">
        <v>4.9812230027478268</v>
      </c>
      <c r="G698" s="4">
        <v>0.847919964633148</v>
      </c>
      <c r="H698" s="4">
        <v>6.7941826352533949</v>
      </c>
      <c r="I698" s="2" t="s">
        <v>3616</v>
      </c>
      <c r="J698" s="2" t="s">
        <v>3612</v>
      </c>
      <c r="K698" s="2" t="s">
        <v>3616</v>
      </c>
      <c r="L698" s="2" t="s">
        <v>3612</v>
      </c>
    </row>
    <row r="699" spans="1:12">
      <c r="A699" s="2">
        <v>3385</v>
      </c>
      <c r="B699" s="2" t="s">
        <v>2117</v>
      </c>
      <c r="C699" s="2" t="s">
        <v>2118</v>
      </c>
      <c r="D699" s="2" t="s">
        <v>2119</v>
      </c>
      <c r="E699" s="2" t="s">
        <v>2120</v>
      </c>
      <c r="F699" s="4">
        <v>1.4954710682549632</v>
      </c>
      <c r="G699" s="4">
        <v>0.1343483026836145</v>
      </c>
      <c r="H699" s="4">
        <v>1.4927783832969523</v>
      </c>
      <c r="I699" s="2" t="s">
        <v>3612</v>
      </c>
      <c r="J699" s="2" t="s">
        <v>3616</v>
      </c>
      <c r="K699" s="2" t="s">
        <v>3612</v>
      </c>
      <c r="L699" s="2" t="s">
        <v>3612</v>
      </c>
    </row>
    <row r="700" spans="1:12" ht="16.5">
      <c r="A700" s="2">
        <v>3387</v>
      </c>
      <c r="B700" s="2" t="s">
        <v>2121</v>
      </c>
      <c r="C700" s="2" t="s">
        <v>2122</v>
      </c>
      <c r="D700" s="2" t="s">
        <v>2123</v>
      </c>
      <c r="E700" s="2" t="s">
        <v>2124</v>
      </c>
      <c r="F700" s="4">
        <v>1.131628173305494</v>
      </c>
      <c r="G700" s="4">
        <v>1.2011780359849829</v>
      </c>
      <c r="H700" s="4">
        <v>1.4944348458691925</v>
      </c>
      <c r="I700" s="2" t="s">
        <v>3612</v>
      </c>
      <c r="J700" s="2" t="s">
        <v>3612</v>
      </c>
      <c r="K700" s="2" t="s">
        <v>3612</v>
      </c>
      <c r="L700" s="2" t="s">
        <v>3626</v>
      </c>
    </row>
    <row r="701" spans="1:12">
      <c r="A701" s="2">
        <v>3388</v>
      </c>
      <c r="B701" s="2" t="s">
        <v>2125</v>
      </c>
      <c r="C701" s="2" t="s">
        <v>273</v>
      </c>
      <c r="D701" s="2" t="s">
        <v>274</v>
      </c>
      <c r="E701" s="2" t="s">
        <v>275</v>
      </c>
      <c r="F701" s="4">
        <v>1.1052708884814197</v>
      </c>
      <c r="G701" s="4">
        <v>0.82796977024814777</v>
      </c>
      <c r="H701" s="4">
        <v>1.5904113964443152</v>
      </c>
      <c r="I701" s="2" t="s">
        <v>3612</v>
      </c>
      <c r="J701" s="2" t="s">
        <v>3612</v>
      </c>
      <c r="K701" s="2" t="s">
        <v>3612</v>
      </c>
      <c r="L701" s="2" t="s">
        <v>3612</v>
      </c>
    </row>
    <row r="702" spans="1:12">
      <c r="A702" s="2">
        <v>3389</v>
      </c>
      <c r="B702" s="2" t="s">
        <v>2126</v>
      </c>
      <c r="C702" s="2" t="s">
        <v>102</v>
      </c>
      <c r="D702" s="2" t="s">
        <v>103</v>
      </c>
      <c r="E702" s="2" t="s">
        <v>104</v>
      </c>
      <c r="F702" s="4">
        <v>0.8860131400544814</v>
      </c>
      <c r="G702" s="4">
        <v>0.99920319835751414</v>
      </c>
      <c r="H702" s="4">
        <v>2.3692000143766005</v>
      </c>
      <c r="I702" s="2" t="s">
        <v>3612</v>
      </c>
      <c r="J702" s="2" t="s">
        <v>3612</v>
      </c>
      <c r="K702" s="2" t="s">
        <v>3616</v>
      </c>
      <c r="L702" s="2" t="s">
        <v>3612</v>
      </c>
    </row>
    <row r="703" spans="1:12">
      <c r="A703" s="2">
        <v>3395</v>
      </c>
      <c r="B703" s="2" t="s">
        <v>2127</v>
      </c>
      <c r="C703" s="2" t="s">
        <v>2128</v>
      </c>
      <c r="D703" s="2" t="s">
        <v>2129</v>
      </c>
      <c r="E703" s="2" t="s">
        <v>2130</v>
      </c>
      <c r="F703" s="4">
        <v>11.899260397371016</v>
      </c>
      <c r="G703" s="4">
        <v>0.74118212829060892</v>
      </c>
      <c r="H703" s="4">
        <v>1.4396319243443103</v>
      </c>
      <c r="I703" s="2" t="s">
        <v>3616</v>
      </c>
      <c r="J703" s="2" t="s">
        <v>3612</v>
      </c>
      <c r="K703" s="2" t="s">
        <v>3612</v>
      </c>
      <c r="L703" s="2" t="s">
        <v>3612</v>
      </c>
    </row>
    <row r="704" spans="1:12">
      <c r="A704" s="2">
        <v>3396</v>
      </c>
      <c r="B704" s="2" t="s">
        <v>2131</v>
      </c>
      <c r="C704" s="2" t="s">
        <v>2132</v>
      </c>
      <c r="D704" s="2" t="s">
        <v>2133</v>
      </c>
      <c r="E704" s="2" t="s">
        <v>2134</v>
      </c>
      <c r="F704" s="4">
        <v>1.0062578234977819</v>
      </c>
      <c r="G704" s="4">
        <v>0.94782984895854061</v>
      </c>
      <c r="H704" s="4">
        <v>1.5300724848354286</v>
      </c>
      <c r="I704" s="2" t="s">
        <v>3612</v>
      </c>
      <c r="J704" s="2" t="s">
        <v>3612</v>
      </c>
      <c r="K704" s="2" t="s">
        <v>3612</v>
      </c>
      <c r="L704" s="2" t="s">
        <v>3612</v>
      </c>
    </row>
    <row r="705" spans="1:12">
      <c r="A705" s="2">
        <v>3399</v>
      </c>
      <c r="B705" s="2" t="s">
        <v>2135</v>
      </c>
      <c r="C705" s="2" t="s">
        <v>281</v>
      </c>
      <c r="D705" s="2" t="s">
        <v>282</v>
      </c>
      <c r="E705" s="2" t="s">
        <v>283</v>
      </c>
      <c r="F705" s="4">
        <v>1.5887586720160913</v>
      </c>
      <c r="G705" s="4">
        <v>0.73374465805730071</v>
      </c>
      <c r="H705" s="4">
        <v>1.7411011265922491</v>
      </c>
      <c r="I705" s="2" t="s">
        <v>3612</v>
      </c>
      <c r="J705" s="2" t="s">
        <v>3612</v>
      </c>
      <c r="K705" s="2" t="s">
        <v>3612</v>
      </c>
      <c r="L705" s="2" t="s">
        <v>3612</v>
      </c>
    </row>
    <row r="706" spans="1:12">
      <c r="A706" s="2">
        <v>3402</v>
      </c>
      <c r="B706" s="2" t="s">
        <v>2136</v>
      </c>
      <c r="C706" s="2" t="s">
        <v>2137</v>
      </c>
      <c r="D706" s="2" t="s">
        <v>2138</v>
      </c>
      <c r="E706" s="2" t="s">
        <v>2139</v>
      </c>
      <c r="F706" s="4">
        <v>7.6916867021097648</v>
      </c>
      <c r="G706" s="4">
        <v>0.26172071096222616</v>
      </c>
      <c r="H706" s="4">
        <v>0.9612609283887622</v>
      </c>
      <c r="I706" s="2" t="s">
        <v>3616</v>
      </c>
      <c r="J706" s="2" t="s">
        <v>3616</v>
      </c>
      <c r="K706" s="2" t="s">
        <v>3612</v>
      </c>
      <c r="L706" s="2" t="s">
        <v>3612</v>
      </c>
    </row>
    <row r="707" spans="1:12">
      <c r="A707" s="2">
        <v>3410</v>
      </c>
      <c r="B707" s="2" t="s">
        <v>2140</v>
      </c>
      <c r="C707" s="2" t="s">
        <v>2141</v>
      </c>
      <c r="D707" s="2" t="s">
        <v>2142</v>
      </c>
      <c r="E707" s="2" t="s">
        <v>2143</v>
      </c>
      <c r="F707" s="4">
        <v>1.2962104768019294</v>
      </c>
      <c r="G707" s="4">
        <v>0.52291559439231905</v>
      </c>
      <c r="H707" s="4">
        <v>0.85559502568260137</v>
      </c>
      <c r="I707" s="2" t="s">
        <v>3612</v>
      </c>
      <c r="J707" s="2" t="s">
        <v>3612</v>
      </c>
      <c r="K707" s="2" t="s">
        <v>3612</v>
      </c>
      <c r="L707" s="2" t="s">
        <v>3612</v>
      </c>
    </row>
    <row r="708" spans="1:12">
      <c r="A708" s="2">
        <v>3414</v>
      </c>
      <c r="B708" s="2" t="s">
        <v>2144</v>
      </c>
      <c r="C708" s="2" t="s">
        <v>864</v>
      </c>
      <c r="D708" s="2" t="s">
        <v>865</v>
      </c>
      <c r="E708" s="2" t="s">
        <v>866</v>
      </c>
      <c r="F708" s="4">
        <v>1.3616916052447929</v>
      </c>
      <c r="G708" s="4">
        <v>0.71946679000540936</v>
      </c>
      <c r="H708" s="4">
        <v>2.2157575052240106</v>
      </c>
      <c r="I708" s="2" t="s">
        <v>3612</v>
      </c>
      <c r="J708" s="2" t="s">
        <v>3612</v>
      </c>
      <c r="K708" s="2" t="s">
        <v>3616</v>
      </c>
      <c r="L708" s="2" t="s">
        <v>3612</v>
      </c>
    </row>
    <row r="709" spans="1:12">
      <c r="A709" s="2">
        <v>3415</v>
      </c>
      <c r="B709" s="2" t="s">
        <v>2145</v>
      </c>
      <c r="C709" s="2" t="s">
        <v>2146</v>
      </c>
      <c r="D709" s="2" t="s">
        <v>2147</v>
      </c>
      <c r="E709" s="2" t="s">
        <v>2148</v>
      </c>
      <c r="F709" s="4">
        <v>1.1162034417685078</v>
      </c>
      <c r="G709" s="4">
        <v>0.74095097760618012</v>
      </c>
      <c r="H709" s="4">
        <v>1.0709565875647569</v>
      </c>
      <c r="I709" s="2" t="s">
        <v>3612</v>
      </c>
      <c r="J709" s="2" t="s">
        <v>3612</v>
      </c>
      <c r="K709" s="2" t="s">
        <v>3612</v>
      </c>
      <c r="L709" s="2" t="s">
        <v>3612</v>
      </c>
    </row>
    <row r="710" spans="1:12" ht="16.5">
      <c r="A710" s="2">
        <v>3417</v>
      </c>
      <c r="B710" s="2" t="s">
        <v>2149</v>
      </c>
      <c r="C710" s="2" t="s">
        <v>1506</v>
      </c>
      <c r="D710" s="2" t="s">
        <v>1507</v>
      </c>
      <c r="E710" s="2" t="s">
        <v>1508</v>
      </c>
      <c r="F710" s="4">
        <v>2.314659531791829</v>
      </c>
      <c r="G710" s="4">
        <v>1.0860571334573552</v>
      </c>
      <c r="H710" s="4">
        <v>12.077919019707975</v>
      </c>
      <c r="I710" s="2" t="s">
        <v>3616</v>
      </c>
      <c r="J710" s="2" t="s">
        <v>3612</v>
      </c>
      <c r="K710" s="2" t="s">
        <v>3616</v>
      </c>
      <c r="L710" s="2" t="s">
        <v>3626</v>
      </c>
    </row>
    <row r="711" spans="1:12">
      <c r="A711" s="2">
        <v>3421</v>
      </c>
      <c r="B711" s="2" t="s">
        <v>2150</v>
      </c>
      <c r="C711" s="2" t="s">
        <v>2151</v>
      </c>
      <c r="D711" s="2" t="s">
        <v>2152</v>
      </c>
      <c r="E711" s="2" t="s">
        <v>2153</v>
      </c>
      <c r="F711" s="4">
        <v>1.7821268128190739</v>
      </c>
      <c r="G711" s="4">
        <v>0.37389368250075522</v>
      </c>
      <c r="H711" s="4">
        <v>2.1466693634118417</v>
      </c>
      <c r="I711" s="2" t="s">
        <v>3612</v>
      </c>
      <c r="J711" s="2" t="s">
        <v>3616</v>
      </c>
      <c r="K711" s="2" t="s">
        <v>3616</v>
      </c>
      <c r="L711" s="2" t="s">
        <v>3612</v>
      </c>
    </row>
    <row r="712" spans="1:12">
      <c r="A712" s="2">
        <v>3430</v>
      </c>
      <c r="B712" s="2" t="s">
        <v>2154</v>
      </c>
      <c r="C712" s="2" t="s">
        <v>796</v>
      </c>
      <c r="D712" s="2" t="s">
        <v>797</v>
      </c>
      <c r="E712" s="2" t="s">
        <v>798</v>
      </c>
      <c r="F712" s="4">
        <v>7.6116013295176606</v>
      </c>
      <c r="G712" s="4">
        <v>0.70794049171351536</v>
      </c>
      <c r="H712" s="4">
        <v>0.96969301707461808</v>
      </c>
      <c r="I712" s="2" t="s">
        <v>3616</v>
      </c>
      <c r="J712" s="2" t="s">
        <v>3612</v>
      </c>
      <c r="K712" s="2" t="s">
        <v>3612</v>
      </c>
      <c r="L712" s="2" t="s">
        <v>3612</v>
      </c>
    </row>
    <row r="713" spans="1:12">
      <c r="A713" s="2">
        <v>3434</v>
      </c>
      <c r="B713" s="2" t="s">
        <v>2155</v>
      </c>
      <c r="C713" s="2" t="s">
        <v>2156</v>
      </c>
      <c r="D713" s="2" t="s">
        <v>2157</v>
      </c>
      <c r="E713" s="2" t="s">
        <v>2158</v>
      </c>
      <c r="F713" s="4">
        <v>0.27170254796433546</v>
      </c>
      <c r="G713" s="4">
        <v>1.6202315434811494</v>
      </c>
      <c r="H713" s="4">
        <v>3.4884834759921284</v>
      </c>
      <c r="I713" s="2" t="s">
        <v>3616</v>
      </c>
      <c r="J713" s="2" t="s">
        <v>3612</v>
      </c>
      <c r="K713" s="2" t="s">
        <v>3616</v>
      </c>
      <c r="L713" s="2" t="s">
        <v>3612</v>
      </c>
    </row>
    <row r="714" spans="1:12">
      <c r="A714" s="2">
        <v>3436</v>
      </c>
      <c r="B714" s="2" t="s">
        <v>2159</v>
      </c>
      <c r="C714" s="2" t="s">
        <v>1010</v>
      </c>
      <c r="D714" s="2" t="s">
        <v>1011</v>
      </c>
      <c r="E714" s="2" t="s">
        <v>1012</v>
      </c>
      <c r="F714" s="4">
        <v>2.7184795963967092</v>
      </c>
      <c r="G714" s="4">
        <v>0.51937554828691856</v>
      </c>
      <c r="H714" s="4">
        <v>1.7011377874061346</v>
      </c>
      <c r="I714" s="2" t="s">
        <v>3616</v>
      </c>
      <c r="J714" s="2" t="s">
        <v>3612</v>
      </c>
      <c r="K714" s="2" t="s">
        <v>3612</v>
      </c>
      <c r="L714" s="2" t="s">
        <v>3612</v>
      </c>
    </row>
    <row r="715" spans="1:12">
      <c r="A715" s="2">
        <v>3441</v>
      </c>
      <c r="B715" s="2" t="s">
        <v>2160</v>
      </c>
      <c r="C715" s="2" t="s">
        <v>1492</v>
      </c>
      <c r="D715" s="2" t="s">
        <v>1493</v>
      </c>
      <c r="E715" s="2" t="s">
        <v>1494</v>
      </c>
      <c r="F715" s="4">
        <v>2.8237257971960763</v>
      </c>
      <c r="G715" s="4">
        <v>0.69373183704212293</v>
      </c>
      <c r="H715" s="4">
        <v>1.6141783608621287</v>
      </c>
      <c r="I715" s="2" t="s">
        <v>3616</v>
      </c>
      <c r="J715" s="2" t="s">
        <v>3612</v>
      </c>
      <c r="K715" s="2" t="s">
        <v>3612</v>
      </c>
      <c r="L715" s="2" t="s">
        <v>3612</v>
      </c>
    </row>
    <row r="716" spans="1:12" ht="16.5">
      <c r="A716" s="2">
        <v>3452</v>
      </c>
      <c r="B716" s="2" t="s">
        <v>2161</v>
      </c>
      <c r="C716" s="2" t="s">
        <v>2162</v>
      </c>
      <c r="D716" s="2" t="s">
        <v>2163</v>
      </c>
      <c r="E716" s="2" t="s">
        <v>2164</v>
      </c>
      <c r="F716" s="4">
        <v>0.68197936847090279</v>
      </c>
      <c r="G716" s="4">
        <v>0.58194309824067902</v>
      </c>
      <c r="H716" s="4">
        <v>0.58641747461593952</v>
      </c>
      <c r="I716" s="2" t="s">
        <v>3612</v>
      </c>
      <c r="J716" s="2" t="s">
        <v>3612</v>
      </c>
      <c r="K716" s="2" t="s">
        <v>3612</v>
      </c>
      <c r="L716" s="2" t="s">
        <v>3627</v>
      </c>
    </row>
    <row r="717" spans="1:12">
      <c r="A717" s="2">
        <v>3460</v>
      </c>
      <c r="B717" s="2" t="s">
        <v>2165</v>
      </c>
      <c r="C717" s="2" t="s">
        <v>2166</v>
      </c>
      <c r="D717" s="2" t="s">
        <v>2167</v>
      </c>
      <c r="E717" s="2" t="s">
        <v>2168</v>
      </c>
      <c r="F717" s="4">
        <v>1.2930696619436419</v>
      </c>
      <c r="G717" s="4">
        <v>9.5885069675207324E-2</v>
      </c>
      <c r="H717" s="4">
        <v>1.8417790523814779</v>
      </c>
      <c r="I717" s="2" t="s">
        <v>3612</v>
      </c>
      <c r="J717" s="2" t="s">
        <v>3616</v>
      </c>
      <c r="K717" s="2" t="s">
        <v>3612</v>
      </c>
      <c r="L717" s="2" t="s">
        <v>3612</v>
      </c>
    </row>
    <row r="718" spans="1:12">
      <c r="A718" s="2">
        <v>3461</v>
      </c>
      <c r="B718" s="2" t="s">
        <v>2169</v>
      </c>
      <c r="C718" s="2" t="s">
        <v>2170</v>
      </c>
      <c r="D718" s="2" t="s">
        <v>2171</v>
      </c>
      <c r="E718" s="2" t="s">
        <v>2172</v>
      </c>
      <c r="F718" s="4">
        <v>0.92216703544545675</v>
      </c>
      <c r="G718" s="4">
        <v>0.47445724765537622</v>
      </c>
      <c r="H718" s="4">
        <v>1.9607423885505086</v>
      </c>
      <c r="I718" s="2" t="s">
        <v>3612</v>
      </c>
      <c r="J718" s="2" t="s">
        <v>3616</v>
      </c>
      <c r="K718" s="2" t="s">
        <v>3612</v>
      </c>
      <c r="L718" s="2" t="s">
        <v>3612</v>
      </c>
    </row>
    <row r="719" spans="1:12">
      <c r="A719" s="2">
        <v>3465</v>
      </c>
      <c r="B719" s="2" t="s">
        <v>2173</v>
      </c>
      <c r="C719" s="2" t="s">
        <v>2174</v>
      </c>
      <c r="D719" s="2" t="s">
        <v>2175</v>
      </c>
      <c r="E719" s="2" t="s">
        <v>2176</v>
      </c>
      <c r="F719" s="4">
        <v>2.3060119672488577</v>
      </c>
      <c r="G719" s="4">
        <v>0.80101435358125161</v>
      </c>
      <c r="H719" s="4">
        <v>1.1671581018184667</v>
      </c>
      <c r="I719" s="2" t="s">
        <v>3616</v>
      </c>
      <c r="J719" s="2" t="s">
        <v>3612</v>
      </c>
      <c r="K719" s="2" t="s">
        <v>3612</v>
      </c>
      <c r="L719" s="2" t="s">
        <v>3612</v>
      </c>
    </row>
    <row r="720" spans="1:12">
      <c r="A720" s="2">
        <v>3466</v>
      </c>
      <c r="B720" s="2" t="s">
        <v>2177</v>
      </c>
      <c r="C720" s="2" t="s">
        <v>1010</v>
      </c>
      <c r="D720" s="2" t="s">
        <v>1011</v>
      </c>
      <c r="E720" s="2" t="s">
        <v>1012</v>
      </c>
      <c r="F720" s="4">
        <v>4.2201667360393031</v>
      </c>
      <c r="G720" s="4">
        <v>0.29159744826945144</v>
      </c>
      <c r="H720" s="4">
        <v>3.1971800674166788</v>
      </c>
      <c r="I720" s="2" t="s">
        <v>3616</v>
      </c>
      <c r="J720" s="2" t="s">
        <v>3616</v>
      </c>
      <c r="K720" s="2" t="s">
        <v>3616</v>
      </c>
      <c r="L720" s="2" t="s">
        <v>3612</v>
      </c>
    </row>
    <row r="721" spans="1:12">
      <c r="A721" s="2">
        <v>3468</v>
      </c>
      <c r="B721" s="2" t="s">
        <v>2178</v>
      </c>
      <c r="C721" s="2" t="s">
        <v>2179</v>
      </c>
      <c r="D721" s="2" t="s">
        <v>2180</v>
      </c>
      <c r="E721" s="2" t="s">
        <v>2181</v>
      </c>
      <c r="F721" s="4">
        <v>3.4437967533556217</v>
      </c>
      <c r="G721" s="4">
        <v>0.71573627232130832</v>
      </c>
      <c r="H721" s="4">
        <v>23.331384253525719</v>
      </c>
      <c r="I721" s="2" t="s">
        <v>3616</v>
      </c>
      <c r="J721" s="2" t="s">
        <v>3612</v>
      </c>
      <c r="K721" s="2" t="s">
        <v>3616</v>
      </c>
      <c r="L721" s="2" t="s">
        <v>3612</v>
      </c>
    </row>
    <row r="722" spans="1:12" ht="16.5">
      <c r="A722" s="2">
        <v>3475</v>
      </c>
      <c r="B722" s="2" t="s">
        <v>2182</v>
      </c>
      <c r="C722" s="2" t="s">
        <v>30</v>
      </c>
      <c r="D722" s="2" t="s">
        <v>31</v>
      </c>
      <c r="E722" s="2" t="s">
        <v>32</v>
      </c>
      <c r="F722" s="4">
        <v>2.3641146465797465</v>
      </c>
      <c r="G722" s="4">
        <v>1.2166801909811609</v>
      </c>
      <c r="H722" s="4">
        <v>1.2940559542504988</v>
      </c>
      <c r="I722" s="2" t="s">
        <v>3616</v>
      </c>
      <c r="J722" s="2" t="s">
        <v>3612</v>
      </c>
      <c r="K722" s="2" t="s">
        <v>3612</v>
      </c>
      <c r="L722" s="2" t="s">
        <v>3626</v>
      </c>
    </row>
    <row r="723" spans="1:12" ht="16.5">
      <c r="A723" s="2">
        <v>3480</v>
      </c>
      <c r="B723" s="2" t="s">
        <v>2183</v>
      </c>
      <c r="C723" s="2" t="s">
        <v>221</v>
      </c>
      <c r="D723" s="2" t="s">
        <v>222</v>
      </c>
      <c r="E723" s="2" t="s">
        <v>223</v>
      </c>
      <c r="F723" s="4">
        <v>8.3814508520696567</v>
      </c>
      <c r="G723" s="4">
        <v>1.9054080643334455</v>
      </c>
      <c r="H723" s="4">
        <v>1.5970395047067489</v>
      </c>
      <c r="I723" s="2" t="s">
        <v>3616</v>
      </c>
      <c r="J723" s="2" t="s">
        <v>3612</v>
      </c>
      <c r="K723" s="2" t="s">
        <v>3612</v>
      </c>
      <c r="L723" s="2" t="s">
        <v>3626</v>
      </c>
    </row>
    <row r="724" spans="1:12">
      <c r="A724" s="2">
        <v>3485</v>
      </c>
      <c r="B724" s="2" t="s">
        <v>2184</v>
      </c>
      <c r="C724" s="2" t="s">
        <v>2185</v>
      </c>
      <c r="D724" s="2" t="s">
        <v>2186</v>
      </c>
      <c r="E724" s="2" t="s">
        <v>2187</v>
      </c>
      <c r="F724" s="4">
        <v>1.2438392086176875</v>
      </c>
      <c r="G724" s="4">
        <v>0.24542429904799373</v>
      </c>
      <c r="H724" s="4">
        <v>0.50951622735990443</v>
      </c>
      <c r="I724" s="2" t="s">
        <v>3612</v>
      </c>
      <c r="J724" s="2" t="s">
        <v>3616</v>
      </c>
      <c r="K724" s="2" t="s">
        <v>3612</v>
      </c>
      <c r="L724" s="2" t="s">
        <v>3612</v>
      </c>
    </row>
    <row r="725" spans="1:12">
      <c r="A725" s="2">
        <v>3487</v>
      </c>
      <c r="B725" s="2" t="s">
        <v>2188</v>
      </c>
      <c r="C725" s="2" t="s">
        <v>1985</v>
      </c>
      <c r="D725" s="2" t="s">
        <v>1986</v>
      </c>
      <c r="E725" s="2" t="s">
        <v>1987</v>
      </c>
      <c r="F725" s="4">
        <v>1.3411773276847121</v>
      </c>
      <c r="G725" s="4">
        <v>0.73016782367233857</v>
      </c>
      <c r="H725" s="4">
        <v>1.6596741273486959</v>
      </c>
      <c r="I725" s="2" t="s">
        <v>3612</v>
      </c>
      <c r="J725" s="2" t="s">
        <v>3612</v>
      </c>
      <c r="K725" s="2" t="s">
        <v>3612</v>
      </c>
      <c r="L725" s="2" t="s">
        <v>3612</v>
      </c>
    </row>
    <row r="726" spans="1:12" ht="16.5">
      <c r="A726" s="2">
        <v>3489</v>
      </c>
      <c r="B726" s="2" t="s">
        <v>2189</v>
      </c>
      <c r="C726" s="2" t="s">
        <v>94</v>
      </c>
      <c r="D726" s="2" t="s">
        <v>95</v>
      </c>
      <c r="E726" s="2" t="s">
        <v>96</v>
      </c>
      <c r="F726" s="4">
        <v>1.4534686961554126</v>
      </c>
      <c r="G726" s="4">
        <v>1.0542010250631184</v>
      </c>
      <c r="H726" s="4">
        <v>1.5096352338962609</v>
      </c>
      <c r="I726" s="2" t="s">
        <v>3612</v>
      </c>
      <c r="J726" s="2" t="s">
        <v>3612</v>
      </c>
      <c r="K726" s="2" t="s">
        <v>3612</v>
      </c>
      <c r="L726" s="2" t="s">
        <v>3626</v>
      </c>
    </row>
    <row r="727" spans="1:12" ht="16.5">
      <c r="A727" s="2">
        <v>3492</v>
      </c>
      <c r="B727" s="2" t="s">
        <v>2190</v>
      </c>
      <c r="C727" s="2" t="s">
        <v>2191</v>
      </c>
      <c r="D727" s="2" t="s">
        <v>2192</v>
      </c>
      <c r="E727" s="2" t="s">
        <v>2193</v>
      </c>
      <c r="F727" s="4">
        <v>0.34424318532264486</v>
      </c>
      <c r="G727" s="4">
        <v>0.56540243441127469</v>
      </c>
      <c r="H727" s="4">
        <v>0.92703775430945945</v>
      </c>
      <c r="I727" s="2" t="s">
        <v>3616</v>
      </c>
      <c r="J727" s="2" t="s">
        <v>3612</v>
      </c>
      <c r="K727" s="2" t="s">
        <v>3612</v>
      </c>
      <c r="L727" s="2" t="s">
        <v>3627</v>
      </c>
    </row>
    <row r="728" spans="1:12">
      <c r="A728" s="2">
        <v>3502</v>
      </c>
      <c r="B728" s="2" t="s">
        <v>2194</v>
      </c>
      <c r="C728" s="2" t="s">
        <v>521</v>
      </c>
      <c r="D728" s="2" t="s">
        <v>522</v>
      </c>
      <c r="E728" s="2" t="s">
        <v>523</v>
      </c>
      <c r="F728" s="4">
        <v>0.46953350025349749</v>
      </c>
      <c r="G728" s="4">
        <v>8.5715136890322654</v>
      </c>
      <c r="H728" s="4">
        <v>0.27760394977980707</v>
      </c>
      <c r="I728" s="2" t="s">
        <v>3616</v>
      </c>
      <c r="J728" s="2" t="s">
        <v>3616</v>
      </c>
      <c r="K728" s="2" t="s">
        <v>3616</v>
      </c>
      <c r="L728" s="2" t="s">
        <v>3612</v>
      </c>
    </row>
    <row r="729" spans="1:12">
      <c r="A729" s="2">
        <v>3505</v>
      </c>
      <c r="B729" s="2" t="s">
        <v>2195</v>
      </c>
      <c r="C729" s="2" t="s">
        <v>2196</v>
      </c>
      <c r="D729" s="2" t="s">
        <v>2197</v>
      </c>
      <c r="E729" s="2" t="s">
        <v>2198</v>
      </c>
      <c r="F729" s="4">
        <v>0.70676377405711233</v>
      </c>
      <c r="G729" s="4">
        <v>2.9343683840309884</v>
      </c>
      <c r="H729" s="4">
        <v>1.5805207763910785</v>
      </c>
      <c r="I729" s="2" t="s">
        <v>3612</v>
      </c>
      <c r="J729" s="2" t="s">
        <v>3616</v>
      </c>
      <c r="K729" s="2" t="s">
        <v>3612</v>
      </c>
      <c r="L729" s="2" t="s">
        <v>3612</v>
      </c>
    </row>
    <row r="730" spans="1:12">
      <c r="A730" s="2">
        <v>3506</v>
      </c>
      <c r="B730" s="2" t="s">
        <v>2199</v>
      </c>
      <c r="C730" s="2" t="s">
        <v>2200</v>
      </c>
      <c r="D730" s="2" t="s">
        <v>2201</v>
      </c>
      <c r="E730" s="2" t="s">
        <v>2202</v>
      </c>
      <c r="F730" s="4">
        <v>1.4189266375655503</v>
      </c>
      <c r="G730" s="4">
        <v>0.77889458858329985</v>
      </c>
      <c r="H730" s="4">
        <v>1.8950028261634022</v>
      </c>
      <c r="I730" s="2" t="s">
        <v>3612</v>
      </c>
      <c r="J730" s="2" t="s">
        <v>3612</v>
      </c>
      <c r="K730" s="2" t="s">
        <v>3612</v>
      </c>
      <c r="L730" s="2" t="s">
        <v>3612</v>
      </c>
    </row>
    <row r="731" spans="1:12">
      <c r="A731" s="2">
        <v>3509</v>
      </c>
      <c r="B731" s="2" t="s">
        <v>2203</v>
      </c>
      <c r="C731" s="2" t="s">
        <v>152</v>
      </c>
      <c r="D731" s="2" t="s">
        <v>153</v>
      </c>
      <c r="E731" s="2" t="s">
        <v>154</v>
      </c>
      <c r="F731" s="4">
        <v>176.43585958088082</v>
      </c>
      <c r="G731" s="4">
        <v>0.31694403031493174</v>
      </c>
      <c r="H731" s="4">
        <v>2.1590550071869297</v>
      </c>
      <c r="I731" s="2" t="s">
        <v>3616</v>
      </c>
      <c r="J731" s="2" t="s">
        <v>3616</v>
      </c>
      <c r="K731" s="2" t="s">
        <v>3616</v>
      </c>
      <c r="L731" s="2" t="s">
        <v>3612</v>
      </c>
    </row>
    <row r="732" spans="1:12">
      <c r="A732" s="2">
        <v>3514</v>
      </c>
      <c r="B732" s="2" t="s">
        <v>2204</v>
      </c>
      <c r="C732" s="2" t="s">
        <v>719</v>
      </c>
      <c r="D732" s="2" t="s">
        <v>720</v>
      </c>
      <c r="E732" s="2" t="s">
        <v>721</v>
      </c>
      <c r="F732" s="4">
        <v>1.3704027959679994</v>
      </c>
      <c r="G732" s="4">
        <v>0.90824284470760175</v>
      </c>
      <c r="H732" s="4">
        <v>2.1707596540924015</v>
      </c>
      <c r="I732" s="2" t="s">
        <v>3612</v>
      </c>
      <c r="J732" s="2" t="s">
        <v>3612</v>
      </c>
      <c r="K732" s="2" t="s">
        <v>3616</v>
      </c>
      <c r="L732" s="2" t="s">
        <v>3612</v>
      </c>
    </row>
    <row r="733" spans="1:12">
      <c r="A733" s="2">
        <v>3523</v>
      </c>
      <c r="B733" s="2" t="s">
        <v>2205</v>
      </c>
      <c r="C733" s="2" t="s">
        <v>420</v>
      </c>
      <c r="D733" s="2" t="s">
        <v>421</v>
      </c>
      <c r="E733" s="2" t="s">
        <v>422</v>
      </c>
      <c r="F733" s="4">
        <v>145.60337636091418</v>
      </c>
      <c r="G733" s="4">
        <v>0.70966005105404828</v>
      </c>
      <c r="H733" s="4">
        <v>0.10491551893900575</v>
      </c>
      <c r="I733" s="2" t="s">
        <v>3616</v>
      </c>
      <c r="J733" s="2" t="s">
        <v>3612</v>
      </c>
      <c r="K733" s="2" t="s">
        <v>3616</v>
      </c>
      <c r="L733" s="2" t="s">
        <v>3612</v>
      </c>
    </row>
    <row r="734" spans="1:12">
      <c r="A734" s="2">
        <v>3524</v>
      </c>
      <c r="B734" s="2" t="s">
        <v>2206</v>
      </c>
      <c r="C734" s="2" t="s">
        <v>1094</v>
      </c>
      <c r="D734" s="2" t="s">
        <v>1095</v>
      </c>
      <c r="E734" s="2" t="s">
        <v>1096</v>
      </c>
      <c r="F734" s="4">
        <v>1.6241670215573942</v>
      </c>
      <c r="G734" s="4">
        <v>0.9547533618860421</v>
      </c>
      <c r="H734" s="4">
        <v>1.6689028787690747</v>
      </c>
      <c r="I734" s="2" t="s">
        <v>3612</v>
      </c>
      <c r="J734" s="2" t="s">
        <v>3612</v>
      </c>
      <c r="K734" s="2" t="s">
        <v>3612</v>
      </c>
      <c r="L734" s="2" t="s">
        <v>3612</v>
      </c>
    </row>
    <row r="735" spans="1:12" ht="16.5">
      <c r="A735" s="2">
        <v>3527</v>
      </c>
      <c r="B735" s="2" t="s">
        <v>2207</v>
      </c>
      <c r="C735" s="2" t="s">
        <v>2208</v>
      </c>
      <c r="D735" s="2" t="s">
        <v>2209</v>
      </c>
      <c r="E735" s="2" t="s">
        <v>2210</v>
      </c>
      <c r="F735" s="4">
        <v>25.425425271140483</v>
      </c>
      <c r="G735" s="4">
        <v>9.4991603740588761</v>
      </c>
      <c r="H735" s="4">
        <v>5.9847874056200627</v>
      </c>
      <c r="I735" s="2" t="s">
        <v>3616</v>
      </c>
      <c r="J735" s="2" t="s">
        <v>3616</v>
      </c>
      <c r="K735" s="2" t="s">
        <v>3616</v>
      </c>
      <c r="L735" s="2" t="s">
        <v>3626</v>
      </c>
    </row>
    <row r="736" spans="1:12">
      <c r="A736" s="2">
        <v>3529</v>
      </c>
      <c r="B736" s="2" t="s">
        <v>2211</v>
      </c>
      <c r="C736" s="2" t="s">
        <v>525</v>
      </c>
      <c r="D736" s="2" t="s">
        <v>526</v>
      </c>
      <c r="E736" s="2" t="s">
        <v>527</v>
      </c>
      <c r="F736" s="4">
        <v>1.3098485398715141</v>
      </c>
      <c r="G736" s="4">
        <v>1.1432968190218662</v>
      </c>
      <c r="H736" s="4">
        <v>0.97704708900836335</v>
      </c>
      <c r="I736" s="2" t="s">
        <v>3612</v>
      </c>
      <c r="J736" s="2" t="s">
        <v>3612</v>
      </c>
      <c r="K736" s="2" t="s">
        <v>3612</v>
      </c>
      <c r="L736" s="2" t="s">
        <v>3612</v>
      </c>
    </row>
    <row r="737" spans="1:12" ht="16.5">
      <c r="A737" s="2">
        <v>3530</v>
      </c>
      <c r="B737" s="2" t="s">
        <v>2212</v>
      </c>
      <c r="C737" s="2" t="s">
        <v>2213</v>
      </c>
      <c r="D737" s="2" t="s">
        <v>2214</v>
      </c>
      <c r="E737" s="2" t="s">
        <v>2215</v>
      </c>
      <c r="F737" s="4">
        <v>1.2882387556238832</v>
      </c>
      <c r="G737" s="4">
        <v>1.0409133661329368</v>
      </c>
      <c r="H737" s="4">
        <v>2.4293999177430252</v>
      </c>
      <c r="I737" s="2" t="s">
        <v>3612</v>
      </c>
      <c r="J737" s="2" t="s">
        <v>3612</v>
      </c>
      <c r="K737" s="2" t="s">
        <v>3616</v>
      </c>
      <c r="L737" s="2" t="s">
        <v>3626</v>
      </c>
    </row>
    <row r="738" spans="1:12">
      <c r="A738" s="2">
        <v>3531</v>
      </c>
      <c r="B738" s="2" t="s">
        <v>2216</v>
      </c>
      <c r="C738" s="2" t="s">
        <v>2217</v>
      </c>
      <c r="D738" s="2" t="s">
        <v>2218</v>
      </c>
      <c r="E738" s="2" t="s">
        <v>2219</v>
      </c>
      <c r="F738" s="4">
        <v>0.85263489176795637</v>
      </c>
      <c r="G738" s="4">
        <v>1.7444230998606232</v>
      </c>
      <c r="H738" s="4">
        <v>66.643857291193669</v>
      </c>
      <c r="I738" s="2" t="s">
        <v>3612</v>
      </c>
      <c r="J738" s="2" t="s">
        <v>3612</v>
      </c>
      <c r="K738" s="2" t="s">
        <v>3616</v>
      </c>
      <c r="L738" s="2" t="s">
        <v>3612</v>
      </c>
    </row>
    <row r="739" spans="1:12">
      <c r="A739" s="2">
        <v>3550</v>
      </c>
      <c r="B739" s="2" t="s">
        <v>2220</v>
      </c>
      <c r="C739" s="2" t="s">
        <v>2221</v>
      </c>
      <c r="D739" s="2" t="s">
        <v>2222</v>
      </c>
      <c r="E739" s="2" t="s">
        <v>2223</v>
      </c>
      <c r="F739" s="4">
        <v>3.579107806737662</v>
      </c>
      <c r="G739" s="4">
        <v>0.9257534974827869</v>
      </c>
      <c r="H739" s="4">
        <v>2.9233042723831231</v>
      </c>
      <c r="I739" s="2" t="s">
        <v>3616</v>
      </c>
      <c r="J739" s="2" t="s">
        <v>3612</v>
      </c>
      <c r="K739" s="2" t="s">
        <v>3616</v>
      </c>
      <c r="L739" s="2" t="s">
        <v>3612</v>
      </c>
    </row>
    <row r="740" spans="1:12">
      <c r="A740" s="2">
        <v>3556</v>
      </c>
      <c r="B740" s="2" t="s">
        <v>2224</v>
      </c>
      <c r="C740" s="2" t="s">
        <v>2225</v>
      </c>
      <c r="D740" s="2" t="s">
        <v>2226</v>
      </c>
      <c r="E740" s="2" t="s">
        <v>2227</v>
      </c>
      <c r="F740" s="4">
        <v>1.0013872557113337</v>
      </c>
      <c r="G740" s="4">
        <v>0.59016898079041147</v>
      </c>
      <c r="H740" s="4">
        <v>1.7986319483082274</v>
      </c>
      <c r="I740" s="2" t="s">
        <v>3612</v>
      </c>
      <c r="J740" s="2" t="s">
        <v>3612</v>
      </c>
      <c r="K740" s="2" t="s">
        <v>3612</v>
      </c>
      <c r="L740" s="2" t="s">
        <v>3612</v>
      </c>
    </row>
    <row r="741" spans="1:12">
      <c r="A741" s="2">
        <v>3562</v>
      </c>
      <c r="B741" s="2" t="s">
        <v>2228</v>
      </c>
      <c r="C741" s="2" t="s">
        <v>1046</v>
      </c>
      <c r="D741" s="2" t="s">
        <v>1047</v>
      </c>
      <c r="E741" s="2" t="s">
        <v>1048</v>
      </c>
      <c r="F741" s="4">
        <v>0.90701605934282581</v>
      </c>
      <c r="G741" s="4">
        <v>0.81810050690579383</v>
      </c>
      <c r="H741" s="4">
        <v>1.4207965661208726</v>
      </c>
      <c r="I741" s="2" t="s">
        <v>3612</v>
      </c>
      <c r="J741" s="2" t="s">
        <v>3612</v>
      </c>
      <c r="K741" s="2" t="s">
        <v>3612</v>
      </c>
      <c r="L741" s="2" t="s">
        <v>3612</v>
      </c>
    </row>
    <row r="742" spans="1:12">
      <c r="A742" s="2">
        <v>3565</v>
      </c>
      <c r="B742" s="2" t="s">
        <v>2229</v>
      </c>
      <c r="C742" s="2" t="s">
        <v>22</v>
      </c>
      <c r="D742" s="2" t="s">
        <v>23</v>
      </c>
      <c r="E742" s="2" t="s">
        <v>24</v>
      </c>
      <c r="F742" s="4">
        <v>1.0377076103254543</v>
      </c>
      <c r="G742" s="4">
        <v>0.80360029567159297</v>
      </c>
      <c r="H742" s="4">
        <v>1.9463889028165904</v>
      </c>
      <c r="I742" s="2" t="s">
        <v>3612</v>
      </c>
      <c r="J742" s="2" t="s">
        <v>3612</v>
      </c>
      <c r="K742" s="2" t="s">
        <v>3612</v>
      </c>
      <c r="L742" s="2" t="s">
        <v>3612</v>
      </c>
    </row>
    <row r="743" spans="1:12">
      <c r="A743" s="2">
        <v>3573</v>
      </c>
      <c r="B743" s="2" t="s">
        <v>2230</v>
      </c>
      <c r="C743" s="2" t="s">
        <v>2231</v>
      </c>
      <c r="D743" s="2" t="s">
        <v>2232</v>
      </c>
      <c r="E743" s="2" t="s">
        <v>2233</v>
      </c>
      <c r="F743" s="4">
        <v>8.382031830107298</v>
      </c>
      <c r="G743" s="4">
        <v>0.12628454547051968</v>
      </c>
      <c r="H743" s="4">
        <v>4.666044285407791</v>
      </c>
      <c r="I743" s="2" t="s">
        <v>3616</v>
      </c>
      <c r="J743" s="2" t="s">
        <v>3616</v>
      </c>
      <c r="K743" s="2" t="s">
        <v>3616</v>
      </c>
      <c r="L743" s="2" t="s">
        <v>3612</v>
      </c>
    </row>
    <row r="744" spans="1:12">
      <c r="A744" s="2">
        <v>3581</v>
      </c>
      <c r="B744" s="2" t="s">
        <v>2234</v>
      </c>
      <c r="C744" s="2" t="s">
        <v>1145</v>
      </c>
      <c r="D744" s="2" t="s">
        <v>1146</v>
      </c>
      <c r="E744" s="2" t="s">
        <v>1147</v>
      </c>
      <c r="F744" s="4">
        <v>0.72196459776124866</v>
      </c>
      <c r="G744" s="4">
        <v>0.34682985602582334</v>
      </c>
      <c r="H744" s="4">
        <v>2.3492495950009085</v>
      </c>
      <c r="I744" s="2" t="s">
        <v>3612</v>
      </c>
      <c r="J744" s="2" t="s">
        <v>3616</v>
      </c>
      <c r="K744" s="2" t="s">
        <v>3616</v>
      </c>
      <c r="L744" s="2" t="s">
        <v>3612</v>
      </c>
    </row>
    <row r="745" spans="1:12">
      <c r="A745" s="2">
        <v>3586</v>
      </c>
      <c r="B745" s="2" t="s">
        <v>2235</v>
      </c>
      <c r="C745" s="2" t="s">
        <v>1931</v>
      </c>
      <c r="D745" s="2" t="s">
        <v>1932</v>
      </c>
      <c r="E745" s="2" t="s">
        <v>1933</v>
      </c>
      <c r="F745" s="4">
        <v>1.0281138266560659</v>
      </c>
      <c r="G745" s="4">
        <v>0.10514119919616866</v>
      </c>
      <c r="H745" s="4">
        <v>1.4593237705383424</v>
      </c>
      <c r="I745" s="2" t="s">
        <v>3612</v>
      </c>
      <c r="J745" s="2" t="s">
        <v>3616</v>
      </c>
      <c r="K745" s="2" t="s">
        <v>3612</v>
      </c>
      <c r="L745" s="2" t="s">
        <v>3612</v>
      </c>
    </row>
    <row r="746" spans="1:12">
      <c r="A746" s="2">
        <v>3588</v>
      </c>
      <c r="B746" s="2" t="s">
        <v>2236</v>
      </c>
      <c r="C746" s="2" t="s">
        <v>404</v>
      </c>
      <c r="D746" s="2" t="s">
        <v>405</v>
      </c>
      <c r="E746" s="2" t="s">
        <v>406</v>
      </c>
      <c r="F746" s="4">
        <v>6.5812252005796545E-2</v>
      </c>
      <c r="G746" s="4">
        <v>1.0001733018101648</v>
      </c>
      <c r="H746" s="4">
        <v>2.0558001172453415</v>
      </c>
      <c r="I746" s="2" t="s">
        <v>3616</v>
      </c>
      <c r="J746" s="2" t="s">
        <v>3612</v>
      </c>
      <c r="K746" s="2" t="s">
        <v>3616</v>
      </c>
      <c r="L746" s="2" t="s">
        <v>3612</v>
      </c>
    </row>
    <row r="747" spans="1:12">
      <c r="A747" s="2">
        <v>3590</v>
      </c>
      <c r="B747" s="2" t="s">
        <v>2237</v>
      </c>
      <c r="C747" s="2" t="s">
        <v>2238</v>
      </c>
      <c r="D747" s="2" t="s">
        <v>2239</v>
      </c>
      <c r="E747" s="2" t="s">
        <v>2240</v>
      </c>
      <c r="F747" s="4">
        <v>2.3077708839799222</v>
      </c>
      <c r="G747" s="4">
        <v>1.4298920056217648E-2</v>
      </c>
      <c r="H747" s="4">
        <v>0.6836832569438972</v>
      </c>
      <c r="I747" s="2" t="s">
        <v>3616</v>
      </c>
      <c r="J747" s="2" t="s">
        <v>3616</v>
      </c>
      <c r="K747" s="2" t="s">
        <v>3612</v>
      </c>
      <c r="L747" s="2" t="s">
        <v>3612</v>
      </c>
    </row>
    <row r="748" spans="1:12">
      <c r="A748" s="2">
        <v>3591</v>
      </c>
      <c r="B748" s="2" t="s">
        <v>2241</v>
      </c>
      <c r="C748" s="2" t="s">
        <v>1172</v>
      </c>
      <c r="D748" s="2" t="s">
        <v>1173</v>
      </c>
      <c r="E748" s="2" t="s">
        <v>1174</v>
      </c>
      <c r="F748" s="4">
        <v>4.9801872942323113</v>
      </c>
      <c r="G748" s="4">
        <v>0.34002200016234924</v>
      </c>
      <c r="H748" s="4">
        <v>3.4337856889802394</v>
      </c>
      <c r="I748" s="2" t="s">
        <v>3616</v>
      </c>
      <c r="J748" s="2" t="s">
        <v>3616</v>
      </c>
      <c r="K748" s="2" t="s">
        <v>3616</v>
      </c>
      <c r="L748" s="2" t="s">
        <v>3612</v>
      </c>
    </row>
    <row r="749" spans="1:12">
      <c r="A749" s="2">
        <v>3596</v>
      </c>
      <c r="B749" s="2" t="s">
        <v>2242</v>
      </c>
      <c r="C749" s="2" t="s">
        <v>2213</v>
      </c>
      <c r="D749" s="2" t="s">
        <v>2214</v>
      </c>
      <c r="E749" s="2" t="s">
        <v>2215</v>
      </c>
      <c r="F749" s="4">
        <v>4.9732880719503774</v>
      </c>
      <c r="G749" s="4">
        <v>0.28376134918104895</v>
      </c>
      <c r="H749" s="4">
        <v>2.9690471412580917</v>
      </c>
      <c r="I749" s="2" t="s">
        <v>3616</v>
      </c>
      <c r="J749" s="2" t="s">
        <v>3616</v>
      </c>
      <c r="K749" s="2" t="s">
        <v>3616</v>
      </c>
      <c r="L749" s="2" t="s">
        <v>3612</v>
      </c>
    </row>
    <row r="750" spans="1:12" ht="16.5">
      <c r="A750" s="2">
        <v>3597</v>
      </c>
      <c r="B750" s="2" t="s">
        <v>2243</v>
      </c>
      <c r="C750" s="2" t="s">
        <v>1019</v>
      </c>
      <c r="D750" s="2" t="s">
        <v>1020</v>
      </c>
      <c r="E750" s="2" t="s">
        <v>1021</v>
      </c>
      <c r="F750" s="4">
        <v>1.8525339731607546</v>
      </c>
      <c r="G750" s="4">
        <v>1.1119947679126028</v>
      </c>
      <c r="H750" s="4">
        <v>2.3451821808315332</v>
      </c>
      <c r="I750" s="2" t="s">
        <v>3612</v>
      </c>
      <c r="J750" s="2" t="s">
        <v>3612</v>
      </c>
      <c r="K750" s="2" t="s">
        <v>3616</v>
      </c>
      <c r="L750" s="2" t="s">
        <v>3626</v>
      </c>
    </row>
    <row r="751" spans="1:12">
      <c r="A751" s="2">
        <v>3607</v>
      </c>
      <c r="B751" s="2" t="s">
        <v>2244</v>
      </c>
      <c r="C751" s="2" t="s">
        <v>2245</v>
      </c>
      <c r="D751" s="2" t="s">
        <v>2246</v>
      </c>
      <c r="E751" s="2" t="s">
        <v>2247</v>
      </c>
      <c r="F751" s="4">
        <v>0.84850790170589718</v>
      </c>
      <c r="G751" s="4">
        <v>0.71368037179676791</v>
      </c>
      <c r="H751" s="4">
        <v>1.8588366560166276</v>
      </c>
      <c r="I751" s="2" t="s">
        <v>3612</v>
      </c>
      <c r="J751" s="2" t="s">
        <v>3612</v>
      </c>
      <c r="K751" s="2" t="s">
        <v>3612</v>
      </c>
      <c r="L751" s="2" t="s">
        <v>3612</v>
      </c>
    </row>
    <row r="752" spans="1:12">
      <c r="A752" s="2">
        <v>3610</v>
      </c>
      <c r="B752" s="2" t="s">
        <v>2248</v>
      </c>
      <c r="C752" s="2" t="s">
        <v>2249</v>
      </c>
      <c r="D752" s="2" t="s">
        <v>2250</v>
      </c>
      <c r="E752" s="2" t="s">
        <v>2251</v>
      </c>
      <c r="F752" s="4">
        <v>39.295712349419347</v>
      </c>
      <c r="G752" s="4">
        <v>0.85547642324773532</v>
      </c>
      <c r="H752" s="4">
        <v>2.1779940306722092</v>
      </c>
      <c r="I752" s="2" t="s">
        <v>3616</v>
      </c>
      <c r="J752" s="2" t="s">
        <v>3612</v>
      </c>
      <c r="K752" s="2" t="s">
        <v>3616</v>
      </c>
      <c r="L752" s="2" t="s">
        <v>3612</v>
      </c>
    </row>
    <row r="753" spans="1:12">
      <c r="A753" s="2">
        <v>3619</v>
      </c>
      <c r="B753" s="2" t="s">
        <v>2252</v>
      </c>
      <c r="C753" s="2" t="s">
        <v>2253</v>
      </c>
      <c r="D753" s="2" t="s">
        <v>2254</v>
      </c>
      <c r="E753" s="2" t="s">
        <v>2255</v>
      </c>
      <c r="F753" s="4">
        <v>1.9554491224204671</v>
      </c>
      <c r="G753" s="4">
        <v>8.1570991587342545E-2</v>
      </c>
      <c r="H753" s="4">
        <v>3.227685473609879</v>
      </c>
      <c r="I753" s="2" t="s">
        <v>3612</v>
      </c>
      <c r="J753" s="2" t="s">
        <v>3616</v>
      </c>
      <c r="K753" s="2" t="s">
        <v>3616</v>
      </c>
      <c r="L753" s="2" t="s">
        <v>3612</v>
      </c>
    </row>
    <row r="754" spans="1:12" ht="16.5">
      <c r="A754" s="2">
        <v>3627</v>
      </c>
      <c r="B754" s="2" t="s">
        <v>2256</v>
      </c>
      <c r="C754" s="2" t="s">
        <v>273</v>
      </c>
      <c r="D754" s="2" t="s">
        <v>274</v>
      </c>
      <c r="E754" s="2" t="s">
        <v>275</v>
      </c>
      <c r="F754" s="4">
        <v>1.4330609791483153</v>
      </c>
      <c r="G754" s="4">
        <v>2.1084020501262368</v>
      </c>
      <c r="H754" s="4">
        <v>73.491220189630354</v>
      </c>
      <c r="I754" s="2" t="s">
        <v>3612</v>
      </c>
      <c r="J754" s="2" t="s">
        <v>3616</v>
      </c>
      <c r="K754" s="2" t="s">
        <v>3616</v>
      </c>
      <c r="L754" s="2" t="s">
        <v>3626</v>
      </c>
    </row>
    <row r="755" spans="1:12">
      <c r="A755" s="2">
        <v>3633</v>
      </c>
      <c r="B755" s="2" t="s">
        <v>2257</v>
      </c>
      <c r="C755" s="2" t="s">
        <v>547</v>
      </c>
      <c r="D755" s="2" t="s">
        <v>548</v>
      </c>
      <c r="E755" s="2" t="s">
        <v>549</v>
      </c>
      <c r="F755" s="4">
        <v>2.0036076151532467</v>
      </c>
      <c r="G755" s="4">
        <v>0.13124187359597644</v>
      </c>
      <c r="H755" s="4">
        <v>2.2872277043132367</v>
      </c>
      <c r="I755" s="2" t="s">
        <v>3616</v>
      </c>
      <c r="J755" s="2" t="s">
        <v>3616</v>
      </c>
      <c r="K755" s="2" t="s">
        <v>3616</v>
      </c>
      <c r="L755" s="2" t="s">
        <v>3612</v>
      </c>
    </row>
    <row r="756" spans="1:12">
      <c r="A756" s="2">
        <v>3660</v>
      </c>
      <c r="B756" s="2" t="s">
        <v>2258</v>
      </c>
      <c r="C756" s="2" t="s">
        <v>2259</v>
      </c>
      <c r="D756" s="2" t="s">
        <v>2260</v>
      </c>
      <c r="E756" s="2" t="s">
        <v>2261</v>
      </c>
      <c r="F756" s="4">
        <v>1.7227340497004575</v>
      </c>
      <c r="G756" s="4">
        <v>0.99068615810128224</v>
      </c>
      <c r="H756" s="4">
        <v>2.6503814295069743</v>
      </c>
      <c r="I756" s="2" t="s">
        <v>3612</v>
      </c>
      <c r="J756" s="2" t="s">
        <v>3612</v>
      </c>
      <c r="K756" s="2" t="s">
        <v>3616</v>
      </c>
      <c r="L756" s="2" t="s">
        <v>3612</v>
      </c>
    </row>
    <row r="757" spans="1:12">
      <c r="A757" s="2">
        <v>3671</v>
      </c>
      <c r="B757" s="2" t="s">
        <v>2262</v>
      </c>
      <c r="C757" s="2" t="s">
        <v>2128</v>
      </c>
      <c r="D757" s="2" t="s">
        <v>2129</v>
      </c>
      <c r="E757" s="2" t="s">
        <v>2130</v>
      </c>
      <c r="F757" s="4">
        <v>2.5773706050615446</v>
      </c>
      <c r="G757" s="4">
        <v>0.84739116959051186</v>
      </c>
      <c r="H757" s="4">
        <v>0.12521679627933682</v>
      </c>
      <c r="I757" s="2" t="s">
        <v>3616</v>
      </c>
      <c r="J757" s="2" t="s">
        <v>3612</v>
      </c>
      <c r="K757" s="2" t="s">
        <v>3616</v>
      </c>
      <c r="L757" s="2" t="s">
        <v>3612</v>
      </c>
    </row>
    <row r="758" spans="1:12">
      <c r="A758" s="2">
        <v>3673</v>
      </c>
      <c r="B758" s="2" t="s">
        <v>2263</v>
      </c>
      <c r="C758" s="2" t="s">
        <v>685</v>
      </c>
      <c r="D758" s="2" t="s">
        <v>1001</v>
      </c>
      <c r="E758" s="2" t="s">
        <v>1002</v>
      </c>
      <c r="F758" s="4">
        <v>1.2485901589329838</v>
      </c>
      <c r="G758" s="4">
        <v>0.81211165593620549</v>
      </c>
      <c r="H758" s="4">
        <v>11.863847062073186</v>
      </c>
      <c r="I758" s="2" t="s">
        <v>3612</v>
      </c>
      <c r="J758" s="2" t="s">
        <v>3612</v>
      </c>
      <c r="K758" s="2" t="s">
        <v>3616</v>
      </c>
      <c r="L758" s="2" t="s">
        <v>3612</v>
      </c>
    </row>
    <row r="759" spans="1:12" ht="16.5">
      <c r="A759" s="2">
        <v>3690</v>
      </c>
      <c r="B759" s="2" t="s">
        <v>2264</v>
      </c>
      <c r="C759" s="2" t="s">
        <v>2265</v>
      </c>
      <c r="D759" s="2" t="s">
        <v>2266</v>
      </c>
      <c r="E759" s="2" t="s">
        <v>2267</v>
      </c>
      <c r="F759" s="4">
        <v>7.1810758448329386</v>
      </c>
      <c r="G759" s="4">
        <v>21.413519059169687</v>
      </c>
      <c r="H759" s="4">
        <v>264.11089390114802</v>
      </c>
      <c r="I759" s="2" t="s">
        <v>3616</v>
      </c>
      <c r="J759" s="2" t="s">
        <v>3616</v>
      </c>
      <c r="K759" s="2" t="s">
        <v>3616</v>
      </c>
      <c r="L759" s="2" t="s">
        <v>3626</v>
      </c>
    </row>
    <row r="760" spans="1:12">
      <c r="A760" s="2">
        <v>3691</v>
      </c>
      <c r="B760" s="2" t="s">
        <v>2268</v>
      </c>
      <c r="C760" s="2" t="s">
        <v>2265</v>
      </c>
      <c r="D760" s="2" t="s">
        <v>2266</v>
      </c>
      <c r="E760" s="2" t="s">
        <v>2267</v>
      </c>
      <c r="F760" s="4">
        <v>1.926523788040293</v>
      </c>
      <c r="G760" s="4">
        <v>0.51853022825515704</v>
      </c>
      <c r="H760" s="4">
        <v>3.8139871950397581</v>
      </c>
      <c r="I760" s="2" t="s">
        <v>3612</v>
      </c>
      <c r="J760" s="2" t="s">
        <v>3612</v>
      </c>
      <c r="K760" s="2" t="s">
        <v>3616</v>
      </c>
      <c r="L760" s="2" t="s">
        <v>3612</v>
      </c>
    </row>
    <row r="761" spans="1:12">
      <c r="A761" s="2">
        <v>3692</v>
      </c>
      <c r="B761" s="2" t="s">
        <v>2269</v>
      </c>
      <c r="C761" s="2" t="s">
        <v>2270</v>
      </c>
      <c r="D761" s="2" t="s">
        <v>2271</v>
      </c>
      <c r="E761" s="2" t="s">
        <v>2272</v>
      </c>
      <c r="F761" s="4">
        <v>1.2547500468804982</v>
      </c>
      <c r="G761" s="4">
        <v>0.85393608686429934</v>
      </c>
      <c r="H761" s="4">
        <v>1.9801366572935566</v>
      </c>
      <c r="I761" s="2" t="s">
        <v>3612</v>
      </c>
      <c r="J761" s="2" t="s">
        <v>3612</v>
      </c>
      <c r="K761" s="2" t="s">
        <v>3612</v>
      </c>
      <c r="L761" s="2" t="s">
        <v>3612</v>
      </c>
    </row>
    <row r="762" spans="1:12" ht="16.5">
      <c r="A762" s="2">
        <v>3695</v>
      </c>
      <c r="B762" s="2" t="s">
        <v>2273</v>
      </c>
      <c r="C762" s="2" t="s">
        <v>1313</v>
      </c>
      <c r="D762" s="2" t="s">
        <v>1314</v>
      </c>
      <c r="E762" s="2" t="s">
        <v>1315</v>
      </c>
      <c r="F762" s="4">
        <v>1.2547500468804951</v>
      </c>
      <c r="G762" s="4">
        <v>1.1930462730890528</v>
      </c>
      <c r="H762" s="4">
        <v>2.6184263031089681</v>
      </c>
      <c r="I762" s="2" t="s">
        <v>3612</v>
      </c>
      <c r="J762" s="2" t="s">
        <v>3612</v>
      </c>
      <c r="K762" s="2" t="s">
        <v>3616</v>
      </c>
      <c r="L762" s="2" t="s">
        <v>3626</v>
      </c>
    </row>
    <row r="763" spans="1:12" ht="16.5">
      <c r="A763" s="2">
        <v>3705</v>
      </c>
      <c r="B763" s="2" t="s">
        <v>2274</v>
      </c>
      <c r="C763" s="2" t="s">
        <v>630</v>
      </c>
      <c r="D763" s="2" t="s">
        <v>631</v>
      </c>
      <c r="E763" s="2" t="s">
        <v>632</v>
      </c>
      <c r="F763" s="4">
        <v>1.5454210992959747</v>
      </c>
      <c r="G763" s="4">
        <v>6.9330972632806471</v>
      </c>
      <c r="H763" s="4">
        <v>311.37299145258498</v>
      </c>
      <c r="I763" s="2" t="s">
        <v>3612</v>
      </c>
      <c r="J763" s="2" t="s">
        <v>3616</v>
      </c>
      <c r="K763" s="2" t="s">
        <v>3616</v>
      </c>
      <c r="L763" s="2" t="s">
        <v>3626</v>
      </c>
    </row>
    <row r="764" spans="1:12" ht="16.5">
      <c r="A764" s="2">
        <v>3716</v>
      </c>
      <c r="B764" s="2" t="s">
        <v>2275</v>
      </c>
      <c r="C764" s="2" t="s">
        <v>188</v>
      </c>
      <c r="D764" s="2" t="s">
        <v>189</v>
      </c>
      <c r="E764" s="2" t="s">
        <v>190</v>
      </c>
      <c r="F764" s="4">
        <v>89.121400561587706</v>
      </c>
      <c r="G764" s="4">
        <v>2.0438651310484199</v>
      </c>
      <c r="H764" s="4">
        <v>1.6008076868626826</v>
      </c>
      <c r="I764" s="2" t="s">
        <v>3616</v>
      </c>
      <c r="J764" s="2" t="s">
        <v>3616</v>
      </c>
      <c r="K764" s="2" t="s">
        <v>3612</v>
      </c>
      <c r="L764" s="2" t="s">
        <v>3626</v>
      </c>
    </row>
    <row r="765" spans="1:12">
      <c r="A765" s="2">
        <v>3721</v>
      </c>
      <c r="B765" s="2" t="s">
        <v>2276</v>
      </c>
      <c r="C765" s="2" t="s">
        <v>404</v>
      </c>
      <c r="D765" s="2" t="s">
        <v>405</v>
      </c>
      <c r="E765" s="2" t="s">
        <v>406</v>
      </c>
      <c r="F765" s="4">
        <v>0.55748310936384871</v>
      </c>
      <c r="G765" s="4">
        <v>0.5811973378925126</v>
      </c>
      <c r="H765" s="4">
        <v>14.656817768508773</v>
      </c>
      <c r="I765" s="2" t="s">
        <v>3612</v>
      </c>
      <c r="J765" s="2" t="s">
        <v>3612</v>
      </c>
      <c r="K765" s="2" t="s">
        <v>3616</v>
      </c>
      <c r="L765" s="2" t="s">
        <v>3612</v>
      </c>
    </row>
    <row r="766" spans="1:12" ht="16.5">
      <c r="A766" s="2">
        <v>3735</v>
      </c>
      <c r="B766" s="2" t="s">
        <v>2277</v>
      </c>
      <c r="C766" s="2" t="s">
        <v>1354</v>
      </c>
      <c r="D766" s="2" t="s">
        <v>1355</v>
      </c>
      <c r="E766" s="2" t="s">
        <v>1356</v>
      </c>
      <c r="F766" s="4">
        <v>1.2140265729096242</v>
      </c>
      <c r="G766" s="4">
        <v>34.28486651261057</v>
      </c>
      <c r="H766" s="4">
        <v>1.3579214234538686</v>
      </c>
      <c r="I766" s="2" t="s">
        <v>3612</v>
      </c>
      <c r="J766" s="2" t="s">
        <v>3616</v>
      </c>
      <c r="K766" s="2" t="s">
        <v>3612</v>
      </c>
      <c r="L766" s="2" t="s">
        <v>3626</v>
      </c>
    </row>
    <row r="767" spans="1:12" ht="16.5">
      <c r="A767" s="2">
        <v>3738</v>
      </c>
      <c r="B767" s="2" t="s">
        <v>2278</v>
      </c>
      <c r="C767" s="2" t="s">
        <v>2279</v>
      </c>
      <c r="D767" s="2" t="s">
        <v>2280</v>
      </c>
      <c r="E767" s="2" t="s">
        <v>2281</v>
      </c>
      <c r="F767" s="4">
        <v>1.9303416205108271E-2</v>
      </c>
      <c r="G767" s="4">
        <v>0.51277577086888027</v>
      </c>
      <c r="H767" s="4">
        <v>0.14036936371318018</v>
      </c>
      <c r="I767" s="2" t="s">
        <v>3616</v>
      </c>
      <c r="J767" s="2" t="s">
        <v>3612</v>
      </c>
      <c r="K767" s="2" t="s">
        <v>3616</v>
      </c>
      <c r="L767" s="2" t="s">
        <v>3627</v>
      </c>
    </row>
    <row r="768" spans="1:12" ht="16.5">
      <c r="A768" s="2">
        <v>3743</v>
      </c>
      <c r="B768" s="2" t="s">
        <v>2282</v>
      </c>
      <c r="C768" s="2" t="s">
        <v>453</v>
      </c>
      <c r="D768" s="2" t="s">
        <v>454</v>
      </c>
      <c r="E768" s="2" t="s">
        <v>455</v>
      </c>
      <c r="F768" s="4">
        <v>33.787085435089807</v>
      </c>
      <c r="G768" s="4">
        <v>28.216164760344725</v>
      </c>
      <c r="H768" s="4">
        <v>1.7721491118679311</v>
      </c>
      <c r="I768" s="2" t="s">
        <v>3616</v>
      </c>
      <c r="J768" s="2" t="s">
        <v>3616</v>
      </c>
      <c r="K768" s="2" t="s">
        <v>3612</v>
      </c>
      <c r="L768" s="2" t="s">
        <v>3626</v>
      </c>
    </row>
    <row r="769" spans="1:12" ht="16.5">
      <c r="A769" s="2">
        <v>3750</v>
      </c>
      <c r="B769" s="2" t="s">
        <v>2283</v>
      </c>
      <c r="C769" s="2" t="s">
        <v>598</v>
      </c>
      <c r="D769" s="2" t="s">
        <v>599</v>
      </c>
      <c r="E769" s="2" t="s">
        <v>600</v>
      </c>
      <c r="F769" s="4">
        <v>1.8018763342441473</v>
      </c>
      <c r="G769" s="4">
        <v>3.6083768050242564</v>
      </c>
      <c r="H769" s="4">
        <v>2.3962858238991878</v>
      </c>
      <c r="I769" s="2" t="s">
        <v>3612</v>
      </c>
      <c r="J769" s="2" t="s">
        <v>3616</v>
      </c>
      <c r="K769" s="2" t="s">
        <v>3616</v>
      </c>
      <c r="L769" s="2" t="s">
        <v>3626</v>
      </c>
    </row>
    <row r="770" spans="1:12">
      <c r="A770" s="2">
        <v>3751</v>
      </c>
      <c r="B770" s="2" t="s">
        <v>2284</v>
      </c>
      <c r="C770" s="2" t="s">
        <v>2285</v>
      </c>
      <c r="D770" s="2" t="s">
        <v>2286</v>
      </c>
      <c r="E770" s="2" t="s">
        <v>2287</v>
      </c>
      <c r="F770" s="4">
        <v>0.41612821016569768</v>
      </c>
      <c r="G770" s="4">
        <v>0.70651887083940146</v>
      </c>
      <c r="H770" s="4">
        <v>1.9709620524648923</v>
      </c>
      <c r="I770" s="2" t="s">
        <v>3616</v>
      </c>
      <c r="J770" s="2" t="s">
        <v>3612</v>
      </c>
      <c r="K770" s="2" t="s">
        <v>3612</v>
      </c>
      <c r="L770" s="2" t="s">
        <v>3612</v>
      </c>
    </row>
    <row r="771" spans="1:12">
      <c r="A771" s="2">
        <v>3753</v>
      </c>
      <c r="B771" s="2" t="s">
        <v>2288</v>
      </c>
      <c r="C771" s="2" t="s">
        <v>2289</v>
      </c>
      <c r="D771" s="2" t="s">
        <v>2290</v>
      </c>
      <c r="E771" s="2" t="s">
        <v>2291</v>
      </c>
      <c r="F771" s="4">
        <v>0.60705536286785944</v>
      </c>
      <c r="G771" s="4">
        <v>0.59579998814752444</v>
      </c>
      <c r="H771" s="4">
        <v>15.787381499128154</v>
      </c>
      <c r="I771" s="2" t="s">
        <v>3612</v>
      </c>
      <c r="J771" s="2" t="s">
        <v>3612</v>
      </c>
      <c r="K771" s="2" t="s">
        <v>3616</v>
      </c>
      <c r="L771" s="2" t="s">
        <v>3612</v>
      </c>
    </row>
    <row r="772" spans="1:12">
      <c r="A772" s="2">
        <v>3761</v>
      </c>
      <c r="B772" s="2" t="s">
        <v>2292</v>
      </c>
      <c r="C772" s="2" t="s">
        <v>22</v>
      </c>
      <c r="D772" s="2" t="s">
        <v>23</v>
      </c>
      <c r="E772" s="2" t="s">
        <v>24</v>
      </c>
      <c r="F772" s="4">
        <v>0.66799073600079162</v>
      </c>
      <c r="G772" s="4">
        <v>0.18836463068902837</v>
      </c>
      <c r="H772" s="4">
        <v>2.4354696417075803</v>
      </c>
      <c r="I772" s="2" t="s">
        <v>3612</v>
      </c>
      <c r="J772" s="2" t="s">
        <v>3616</v>
      </c>
      <c r="K772" s="2" t="s">
        <v>3616</v>
      </c>
      <c r="L772" s="2" t="s">
        <v>3612</v>
      </c>
    </row>
    <row r="773" spans="1:12">
      <c r="A773" s="2">
        <v>3765</v>
      </c>
      <c r="B773" s="2" t="s">
        <v>2293</v>
      </c>
      <c r="C773" s="2" t="s">
        <v>298</v>
      </c>
      <c r="D773" s="2" t="s">
        <v>299</v>
      </c>
      <c r="E773" s="2" t="s">
        <v>300</v>
      </c>
      <c r="F773" s="4">
        <v>0.41890644912918734</v>
      </c>
      <c r="G773" s="4">
        <v>1.5868326640936719</v>
      </c>
      <c r="H773" s="4">
        <v>2.1213754827364348</v>
      </c>
      <c r="I773" s="2" t="s">
        <v>3616</v>
      </c>
      <c r="J773" s="2" t="s">
        <v>3612</v>
      </c>
      <c r="K773" s="2" t="s">
        <v>3616</v>
      </c>
      <c r="L773" s="2" t="s">
        <v>3612</v>
      </c>
    </row>
    <row r="774" spans="1:12">
      <c r="A774" s="2">
        <v>3766</v>
      </c>
      <c r="B774" s="2" t="s">
        <v>2294</v>
      </c>
      <c r="C774" s="2" t="s">
        <v>404</v>
      </c>
      <c r="D774" s="2" t="s">
        <v>405</v>
      </c>
      <c r="E774" s="2" t="s">
        <v>406</v>
      </c>
      <c r="F774" s="4">
        <v>0.72915629743426802</v>
      </c>
      <c r="G774" s="4">
        <v>0.8542616957914978</v>
      </c>
      <c r="H774" s="4">
        <v>16.147064444802815</v>
      </c>
      <c r="I774" s="2" t="s">
        <v>3612</v>
      </c>
      <c r="J774" s="2" t="s">
        <v>3612</v>
      </c>
      <c r="K774" s="2" t="s">
        <v>3616</v>
      </c>
      <c r="L774" s="2" t="s">
        <v>3612</v>
      </c>
    </row>
    <row r="775" spans="1:12" ht="16.5">
      <c r="A775" s="2">
        <v>3782</v>
      </c>
      <c r="B775" s="2" t="s">
        <v>2295</v>
      </c>
      <c r="C775" s="2" t="s">
        <v>804</v>
      </c>
      <c r="D775" s="2" t="s">
        <v>805</v>
      </c>
      <c r="E775" s="2" t="s">
        <v>806</v>
      </c>
      <c r="F775" s="4">
        <v>1.8087587551221767</v>
      </c>
      <c r="G775" s="4">
        <v>1.1643703438113358</v>
      </c>
      <c r="H775" s="4">
        <v>3.7976317064503839</v>
      </c>
      <c r="I775" s="2" t="s">
        <v>3612</v>
      </c>
      <c r="J775" s="2" t="s">
        <v>3612</v>
      </c>
      <c r="K775" s="2" t="s">
        <v>3616</v>
      </c>
      <c r="L775" s="2" t="s">
        <v>3626</v>
      </c>
    </row>
    <row r="776" spans="1:12">
      <c r="A776" s="2">
        <v>3792</v>
      </c>
      <c r="B776" s="2" t="s">
        <v>2296</v>
      </c>
      <c r="C776" s="2" t="s">
        <v>940</v>
      </c>
      <c r="D776" s="2" t="s">
        <v>941</v>
      </c>
      <c r="E776" s="2" t="s">
        <v>942</v>
      </c>
      <c r="F776" s="4">
        <v>0.28743347590570373</v>
      </c>
      <c r="G776" s="4">
        <v>1.1325698267271755</v>
      </c>
      <c r="H776" s="4">
        <v>6.6260826081278687E-2</v>
      </c>
      <c r="I776" s="2" t="s">
        <v>3616</v>
      </c>
      <c r="J776" s="2" t="s">
        <v>3612</v>
      </c>
      <c r="K776" s="2" t="s">
        <v>3616</v>
      </c>
      <c r="L776" s="2" t="s">
        <v>3612</v>
      </c>
    </row>
    <row r="777" spans="1:12" ht="16.5">
      <c r="A777" s="2">
        <v>3795</v>
      </c>
      <c r="B777" s="2" t="s">
        <v>2297</v>
      </c>
      <c r="C777" s="2" t="s">
        <v>245</v>
      </c>
      <c r="D777" s="2" t="s">
        <v>246</v>
      </c>
      <c r="E777" s="2" t="s">
        <v>247</v>
      </c>
      <c r="F777" s="4">
        <v>25.480117051457587</v>
      </c>
      <c r="G777" s="4">
        <v>2.270720283523449</v>
      </c>
      <c r="H777" s="4">
        <v>1.4087347569806012</v>
      </c>
      <c r="I777" s="2" t="s">
        <v>3616</v>
      </c>
      <c r="J777" s="2" t="s">
        <v>3616</v>
      </c>
      <c r="K777" s="2" t="s">
        <v>3612</v>
      </c>
      <c r="L777" s="2" t="s">
        <v>3626</v>
      </c>
    </row>
    <row r="778" spans="1:12" ht="16.5">
      <c r="A778" s="2">
        <v>3804</v>
      </c>
      <c r="B778" s="2" t="s">
        <v>2298</v>
      </c>
      <c r="C778" s="2" t="s">
        <v>2253</v>
      </c>
      <c r="D778" s="2" t="s">
        <v>2254</v>
      </c>
      <c r="E778" s="2" t="s">
        <v>2255</v>
      </c>
      <c r="F778" s="4">
        <v>0.18240282767852917</v>
      </c>
      <c r="G778" s="4">
        <v>0.47355372012594743</v>
      </c>
      <c r="H778" s="4">
        <v>0.91942257828288576</v>
      </c>
      <c r="I778" s="2" t="s">
        <v>3616</v>
      </c>
      <c r="J778" s="2" t="s">
        <v>3616</v>
      </c>
      <c r="K778" s="2" t="s">
        <v>3612</v>
      </c>
      <c r="L778" s="2" t="s">
        <v>3627</v>
      </c>
    </row>
    <row r="779" spans="1:12">
      <c r="A779" s="2">
        <v>3805</v>
      </c>
      <c r="B779" s="2" t="s">
        <v>2299</v>
      </c>
      <c r="C779" s="2" t="s">
        <v>2300</v>
      </c>
      <c r="D779" s="2" t="s">
        <v>2301</v>
      </c>
      <c r="E779" s="2" t="s">
        <v>2302</v>
      </c>
      <c r="F779" s="4">
        <v>1.5597339890680186</v>
      </c>
      <c r="G779" s="4">
        <v>0.75458221379671131</v>
      </c>
      <c r="H779" s="4">
        <v>2.2303961870852991</v>
      </c>
      <c r="I779" s="2" t="s">
        <v>3612</v>
      </c>
      <c r="J779" s="2" t="s">
        <v>3612</v>
      </c>
      <c r="K779" s="2" t="s">
        <v>3616</v>
      </c>
      <c r="L779" s="2" t="s">
        <v>3612</v>
      </c>
    </row>
    <row r="780" spans="1:12">
      <c r="A780" s="2">
        <v>3806</v>
      </c>
      <c r="B780" s="2" t="s">
        <v>2303</v>
      </c>
      <c r="C780" s="2" t="s">
        <v>2304</v>
      </c>
      <c r="D780" s="2" t="s">
        <v>2305</v>
      </c>
      <c r="E780" s="2" t="s">
        <v>2306</v>
      </c>
      <c r="F780" s="4">
        <v>10.932110178239139</v>
      </c>
      <c r="G780" s="4">
        <v>0.68624707498792259</v>
      </c>
      <c r="H780" s="4">
        <v>15.582988128827902</v>
      </c>
      <c r="I780" s="2" t="s">
        <v>3616</v>
      </c>
      <c r="J780" s="2" t="s">
        <v>3612</v>
      </c>
      <c r="K780" s="2" t="s">
        <v>3616</v>
      </c>
      <c r="L780" s="2" t="s">
        <v>3612</v>
      </c>
    </row>
    <row r="781" spans="1:12">
      <c r="A781" s="2">
        <v>3807</v>
      </c>
      <c r="B781" s="2" t="s">
        <v>2307</v>
      </c>
      <c r="C781" s="2" t="s">
        <v>2308</v>
      </c>
      <c r="D781" s="2" t="s">
        <v>2309</v>
      </c>
      <c r="E781" s="2" t="s">
        <v>2310</v>
      </c>
      <c r="F781" s="4">
        <v>3.4254653696299959</v>
      </c>
      <c r="G781" s="4">
        <v>2.2415551576024368</v>
      </c>
      <c r="H781" s="4">
        <v>0.92658806189037124</v>
      </c>
      <c r="I781" s="2" t="s">
        <v>3616</v>
      </c>
      <c r="J781" s="2" t="s">
        <v>3616</v>
      </c>
      <c r="K781" s="2" t="s">
        <v>3612</v>
      </c>
      <c r="L781" s="2" t="s">
        <v>3612</v>
      </c>
    </row>
    <row r="782" spans="1:12">
      <c r="A782" s="2">
        <v>3811</v>
      </c>
      <c r="B782" s="2" t="s">
        <v>2311</v>
      </c>
      <c r="C782" s="2" t="s">
        <v>2312</v>
      </c>
      <c r="D782" s="2" t="s">
        <v>2313</v>
      </c>
      <c r="E782" s="2" t="s">
        <v>2314</v>
      </c>
      <c r="F782" s="4">
        <v>0.24079878202687699</v>
      </c>
      <c r="G782" s="4">
        <v>0.19770208621022223</v>
      </c>
      <c r="H782" s="4">
        <v>2.2033520099425594</v>
      </c>
      <c r="I782" s="2" t="s">
        <v>3616</v>
      </c>
      <c r="J782" s="2" t="s">
        <v>3616</v>
      </c>
      <c r="K782" s="2" t="s">
        <v>3616</v>
      </c>
      <c r="L782" s="2" t="s">
        <v>3612</v>
      </c>
    </row>
    <row r="783" spans="1:12">
      <c r="A783" s="2">
        <v>3824</v>
      </c>
      <c r="B783" s="2" t="s">
        <v>2315</v>
      </c>
      <c r="C783" s="2" t="s">
        <v>2316</v>
      </c>
      <c r="D783" s="2" t="s">
        <v>2317</v>
      </c>
      <c r="E783" s="2" t="s">
        <v>2318</v>
      </c>
      <c r="F783" s="4">
        <v>0.45006335260105634</v>
      </c>
      <c r="G783" s="4">
        <v>1.0204107479581754</v>
      </c>
      <c r="H783" s="4">
        <v>3.4414105224457616</v>
      </c>
      <c r="I783" s="2" t="s">
        <v>3616</v>
      </c>
      <c r="J783" s="2" t="s">
        <v>3612</v>
      </c>
      <c r="K783" s="2" t="s">
        <v>3616</v>
      </c>
      <c r="L783" s="2" t="s">
        <v>3612</v>
      </c>
    </row>
    <row r="784" spans="1:12">
      <c r="A784" s="2">
        <v>3826</v>
      </c>
      <c r="B784" s="2" t="s">
        <v>2319</v>
      </c>
      <c r="C784" s="2" t="s">
        <v>1295</v>
      </c>
      <c r="D784" s="2" t="s">
        <v>1296</v>
      </c>
      <c r="E784" s="2" t="s">
        <v>1297</v>
      </c>
      <c r="F784" s="4">
        <v>1.9919151442332018E-2</v>
      </c>
      <c r="G784" s="4">
        <v>3.8248580048737955E-2</v>
      </c>
      <c r="H784" s="4">
        <v>1.0656989885772539</v>
      </c>
      <c r="I784" s="2" t="s">
        <v>3616</v>
      </c>
      <c r="J784" s="2" t="s">
        <v>3616</v>
      </c>
      <c r="K784" s="2" t="s">
        <v>3612</v>
      </c>
      <c r="L784" s="2" t="s">
        <v>3612</v>
      </c>
    </row>
    <row r="785" spans="1:12" ht="16.5">
      <c r="A785" s="2">
        <v>3829</v>
      </c>
      <c r="B785" s="2" t="s">
        <v>2320</v>
      </c>
      <c r="C785" s="2" t="s">
        <v>1870</v>
      </c>
      <c r="D785" s="2" t="s">
        <v>1871</v>
      </c>
      <c r="E785" s="2" t="s">
        <v>1872</v>
      </c>
      <c r="F785" s="4">
        <v>2.6218769889898113</v>
      </c>
      <c r="G785" s="4">
        <v>1.1474648813338215</v>
      </c>
      <c r="H785" s="4">
        <v>2.3236616303499402</v>
      </c>
      <c r="I785" s="2" t="s">
        <v>3616</v>
      </c>
      <c r="J785" s="2" t="s">
        <v>3612</v>
      </c>
      <c r="K785" s="2" t="s">
        <v>3616</v>
      </c>
      <c r="L785" s="2" t="s">
        <v>3626</v>
      </c>
    </row>
    <row r="786" spans="1:12">
      <c r="A786" s="2">
        <v>3830</v>
      </c>
      <c r="B786" s="2" t="s">
        <v>2321</v>
      </c>
      <c r="C786" s="2" t="s">
        <v>1870</v>
      </c>
      <c r="D786" s="2" t="s">
        <v>1871</v>
      </c>
      <c r="E786" s="2" t="s">
        <v>1872</v>
      </c>
      <c r="F786" s="4">
        <v>8.6906024424903097E-2</v>
      </c>
      <c r="G786" s="4">
        <v>0.32061192679503786</v>
      </c>
      <c r="H786" s="4">
        <v>16.408824667804161</v>
      </c>
      <c r="I786" s="2" t="s">
        <v>3616</v>
      </c>
      <c r="J786" s="2" t="s">
        <v>3616</v>
      </c>
      <c r="K786" s="2" t="s">
        <v>3616</v>
      </c>
      <c r="L786" s="2" t="s">
        <v>3612</v>
      </c>
    </row>
    <row r="787" spans="1:12">
      <c r="A787" s="2">
        <v>3839</v>
      </c>
      <c r="B787" s="2" t="s">
        <v>2322</v>
      </c>
      <c r="C787" s="2" t="s">
        <v>2323</v>
      </c>
      <c r="D787" s="2" t="s">
        <v>2324</v>
      </c>
      <c r="E787" s="2" t="s">
        <v>2325</v>
      </c>
      <c r="F787" s="4">
        <v>2.2593378183487247</v>
      </c>
      <c r="G787" s="4">
        <v>14.89648453587189</v>
      </c>
      <c r="H787" s="4">
        <v>0.70897172667617481</v>
      </c>
      <c r="I787" s="2" t="s">
        <v>3616</v>
      </c>
      <c r="J787" s="2" t="s">
        <v>3616</v>
      </c>
      <c r="K787" s="2" t="s">
        <v>3612</v>
      </c>
      <c r="L787" s="2" t="s">
        <v>3612</v>
      </c>
    </row>
    <row r="788" spans="1:12" ht="16.5">
      <c r="A788" s="2">
        <v>3842</v>
      </c>
      <c r="B788" s="2" t="s">
        <v>2326</v>
      </c>
      <c r="C788" s="2" t="s">
        <v>2327</v>
      </c>
      <c r="D788" s="2" t="s">
        <v>2328</v>
      </c>
      <c r="E788" s="2" t="s">
        <v>2329</v>
      </c>
      <c r="F788" s="4">
        <v>1.5173984824536075</v>
      </c>
      <c r="G788" s="4">
        <v>1.1269316369810114</v>
      </c>
      <c r="H788" s="4">
        <v>2.6236949656224011</v>
      </c>
      <c r="I788" s="2" t="s">
        <v>3612</v>
      </c>
      <c r="J788" s="2" t="s">
        <v>3612</v>
      </c>
      <c r="K788" s="2" t="s">
        <v>3616</v>
      </c>
      <c r="L788" s="2" t="s">
        <v>3626</v>
      </c>
    </row>
    <row r="789" spans="1:12">
      <c r="A789" s="2">
        <v>3847</v>
      </c>
      <c r="B789" s="2" t="s">
        <v>2330</v>
      </c>
      <c r="C789" s="2" t="s">
        <v>2331</v>
      </c>
      <c r="D789" s="2" t="s">
        <v>2332</v>
      </c>
      <c r="E789" s="2" t="s">
        <v>2333</v>
      </c>
      <c r="F789" s="4">
        <v>1.2852954242717776</v>
      </c>
      <c r="G789" s="4">
        <v>0.65003981897973218</v>
      </c>
      <c r="H789" s="4">
        <v>2.0036076151532418</v>
      </c>
      <c r="I789" s="2" t="s">
        <v>3612</v>
      </c>
      <c r="J789" s="2" t="s">
        <v>3612</v>
      </c>
      <c r="K789" s="2" t="s">
        <v>3616</v>
      </c>
      <c r="L789" s="2" t="s">
        <v>3612</v>
      </c>
    </row>
    <row r="790" spans="1:12" ht="16.5">
      <c r="A790" s="2">
        <v>3853</v>
      </c>
      <c r="B790" s="2" t="s">
        <v>2334</v>
      </c>
      <c r="C790" s="2" t="s">
        <v>2300</v>
      </c>
      <c r="D790" s="2" t="s">
        <v>2301</v>
      </c>
      <c r="E790" s="2" t="s">
        <v>2302</v>
      </c>
      <c r="F790" s="4">
        <v>1.65003885802697</v>
      </c>
      <c r="G790" s="4">
        <v>1.0440928392483919</v>
      </c>
      <c r="H790" s="4">
        <v>2.5148981953215435</v>
      </c>
      <c r="I790" s="2" t="s">
        <v>3612</v>
      </c>
      <c r="J790" s="2" t="s">
        <v>3612</v>
      </c>
      <c r="K790" s="2" t="s">
        <v>3616</v>
      </c>
      <c r="L790" s="2" t="s">
        <v>3626</v>
      </c>
    </row>
    <row r="791" spans="1:12" ht="16.5">
      <c r="A791" s="2">
        <v>3854</v>
      </c>
      <c r="B791" s="2" t="s">
        <v>2335</v>
      </c>
      <c r="C791" s="2" t="s">
        <v>812</v>
      </c>
      <c r="D791" s="2" t="s">
        <v>813</v>
      </c>
      <c r="E791" s="2" t="s">
        <v>814</v>
      </c>
      <c r="F791" s="4">
        <v>1.3377420914992646</v>
      </c>
      <c r="G791" s="4">
        <v>1.1873127456568444</v>
      </c>
      <c r="H791" s="4">
        <v>2.5588578414453638</v>
      </c>
      <c r="I791" s="2" t="s">
        <v>3612</v>
      </c>
      <c r="J791" s="2" t="s">
        <v>3612</v>
      </c>
      <c r="K791" s="2" t="s">
        <v>3616</v>
      </c>
      <c r="L791" s="2" t="s">
        <v>3626</v>
      </c>
    </row>
    <row r="792" spans="1:12">
      <c r="A792" s="2">
        <v>3862</v>
      </c>
      <c r="B792" s="2" t="s">
        <v>2336</v>
      </c>
      <c r="C792" s="2" t="s">
        <v>2337</v>
      </c>
      <c r="D792" s="2" t="s">
        <v>2338</v>
      </c>
      <c r="E792" s="2" t="s">
        <v>2339</v>
      </c>
      <c r="F792" s="4">
        <v>1.5415695713109496</v>
      </c>
      <c r="G792" s="4">
        <v>0.82071316456679766</v>
      </c>
      <c r="H792" s="4">
        <v>2.3204425831236799</v>
      </c>
      <c r="I792" s="2" t="s">
        <v>3612</v>
      </c>
      <c r="J792" s="2" t="s">
        <v>3612</v>
      </c>
      <c r="K792" s="2" t="s">
        <v>3616</v>
      </c>
      <c r="L792" s="2" t="s">
        <v>3612</v>
      </c>
    </row>
    <row r="793" spans="1:12">
      <c r="A793" s="2">
        <v>3863</v>
      </c>
      <c r="B793" s="2" t="s">
        <v>2340</v>
      </c>
      <c r="C793" s="2" t="s">
        <v>2341</v>
      </c>
      <c r="D793" s="2" t="s">
        <v>2342</v>
      </c>
      <c r="E793" s="2" t="s">
        <v>2343</v>
      </c>
      <c r="F793" s="4">
        <v>1.4499468328788532</v>
      </c>
      <c r="G793" s="4">
        <v>0.76676160389539649</v>
      </c>
      <c r="H793" s="4">
        <v>0.93926229430452246</v>
      </c>
      <c r="I793" s="2" t="s">
        <v>3612</v>
      </c>
      <c r="J793" s="2" t="s">
        <v>3612</v>
      </c>
      <c r="K793" s="2" t="s">
        <v>3612</v>
      </c>
      <c r="L793" s="2" t="s">
        <v>3612</v>
      </c>
    </row>
    <row r="794" spans="1:12">
      <c r="A794" s="2">
        <v>3864</v>
      </c>
      <c r="B794" s="2" t="s">
        <v>2344</v>
      </c>
      <c r="C794" s="2" t="s">
        <v>2345</v>
      </c>
      <c r="D794" s="2" t="s">
        <v>2346</v>
      </c>
      <c r="E794" s="2" t="s">
        <v>2347</v>
      </c>
      <c r="F794" s="4">
        <v>0.97373425465180707</v>
      </c>
      <c r="G794" s="4">
        <v>3.5013226171757235</v>
      </c>
      <c r="H794" s="4">
        <v>1.822349912421646</v>
      </c>
      <c r="I794" s="2" t="s">
        <v>3612</v>
      </c>
      <c r="J794" s="2" t="s">
        <v>3616</v>
      </c>
      <c r="K794" s="2" t="s">
        <v>3612</v>
      </c>
      <c r="L794" s="2" t="s">
        <v>3612</v>
      </c>
    </row>
    <row r="795" spans="1:12">
      <c r="A795" s="2">
        <v>3865</v>
      </c>
      <c r="B795" s="2" t="s">
        <v>2348</v>
      </c>
      <c r="C795" s="2" t="s">
        <v>1856</v>
      </c>
      <c r="D795" s="2" t="s">
        <v>1857</v>
      </c>
      <c r="E795" s="2" t="s">
        <v>1858</v>
      </c>
      <c r="F795" s="4">
        <v>3.8801165812329415</v>
      </c>
      <c r="G795" s="4">
        <v>0.52454919942212908</v>
      </c>
      <c r="H795" s="4">
        <v>2.2859597475503577</v>
      </c>
      <c r="I795" s="2" t="s">
        <v>3616</v>
      </c>
      <c r="J795" s="2" t="s">
        <v>3612</v>
      </c>
      <c r="K795" s="2" t="s">
        <v>3616</v>
      </c>
      <c r="L795" s="2" t="s">
        <v>3612</v>
      </c>
    </row>
    <row r="796" spans="1:12">
      <c r="A796" s="2">
        <v>3866</v>
      </c>
      <c r="B796" s="2" t="s">
        <v>2349</v>
      </c>
      <c r="C796" s="2" t="s">
        <v>2350</v>
      </c>
      <c r="D796" s="2" t="s">
        <v>2351</v>
      </c>
      <c r="E796" s="2" t="s">
        <v>2352</v>
      </c>
      <c r="F796" s="4">
        <v>2.2145291689685678</v>
      </c>
      <c r="G796" s="4">
        <v>0.22187976381814453</v>
      </c>
      <c r="H796" s="4">
        <v>2.4852655299714548</v>
      </c>
      <c r="I796" s="2" t="s">
        <v>3616</v>
      </c>
      <c r="J796" s="2" t="s">
        <v>3616</v>
      </c>
      <c r="K796" s="2" t="s">
        <v>3616</v>
      </c>
      <c r="L796" s="2" t="s">
        <v>3612</v>
      </c>
    </row>
    <row r="797" spans="1:12">
      <c r="A797" s="2">
        <v>3867</v>
      </c>
      <c r="B797" s="2" t="s">
        <v>2353</v>
      </c>
      <c r="C797" s="2" t="s">
        <v>2185</v>
      </c>
      <c r="D797" s="2" t="s">
        <v>2186</v>
      </c>
      <c r="E797" s="2" t="s">
        <v>2187</v>
      </c>
      <c r="F797" s="4">
        <v>3.7926335947292311</v>
      </c>
      <c r="G797" s="4">
        <v>3.235749670750133</v>
      </c>
      <c r="H797" s="4">
        <v>0.52318750816723802</v>
      </c>
      <c r="I797" s="2" t="s">
        <v>3616</v>
      </c>
      <c r="J797" s="2" t="s">
        <v>3616</v>
      </c>
      <c r="K797" s="2" t="s">
        <v>3612</v>
      </c>
      <c r="L797" s="2" t="s">
        <v>3612</v>
      </c>
    </row>
    <row r="798" spans="1:12">
      <c r="A798" s="2">
        <v>3869</v>
      </c>
      <c r="B798" s="2" t="s">
        <v>2354</v>
      </c>
      <c r="C798" s="2" t="s">
        <v>2355</v>
      </c>
      <c r="D798" s="2" t="s">
        <v>2356</v>
      </c>
      <c r="E798" s="2" t="s">
        <v>2357</v>
      </c>
      <c r="F798" s="4">
        <v>0.95257196849812953</v>
      </c>
      <c r="G798" s="4">
        <v>0.8257631819162744</v>
      </c>
      <c r="H798" s="4">
        <v>2.3789088587665579</v>
      </c>
      <c r="I798" s="2" t="s">
        <v>3612</v>
      </c>
      <c r="J798" s="2" t="s">
        <v>3612</v>
      </c>
      <c r="K798" s="2" t="s">
        <v>3616</v>
      </c>
      <c r="L798" s="2" t="s">
        <v>3612</v>
      </c>
    </row>
    <row r="799" spans="1:12">
      <c r="A799" s="2">
        <v>3870</v>
      </c>
      <c r="B799" s="2" t="s">
        <v>2358</v>
      </c>
      <c r="C799" s="2" t="s">
        <v>693</v>
      </c>
      <c r="D799" s="2" t="s">
        <v>694</v>
      </c>
      <c r="E799" s="2" t="s">
        <v>695</v>
      </c>
      <c r="F799" s="4">
        <v>1.6516408428843152</v>
      </c>
      <c r="G799" s="4">
        <v>0.90193789378641687</v>
      </c>
      <c r="H799" s="4">
        <v>1.4311749092419503</v>
      </c>
      <c r="I799" s="2" t="s">
        <v>3612</v>
      </c>
      <c r="J799" s="2" t="s">
        <v>3612</v>
      </c>
      <c r="K799" s="2" t="s">
        <v>3612</v>
      </c>
      <c r="L799" s="2" t="s">
        <v>3612</v>
      </c>
    </row>
    <row r="800" spans="1:12">
      <c r="A800" s="2">
        <v>3871</v>
      </c>
      <c r="B800" s="2" t="s">
        <v>2359</v>
      </c>
      <c r="C800" s="2" t="s">
        <v>2360</v>
      </c>
      <c r="D800" s="2" t="s">
        <v>2361</v>
      </c>
      <c r="E800" s="2" t="s">
        <v>2362</v>
      </c>
      <c r="F800" s="4">
        <v>1.7395329420990295</v>
      </c>
      <c r="G800" s="4">
        <v>5.1733765006532414E-2</v>
      </c>
      <c r="H800" s="4">
        <v>2.2073264329920623</v>
      </c>
      <c r="I800" s="2" t="s">
        <v>3612</v>
      </c>
      <c r="J800" s="2" t="s">
        <v>3616</v>
      </c>
      <c r="K800" s="2" t="s">
        <v>3616</v>
      </c>
      <c r="L800" s="2" t="s">
        <v>3612</v>
      </c>
    </row>
    <row r="801" spans="1:12">
      <c r="A801" s="2">
        <v>3872</v>
      </c>
      <c r="B801" s="2" t="s">
        <v>2363</v>
      </c>
      <c r="C801" s="2" t="s">
        <v>2364</v>
      </c>
      <c r="D801" s="2" t="s">
        <v>2365</v>
      </c>
      <c r="E801" s="2" t="s">
        <v>2366</v>
      </c>
      <c r="F801" s="4">
        <v>1.4196152721146007</v>
      </c>
      <c r="G801" s="4">
        <v>0.87178845289891083</v>
      </c>
      <c r="H801" s="4">
        <v>2.944657825389609</v>
      </c>
      <c r="I801" s="2" t="s">
        <v>3612</v>
      </c>
      <c r="J801" s="2" t="s">
        <v>3612</v>
      </c>
      <c r="K801" s="2" t="s">
        <v>3616</v>
      </c>
      <c r="L801" s="2" t="s">
        <v>3612</v>
      </c>
    </row>
    <row r="802" spans="1:12">
      <c r="A802" s="2">
        <v>3883</v>
      </c>
      <c r="B802" s="2" t="s">
        <v>2367</v>
      </c>
      <c r="C802" s="2" t="s">
        <v>745</v>
      </c>
      <c r="D802" s="2" t="s">
        <v>746</v>
      </c>
      <c r="E802" s="2" t="s">
        <v>747</v>
      </c>
      <c r="F802" s="4">
        <v>1.8419067192017584</v>
      </c>
      <c r="G802" s="4">
        <v>0.7800291801787449</v>
      </c>
      <c r="H802" s="4">
        <v>2.4728933138864901</v>
      </c>
      <c r="I802" s="2" t="s">
        <v>3612</v>
      </c>
      <c r="J802" s="2" t="s">
        <v>3612</v>
      </c>
      <c r="K802" s="2" t="s">
        <v>3616</v>
      </c>
      <c r="L802" s="2" t="s">
        <v>3612</v>
      </c>
    </row>
    <row r="803" spans="1:12" ht="16.5">
      <c r="A803" s="2">
        <v>3884</v>
      </c>
      <c r="B803" s="2" t="s">
        <v>2368</v>
      </c>
      <c r="C803" s="2" t="s">
        <v>1160</v>
      </c>
      <c r="D803" s="2" t="s">
        <v>1161</v>
      </c>
      <c r="E803" s="2" t="s">
        <v>1162</v>
      </c>
      <c r="F803" s="4">
        <v>6.4130026351951539</v>
      </c>
      <c r="G803" s="4">
        <v>1.0122741064617446</v>
      </c>
      <c r="H803" s="4">
        <v>24.010607483314949</v>
      </c>
      <c r="I803" s="2" t="s">
        <v>3616</v>
      </c>
      <c r="J803" s="2" t="s">
        <v>3612</v>
      </c>
      <c r="K803" s="2" t="s">
        <v>3616</v>
      </c>
      <c r="L803" s="2" t="s">
        <v>3626</v>
      </c>
    </row>
    <row r="804" spans="1:12">
      <c r="A804" s="2">
        <v>3885</v>
      </c>
      <c r="B804" s="2" t="s">
        <v>2369</v>
      </c>
      <c r="C804" s="2" t="s">
        <v>1487</v>
      </c>
      <c r="D804" s="2" t="s">
        <v>1488</v>
      </c>
      <c r="E804" s="2" t="s">
        <v>1489</v>
      </c>
      <c r="F804" s="4">
        <v>1.9042197796124241</v>
      </c>
      <c r="G804" s="4">
        <v>1.2095748098833432</v>
      </c>
      <c r="H804" s="4">
        <v>0.97312699704710182</v>
      </c>
      <c r="I804" s="2" t="s">
        <v>3612</v>
      </c>
      <c r="J804" s="2" t="s">
        <v>3612</v>
      </c>
      <c r="K804" s="2" t="s">
        <v>3612</v>
      </c>
      <c r="L804" s="2" t="s">
        <v>3612</v>
      </c>
    </row>
    <row r="805" spans="1:12">
      <c r="A805" s="2">
        <v>3886</v>
      </c>
      <c r="B805" s="2" t="s">
        <v>2370</v>
      </c>
      <c r="C805" s="2" t="s">
        <v>2371</v>
      </c>
      <c r="D805" s="2" t="s">
        <v>2372</v>
      </c>
      <c r="E805" s="2" t="s">
        <v>2373</v>
      </c>
      <c r="F805" s="4">
        <v>0.5488942000072804</v>
      </c>
      <c r="G805" s="4">
        <v>1.9335472233026223</v>
      </c>
      <c r="H805" s="4">
        <v>9.4584252060675915</v>
      </c>
      <c r="I805" s="2" t="s">
        <v>3612</v>
      </c>
      <c r="J805" s="2" t="s">
        <v>3612</v>
      </c>
      <c r="K805" s="2" t="s">
        <v>3616</v>
      </c>
      <c r="L805" s="2" t="s">
        <v>3612</v>
      </c>
    </row>
    <row r="806" spans="1:12">
      <c r="A806" s="2">
        <v>3887</v>
      </c>
      <c r="B806" s="2" t="s">
        <v>2374</v>
      </c>
      <c r="C806" s="2" t="s">
        <v>1127</v>
      </c>
      <c r="D806" s="2" t="s">
        <v>1128</v>
      </c>
      <c r="E806" s="2" t="s">
        <v>1129</v>
      </c>
      <c r="F806" s="4">
        <v>1.8953969218967657</v>
      </c>
      <c r="G806" s="4">
        <v>0.82393361037780233</v>
      </c>
      <c r="H806" s="4">
        <v>0.84609994738838634</v>
      </c>
      <c r="I806" s="2" t="s">
        <v>3612</v>
      </c>
      <c r="J806" s="2" t="s">
        <v>3612</v>
      </c>
      <c r="K806" s="2" t="s">
        <v>3612</v>
      </c>
      <c r="L806" s="2" t="s">
        <v>3612</v>
      </c>
    </row>
    <row r="807" spans="1:12">
      <c r="A807" s="2">
        <v>3888</v>
      </c>
      <c r="B807" s="2" t="s">
        <v>2375</v>
      </c>
      <c r="C807" s="2" t="s">
        <v>2376</v>
      </c>
      <c r="D807" s="2" t="s">
        <v>2377</v>
      </c>
      <c r="E807" s="2" t="s">
        <v>2378</v>
      </c>
      <c r="F807" s="4">
        <v>0.48340355902604309</v>
      </c>
      <c r="G807" s="4">
        <v>16.199753997309955</v>
      </c>
      <c r="H807" s="4">
        <v>0.56781780763196466</v>
      </c>
      <c r="I807" s="2" t="s">
        <v>3616</v>
      </c>
      <c r="J807" s="2" t="s">
        <v>3616</v>
      </c>
      <c r="K807" s="2" t="s">
        <v>3612</v>
      </c>
      <c r="L807" s="2" t="s">
        <v>3612</v>
      </c>
    </row>
    <row r="808" spans="1:12">
      <c r="A808" s="2">
        <v>3889</v>
      </c>
      <c r="B808" s="2" t="s">
        <v>2379</v>
      </c>
      <c r="C808" s="2" t="s">
        <v>2380</v>
      </c>
      <c r="D808" s="2" t="s">
        <v>2381</v>
      </c>
      <c r="E808" s="2" t="s">
        <v>2382</v>
      </c>
      <c r="F808" s="4">
        <v>1.1039692593393375</v>
      </c>
      <c r="G808" s="4">
        <v>0.35245231828620355</v>
      </c>
      <c r="H808" s="4">
        <v>2.217755004941512</v>
      </c>
      <c r="I808" s="2" t="s">
        <v>3612</v>
      </c>
      <c r="J808" s="2" t="s">
        <v>3616</v>
      </c>
      <c r="K808" s="2" t="s">
        <v>3616</v>
      </c>
      <c r="L808" s="2" t="s">
        <v>3612</v>
      </c>
    </row>
    <row r="809" spans="1:12">
      <c r="A809" s="2">
        <v>3890</v>
      </c>
      <c r="B809" s="2" t="s">
        <v>2383</v>
      </c>
      <c r="C809" s="2" t="s">
        <v>577</v>
      </c>
      <c r="D809" s="2" t="s">
        <v>578</v>
      </c>
      <c r="E809" s="2" t="s">
        <v>579</v>
      </c>
      <c r="F809" s="4">
        <v>0.27351654323500785</v>
      </c>
      <c r="G809" s="4">
        <v>0.82139609857097107</v>
      </c>
      <c r="H809" s="4">
        <v>2.1792021019270389</v>
      </c>
      <c r="I809" s="2" t="s">
        <v>3616</v>
      </c>
      <c r="J809" s="2" t="s">
        <v>3612</v>
      </c>
      <c r="K809" s="2" t="s">
        <v>3616</v>
      </c>
      <c r="L809" s="2" t="s">
        <v>3612</v>
      </c>
    </row>
    <row r="810" spans="1:12">
      <c r="A810" s="2">
        <v>3891</v>
      </c>
      <c r="B810" s="2" t="s">
        <v>2384</v>
      </c>
      <c r="C810" s="2" t="s">
        <v>2385</v>
      </c>
      <c r="D810" s="2" t="s">
        <v>2386</v>
      </c>
      <c r="E810" s="2" t="s">
        <v>2387</v>
      </c>
      <c r="F810" s="4">
        <v>1.4740648543465209</v>
      </c>
      <c r="G810" s="4">
        <v>5.8102739603373796E-2</v>
      </c>
      <c r="H810" s="4">
        <v>1.6040287496212466</v>
      </c>
      <c r="I810" s="2" t="s">
        <v>3612</v>
      </c>
      <c r="J810" s="2" t="s">
        <v>3616</v>
      </c>
      <c r="K810" s="2" t="s">
        <v>3612</v>
      </c>
      <c r="L810" s="2" t="s">
        <v>3612</v>
      </c>
    </row>
    <row r="811" spans="1:12">
      <c r="A811" s="2">
        <v>3905</v>
      </c>
      <c r="B811" s="2" t="s">
        <v>2388</v>
      </c>
      <c r="C811" s="2" t="s">
        <v>2389</v>
      </c>
      <c r="D811" s="2" t="s">
        <v>2390</v>
      </c>
      <c r="E811" s="2" t="s">
        <v>2391</v>
      </c>
      <c r="F811" s="4">
        <v>1.804626154446163</v>
      </c>
      <c r="G811" s="4">
        <v>0.30848024337380892</v>
      </c>
      <c r="H811" s="4">
        <v>2.7623574176260686</v>
      </c>
      <c r="I811" s="2" t="s">
        <v>3612</v>
      </c>
      <c r="J811" s="2" t="s">
        <v>3616</v>
      </c>
      <c r="K811" s="2" t="s">
        <v>3616</v>
      </c>
      <c r="L811" s="2" t="s">
        <v>3612</v>
      </c>
    </row>
    <row r="812" spans="1:12">
      <c r="A812" s="2">
        <v>3906</v>
      </c>
      <c r="B812" s="2" t="s">
        <v>2392</v>
      </c>
      <c r="C812" s="2" t="s">
        <v>1889</v>
      </c>
      <c r="D812" s="2" t="s">
        <v>1890</v>
      </c>
      <c r="E812" s="2" t="s">
        <v>1891</v>
      </c>
      <c r="F812" s="4">
        <v>0.68051553430852907</v>
      </c>
      <c r="G812" s="4">
        <v>0.82390505550967241</v>
      </c>
      <c r="H812" s="4">
        <v>1.8305789548731848</v>
      </c>
      <c r="I812" s="2" t="s">
        <v>3612</v>
      </c>
      <c r="J812" s="2" t="s">
        <v>3612</v>
      </c>
      <c r="K812" s="2" t="s">
        <v>3612</v>
      </c>
      <c r="L812" s="2" t="s">
        <v>3612</v>
      </c>
    </row>
    <row r="813" spans="1:12" ht="16.5">
      <c r="A813" s="2">
        <v>3908</v>
      </c>
      <c r="B813" s="2" t="s">
        <v>2393</v>
      </c>
      <c r="C813" s="2" t="s">
        <v>1980</v>
      </c>
      <c r="D813" s="2" t="s">
        <v>1981</v>
      </c>
      <c r="E813" s="2" t="s">
        <v>1982</v>
      </c>
      <c r="F813" s="4">
        <v>2.8280350486660741</v>
      </c>
      <c r="G813" s="4">
        <v>1.1526064514387246</v>
      </c>
      <c r="H813" s="4">
        <v>2.2602776459500644</v>
      </c>
      <c r="I813" s="2" t="s">
        <v>3616</v>
      </c>
      <c r="J813" s="2" t="s">
        <v>3612</v>
      </c>
      <c r="K813" s="2" t="s">
        <v>3616</v>
      </c>
      <c r="L813" s="2" t="s">
        <v>3626</v>
      </c>
    </row>
    <row r="814" spans="1:12">
      <c r="A814" s="2">
        <v>3909</v>
      </c>
      <c r="B814" s="2" t="s">
        <v>2394</v>
      </c>
      <c r="C814" s="2" t="s">
        <v>2395</v>
      </c>
      <c r="D814" s="2" t="s">
        <v>2396</v>
      </c>
      <c r="E814" s="2" t="s">
        <v>2397</v>
      </c>
      <c r="F814" s="4">
        <v>1.4879231351850757</v>
      </c>
      <c r="G814" s="4">
        <v>0.91659098406404027</v>
      </c>
      <c r="H814" s="4">
        <v>1.9937713944407514</v>
      </c>
      <c r="I814" s="2" t="s">
        <v>3612</v>
      </c>
      <c r="J814" s="2" t="s">
        <v>3612</v>
      </c>
      <c r="K814" s="2" t="s">
        <v>3612</v>
      </c>
      <c r="L814" s="2" t="s">
        <v>3612</v>
      </c>
    </row>
    <row r="815" spans="1:12" ht="16.5">
      <c r="A815" s="2">
        <v>3910</v>
      </c>
      <c r="B815" s="2" t="s">
        <v>2398</v>
      </c>
      <c r="C815" s="2" t="s">
        <v>2399</v>
      </c>
      <c r="D815" s="2" t="s">
        <v>2400</v>
      </c>
      <c r="E815" s="2" t="s">
        <v>2401</v>
      </c>
      <c r="F815" s="4">
        <v>2.0258115858461663</v>
      </c>
      <c r="G815" s="4">
        <v>1.339597881855995</v>
      </c>
      <c r="H815" s="4">
        <v>1.3015222722347946</v>
      </c>
      <c r="I815" s="2" t="s">
        <v>3616</v>
      </c>
      <c r="J815" s="2" t="s">
        <v>3612</v>
      </c>
      <c r="K815" s="2" t="s">
        <v>3612</v>
      </c>
      <c r="L815" s="2" t="s">
        <v>3626</v>
      </c>
    </row>
    <row r="816" spans="1:12" ht="16.5">
      <c r="A816" s="2">
        <v>3911</v>
      </c>
      <c r="B816" s="2" t="s">
        <v>2402</v>
      </c>
      <c r="C816" s="2" t="s">
        <v>2403</v>
      </c>
      <c r="D816" s="2" t="s">
        <v>2404</v>
      </c>
      <c r="E816" s="2" t="s">
        <v>2405</v>
      </c>
      <c r="F816" s="4">
        <v>0.21855980398875854</v>
      </c>
      <c r="G816" s="4">
        <v>0.66551818831498044</v>
      </c>
      <c r="H816" s="4">
        <v>5.8986478581591808E-3</v>
      </c>
      <c r="I816" s="2" t="s">
        <v>3616</v>
      </c>
      <c r="J816" s="2" t="s">
        <v>3612</v>
      </c>
      <c r="K816" s="2" t="s">
        <v>3616</v>
      </c>
      <c r="L816" s="2" t="s">
        <v>3627</v>
      </c>
    </row>
    <row r="817" spans="1:12">
      <c r="A817" s="2">
        <v>3928</v>
      </c>
      <c r="B817" s="2" t="s">
        <v>2406</v>
      </c>
      <c r="C817" s="2" t="s">
        <v>2407</v>
      </c>
      <c r="D817" s="2" t="s">
        <v>2408</v>
      </c>
      <c r="E817" s="2" t="s">
        <v>2409</v>
      </c>
      <c r="F817" s="4">
        <v>1.9798621710917002</v>
      </c>
      <c r="G817" s="4">
        <v>0.52454919942213041</v>
      </c>
      <c r="H817" s="4">
        <v>2.6131682206382019</v>
      </c>
      <c r="I817" s="2" t="s">
        <v>3612</v>
      </c>
      <c r="J817" s="2" t="s">
        <v>3612</v>
      </c>
      <c r="K817" s="2" t="s">
        <v>3616</v>
      </c>
      <c r="L817" s="2" t="s">
        <v>3612</v>
      </c>
    </row>
    <row r="818" spans="1:12">
      <c r="A818" s="2">
        <v>3929</v>
      </c>
      <c r="B818" s="2" t="s">
        <v>2410</v>
      </c>
      <c r="C818" s="2" t="s">
        <v>2411</v>
      </c>
      <c r="D818" s="2" t="s">
        <v>2412</v>
      </c>
      <c r="E818" s="2" t="s">
        <v>2413</v>
      </c>
      <c r="F818" s="4">
        <v>0.64720739624410595</v>
      </c>
      <c r="G818" s="4">
        <v>2.0871003956073646</v>
      </c>
      <c r="H818" s="4">
        <v>0.38225307172139328</v>
      </c>
      <c r="I818" s="2" t="s">
        <v>3612</v>
      </c>
      <c r="J818" s="2" t="s">
        <v>3616</v>
      </c>
      <c r="K818" s="2" t="s">
        <v>3616</v>
      </c>
      <c r="L818" s="2" t="s">
        <v>3612</v>
      </c>
    </row>
    <row r="819" spans="1:12">
      <c r="A819" s="2">
        <v>3930</v>
      </c>
      <c r="B819" s="2" t="s">
        <v>2414</v>
      </c>
      <c r="C819" s="2" t="s">
        <v>1379</v>
      </c>
      <c r="D819" s="2" t="s">
        <v>1380</v>
      </c>
      <c r="E819" s="2" t="s">
        <v>1381</v>
      </c>
      <c r="F819" s="4">
        <v>2.0833424467172796</v>
      </c>
      <c r="G819" s="4">
        <v>0.9215599977248764</v>
      </c>
      <c r="H819" s="4">
        <v>2.2543320003869072</v>
      </c>
      <c r="I819" s="2" t="s">
        <v>3616</v>
      </c>
      <c r="J819" s="2" t="s">
        <v>3612</v>
      </c>
      <c r="K819" s="2" t="s">
        <v>3616</v>
      </c>
      <c r="L819" s="2" t="s">
        <v>3612</v>
      </c>
    </row>
    <row r="820" spans="1:12">
      <c r="A820" s="2">
        <v>3931</v>
      </c>
      <c r="B820" s="2" t="s">
        <v>2415</v>
      </c>
      <c r="C820" s="2" t="s">
        <v>136</v>
      </c>
      <c r="D820" s="2" t="s">
        <v>137</v>
      </c>
      <c r="E820" s="2" t="s">
        <v>138</v>
      </c>
      <c r="F820" s="4">
        <v>0.63608876055954633</v>
      </c>
      <c r="G820" s="4">
        <v>1.0639644889346664</v>
      </c>
      <c r="H820" s="4">
        <v>0.91541637229620665</v>
      </c>
      <c r="I820" s="2" t="s">
        <v>3612</v>
      </c>
      <c r="J820" s="2" t="s">
        <v>3612</v>
      </c>
      <c r="K820" s="2" t="s">
        <v>3612</v>
      </c>
      <c r="L820" s="2" t="s">
        <v>3612</v>
      </c>
    </row>
    <row r="821" spans="1:12">
      <c r="A821" s="2">
        <v>3932</v>
      </c>
      <c r="B821" s="2" t="s">
        <v>2416</v>
      </c>
      <c r="C821" s="2" t="s">
        <v>2417</v>
      </c>
      <c r="D821" s="2" t="s">
        <v>2418</v>
      </c>
      <c r="E821" s="2" t="s">
        <v>2419</v>
      </c>
      <c r="F821" s="4">
        <v>1.436541827356737</v>
      </c>
      <c r="G821" s="4">
        <v>0.99250756239418825</v>
      </c>
      <c r="H821" s="4">
        <v>1.3382985585007292</v>
      </c>
      <c r="I821" s="2" t="s">
        <v>3612</v>
      </c>
      <c r="J821" s="2" t="s">
        <v>3612</v>
      </c>
      <c r="K821" s="2" t="s">
        <v>3612</v>
      </c>
      <c r="L821" s="2" t="s">
        <v>3612</v>
      </c>
    </row>
    <row r="822" spans="1:12">
      <c r="A822" s="2">
        <v>3933</v>
      </c>
      <c r="B822" s="2" t="s">
        <v>2420</v>
      </c>
      <c r="C822" s="2" t="s">
        <v>408</v>
      </c>
      <c r="D822" s="2" t="s">
        <v>409</v>
      </c>
      <c r="E822" s="2" t="s">
        <v>410</v>
      </c>
      <c r="F822" s="4">
        <v>1.5376210587135184</v>
      </c>
      <c r="G822" s="4">
        <v>0.8400516856081568</v>
      </c>
      <c r="H822" s="4">
        <v>2.6884972576113149</v>
      </c>
      <c r="I822" s="2" t="s">
        <v>3612</v>
      </c>
      <c r="J822" s="2" t="s">
        <v>3612</v>
      </c>
      <c r="K822" s="2" t="s">
        <v>3616</v>
      </c>
      <c r="L822" s="2" t="s">
        <v>3612</v>
      </c>
    </row>
    <row r="823" spans="1:12">
      <c r="A823" s="2">
        <v>3934</v>
      </c>
      <c r="B823" s="2" t="s">
        <v>2421</v>
      </c>
      <c r="C823" s="2" t="s">
        <v>2422</v>
      </c>
      <c r="D823" s="2" t="s">
        <v>2423</v>
      </c>
      <c r="E823" s="2" t="s">
        <v>2424</v>
      </c>
      <c r="F823" s="4">
        <v>0.55232908302988226</v>
      </c>
      <c r="G823" s="4">
        <v>0.56021402229914941</v>
      </c>
      <c r="H823" s="4">
        <v>1.7395329420990295</v>
      </c>
      <c r="I823" s="2" t="s">
        <v>3612</v>
      </c>
      <c r="J823" s="2" t="s">
        <v>3612</v>
      </c>
      <c r="K823" s="2" t="s">
        <v>3612</v>
      </c>
      <c r="L823" s="2" t="s">
        <v>3612</v>
      </c>
    </row>
    <row r="824" spans="1:12" ht="16.5">
      <c r="A824" s="2">
        <v>3935</v>
      </c>
      <c r="B824" s="2" t="s">
        <v>2425</v>
      </c>
      <c r="C824" s="2" t="s">
        <v>1286</v>
      </c>
      <c r="D824" s="2" t="s">
        <v>1287</v>
      </c>
      <c r="E824" s="2" t="s">
        <v>1288</v>
      </c>
      <c r="F824" s="4">
        <v>0.11548681057465354</v>
      </c>
      <c r="G824" s="4">
        <v>0.23217748800862414</v>
      </c>
      <c r="H824" s="4">
        <v>0.64877943730758858</v>
      </c>
      <c r="I824" s="2" t="s">
        <v>3616</v>
      </c>
      <c r="J824" s="2" t="s">
        <v>3616</v>
      </c>
      <c r="K824" s="2" t="s">
        <v>3612</v>
      </c>
      <c r="L824" s="2" t="s">
        <v>3627</v>
      </c>
    </row>
    <row r="825" spans="1:12">
      <c r="A825" s="2">
        <v>3946</v>
      </c>
      <c r="B825" s="2" t="s">
        <v>2426</v>
      </c>
      <c r="C825" s="2" t="s">
        <v>2002</v>
      </c>
      <c r="D825" s="2" t="s">
        <v>2003</v>
      </c>
      <c r="E825" s="2" t="s">
        <v>2004</v>
      </c>
      <c r="F825" s="4">
        <v>1.7103599781668493</v>
      </c>
      <c r="G825" s="4">
        <v>0.24048186366619351</v>
      </c>
      <c r="H825" s="4">
        <v>2.8500752282975665</v>
      </c>
      <c r="I825" s="2" t="s">
        <v>3612</v>
      </c>
      <c r="J825" s="2" t="s">
        <v>3616</v>
      </c>
      <c r="K825" s="2" t="s">
        <v>3616</v>
      </c>
      <c r="L825" s="2" t="s">
        <v>3612</v>
      </c>
    </row>
    <row r="826" spans="1:12">
      <c r="A826" s="2">
        <v>3947</v>
      </c>
      <c r="B826" s="2" t="s">
        <v>2427</v>
      </c>
      <c r="C826" s="2" t="s">
        <v>2428</v>
      </c>
      <c r="D826" s="2" t="s">
        <v>2429</v>
      </c>
      <c r="E826" s="2" t="s">
        <v>2430</v>
      </c>
      <c r="F826" s="4">
        <v>1.4454312594269112</v>
      </c>
      <c r="G826" s="4">
        <v>0.79113730118544923</v>
      </c>
      <c r="H826" s="4">
        <v>1.4476371134038275</v>
      </c>
      <c r="I826" s="2" t="s">
        <v>3612</v>
      </c>
      <c r="J826" s="2" t="s">
        <v>3612</v>
      </c>
      <c r="K826" s="2" t="s">
        <v>3612</v>
      </c>
      <c r="L826" s="2" t="s">
        <v>3612</v>
      </c>
    </row>
    <row r="827" spans="1:12">
      <c r="A827" s="2">
        <v>3949</v>
      </c>
      <c r="B827" s="2" t="s">
        <v>2431</v>
      </c>
      <c r="C827" s="2" t="s">
        <v>2432</v>
      </c>
      <c r="D827" s="2" t="s">
        <v>2433</v>
      </c>
      <c r="E827" s="2" t="s">
        <v>2434</v>
      </c>
      <c r="F827" s="4">
        <v>2.5329173462029355</v>
      </c>
      <c r="G827" s="4">
        <v>0.13843205943013864</v>
      </c>
      <c r="H827" s="4">
        <v>1.1720222836745131</v>
      </c>
      <c r="I827" s="2" t="s">
        <v>3616</v>
      </c>
      <c r="J827" s="2" t="s">
        <v>3616</v>
      </c>
      <c r="K827" s="2" t="s">
        <v>3612</v>
      </c>
      <c r="L827" s="2" t="s">
        <v>3612</v>
      </c>
    </row>
    <row r="828" spans="1:12">
      <c r="A828" s="2">
        <v>3950</v>
      </c>
      <c r="B828" s="2" t="s">
        <v>2435</v>
      </c>
      <c r="C828" s="2" t="s">
        <v>453</v>
      </c>
      <c r="D828" s="2" t="s">
        <v>454</v>
      </c>
      <c r="E828" s="2" t="s">
        <v>455</v>
      </c>
      <c r="F828" s="4">
        <v>1.5704739361732631</v>
      </c>
      <c r="G828" s="4">
        <v>0.91926326829447458</v>
      </c>
      <c r="H828" s="4">
        <v>2.4184789820457957</v>
      </c>
      <c r="I828" s="2" t="s">
        <v>3612</v>
      </c>
      <c r="J828" s="2" t="s">
        <v>3612</v>
      </c>
      <c r="K828" s="2" t="s">
        <v>3616</v>
      </c>
      <c r="L828" s="2" t="s">
        <v>3612</v>
      </c>
    </row>
    <row r="829" spans="1:12">
      <c r="A829" s="2">
        <v>3951</v>
      </c>
      <c r="B829" s="2" t="s">
        <v>2436</v>
      </c>
      <c r="C829" s="2" t="s">
        <v>2437</v>
      </c>
      <c r="D829" s="2" t="s">
        <v>2438</v>
      </c>
      <c r="E829" s="2" t="s">
        <v>2439</v>
      </c>
      <c r="F829" s="4">
        <v>0.77830093748339868</v>
      </c>
      <c r="G829" s="4">
        <v>0.98760086144537218</v>
      </c>
      <c r="H829" s="4">
        <v>1.7114272891207958</v>
      </c>
      <c r="I829" s="2" t="s">
        <v>3612</v>
      </c>
      <c r="J829" s="2" t="s">
        <v>3612</v>
      </c>
      <c r="K829" s="2" t="s">
        <v>3612</v>
      </c>
      <c r="L829" s="2" t="s">
        <v>3612</v>
      </c>
    </row>
    <row r="830" spans="1:12">
      <c r="A830" s="2">
        <v>3953</v>
      </c>
      <c r="B830" s="2" t="s">
        <v>2440</v>
      </c>
      <c r="C830" s="2" t="s">
        <v>2441</v>
      </c>
      <c r="D830" s="2" t="s">
        <v>2442</v>
      </c>
      <c r="E830" s="2" t="s">
        <v>2443</v>
      </c>
      <c r="F830" s="4">
        <v>4.5741383425283662</v>
      </c>
      <c r="G830" s="4">
        <v>0.51357611023338801</v>
      </c>
      <c r="H830" s="4">
        <v>1.6946648698922397</v>
      </c>
      <c r="I830" s="2" t="s">
        <v>3616</v>
      </c>
      <c r="J830" s="2" t="s">
        <v>3612</v>
      </c>
      <c r="K830" s="2" t="s">
        <v>3612</v>
      </c>
      <c r="L830" s="2" t="s">
        <v>3612</v>
      </c>
    </row>
    <row r="831" spans="1:12">
      <c r="A831" s="2">
        <v>3954</v>
      </c>
      <c r="B831" s="2" t="s">
        <v>2444</v>
      </c>
      <c r="C831" s="2" t="s">
        <v>1478</v>
      </c>
      <c r="D831" s="2" t="s">
        <v>1479</v>
      </c>
      <c r="E831" s="2" t="s">
        <v>1480</v>
      </c>
      <c r="F831" s="4">
        <v>1.7716578359122146</v>
      </c>
      <c r="G831" s="4">
        <v>0.66073789754952006</v>
      </c>
      <c r="H831" s="4">
        <v>1.2328523254638062</v>
      </c>
      <c r="I831" s="2" t="s">
        <v>3612</v>
      </c>
      <c r="J831" s="2" t="s">
        <v>3612</v>
      </c>
      <c r="K831" s="2" t="s">
        <v>3612</v>
      </c>
      <c r="L831" s="2" t="s">
        <v>3612</v>
      </c>
    </row>
    <row r="832" spans="1:12">
      <c r="A832" s="2">
        <v>3955</v>
      </c>
      <c r="B832" s="2" t="s">
        <v>2445</v>
      </c>
      <c r="C832" s="2" t="s">
        <v>1496</v>
      </c>
      <c r="D832" s="2" t="s">
        <v>1497</v>
      </c>
      <c r="E832" s="2" t="s">
        <v>1498</v>
      </c>
      <c r="F832" s="4">
        <v>365.54368036408158</v>
      </c>
      <c r="G832" s="4">
        <v>3.580860185424474E-2</v>
      </c>
      <c r="H832" s="4">
        <v>0.66291692865678564</v>
      </c>
      <c r="I832" s="2" t="s">
        <v>3616</v>
      </c>
      <c r="J832" s="2" t="s">
        <v>3616</v>
      </c>
      <c r="K832" s="2" t="s">
        <v>3612</v>
      </c>
      <c r="L832" s="2" t="s">
        <v>3612</v>
      </c>
    </row>
    <row r="833" spans="1:12" ht="16.5">
      <c r="A833" s="2">
        <v>3966</v>
      </c>
      <c r="B833" s="2" t="s">
        <v>2446</v>
      </c>
      <c r="C833" s="2" t="s">
        <v>2447</v>
      </c>
      <c r="D833" s="2" t="s">
        <v>2448</v>
      </c>
      <c r="E833" s="2" t="s">
        <v>2449</v>
      </c>
      <c r="F833" s="4">
        <v>1626.550613283898</v>
      </c>
      <c r="G833" s="4">
        <v>3.64103851063699</v>
      </c>
      <c r="H833" s="4">
        <v>76.103980051427797</v>
      </c>
      <c r="I833" s="2" t="s">
        <v>3616</v>
      </c>
      <c r="J833" s="2" t="s">
        <v>3616</v>
      </c>
      <c r="K833" s="2" t="s">
        <v>3616</v>
      </c>
      <c r="L833" s="2" t="s">
        <v>3626</v>
      </c>
    </row>
    <row r="834" spans="1:12">
      <c r="A834" s="2">
        <v>3967</v>
      </c>
      <c r="B834" s="2" t="s">
        <v>2450</v>
      </c>
      <c r="C834" s="2" t="s">
        <v>585</v>
      </c>
      <c r="D834" s="2" t="s">
        <v>586</v>
      </c>
      <c r="E834" s="2" t="s">
        <v>587</v>
      </c>
      <c r="F834" s="4">
        <v>2.2875448033792694</v>
      </c>
      <c r="G834" s="4">
        <v>0.31476564673631952</v>
      </c>
      <c r="H834" s="4">
        <v>20.380252207702043</v>
      </c>
      <c r="I834" s="2" t="s">
        <v>3616</v>
      </c>
      <c r="J834" s="2" t="s">
        <v>3616</v>
      </c>
      <c r="K834" s="2" t="s">
        <v>3616</v>
      </c>
      <c r="L834" s="2" t="s">
        <v>3612</v>
      </c>
    </row>
    <row r="835" spans="1:12">
      <c r="A835" s="2">
        <v>3968</v>
      </c>
      <c r="B835" s="2" t="s">
        <v>2451</v>
      </c>
      <c r="C835" s="2" t="s">
        <v>825</v>
      </c>
      <c r="D835" s="2" t="s">
        <v>826</v>
      </c>
      <c r="E835" s="2" t="s">
        <v>827</v>
      </c>
      <c r="F835" s="4">
        <v>1.3564162751898194</v>
      </c>
      <c r="G835" s="4">
        <v>0.78390460198921785</v>
      </c>
      <c r="H835" s="4">
        <v>2.2212934552052643</v>
      </c>
      <c r="I835" s="2" t="s">
        <v>3612</v>
      </c>
      <c r="J835" s="2" t="s">
        <v>3612</v>
      </c>
      <c r="K835" s="2" t="s">
        <v>3616</v>
      </c>
      <c r="L835" s="2" t="s">
        <v>3612</v>
      </c>
    </row>
    <row r="836" spans="1:12">
      <c r="A836" s="2">
        <v>3969</v>
      </c>
      <c r="B836" s="2" t="s">
        <v>2452</v>
      </c>
      <c r="C836" s="2" t="s">
        <v>241</v>
      </c>
      <c r="D836" s="2" t="s">
        <v>242</v>
      </c>
      <c r="E836" s="2" t="s">
        <v>243</v>
      </c>
      <c r="F836" s="4">
        <v>1.5062904666338135</v>
      </c>
      <c r="G836" s="4">
        <v>0.85080475417098067</v>
      </c>
      <c r="H836" s="4">
        <v>1.7567391643765951</v>
      </c>
      <c r="I836" s="2" t="s">
        <v>3612</v>
      </c>
      <c r="J836" s="2" t="s">
        <v>3612</v>
      </c>
      <c r="K836" s="2" t="s">
        <v>3612</v>
      </c>
      <c r="L836" s="2" t="s">
        <v>3612</v>
      </c>
    </row>
    <row r="837" spans="1:12">
      <c r="A837" s="2">
        <v>3970</v>
      </c>
      <c r="B837" s="2" t="s">
        <v>2453</v>
      </c>
      <c r="C837" s="2" t="s">
        <v>1338</v>
      </c>
      <c r="D837" s="2" t="s">
        <v>1339</v>
      </c>
      <c r="E837" s="2" t="s">
        <v>1340</v>
      </c>
      <c r="F837" s="4">
        <v>1.593169758631223</v>
      </c>
      <c r="G837" s="4">
        <v>0.70585805595545126</v>
      </c>
      <c r="H837" s="4">
        <v>0.91054359669673968</v>
      </c>
      <c r="I837" s="2" t="s">
        <v>3612</v>
      </c>
      <c r="J837" s="2" t="s">
        <v>3612</v>
      </c>
      <c r="K837" s="2" t="s">
        <v>3612</v>
      </c>
      <c r="L837" s="2" t="s">
        <v>3612</v>
      </c>
    </row>
    <row r="838" spans="1:12">
      <c r="A838" s="2">
        <v>3971</v>
      </c>
      <c r="B838" s="2" t="s">
        <v>2454</v>
      </c>
      <c r="C838" s="2" t="s">
        <v>2455</v>
      </c>
      <c r="D838" s="2" t="s">
        <v>2456</v>
      </c>
      <c r="E838" s="2" t="s">
        <v>2457</v>
      </c>
      <c r="F838" s="4">
        <v>3.60200454091986</v>
      </c>
      <c r="G838" s="4">
        <v>0.85710864883552507</v>
      </c>
      <c r="H838" s="4">
        <v>0.67647100329697851</v>
      </c>
      <c r="I838" s="2" t="s">
        <v>3616</v>
      </c>
      <c r="J838" s="2" t="s">
        <v>3612</v>
      </c>
      <c r="K838" s="2" t="s">
        <v>3612</v>
      </c>
      <c r="L838" s="2" t="s">
        <v>3612</v>
      </c>
    </row>
    <row r="839" spans="1:12">
      <c r="A839" s="2">
        <v>3995</v>
      </c>
      <c r="B839" s="2" t="s">
        <v>2458</v>
      </c>
      <c r="C839" s="2" t="s">
        <v>589</v>
      </c>
      <c r="D839" s="2" t="s">
        <v>590</v>
      </c>
      <c r="E839" s="2" t="s">
        <v>591</v>
      </c>
      <c r="F839" s="4">
        <v>0.7794886924921467</v>
      </c>
      <c r="G839" s="4">
        <v>0.79495769933714522</v>
      </c>
      <c r="H839" s="4">
        <v>1.7709211773263529</v>
      </c>
      <c r="I839" s="2" t="s">
        <v>3612</v>
      </c>
      <c r="J839" s="2" t="s">
        <v>3612</v>
      </c>
      <c r="K839" s="2" t="s">
        <v>3612</v>
      </c>
      <c r="L839" s="2" t="s">
        <v>3612</v>
      </c>
    </row>
    <row r="840" spans="1:12">
      <c r="A840" s="2">
        <v>3997</v>
      </c>
      <c r="B840" s="2" t="s">
        <v>2459</v>
      </c>
      <c r="C840" s="2" t="s">
        <v>319</v>
      </c>
      <c r="D840" s="2" t="s">
        <v>320</v>
      </c>
      <c r="E840" s="2" t="s">
        <v>321</v>
      </c>
      <c r="F840" s="4">
        <v>1.1028220360693124</v>
      </c>
      <c r="G840" s="4">
        <v>0.54300974711879835</v>
      </c>
      <c r="H840" s="4">
        <v>2.5466487717939232</v>
      </c>
      <c r="I840" s="2" t="s">
        <v>3612</v>
      </c>
      <c r="J840" s="2" t="s">
        <v>3612</v>
      </c>
      <c r="K840" s="2" t="s">
        <v>3616</v>
      </c>
      <c r="L840" s="2" t="s">
        <v>3612</v>
      </c>
    </row>
    <row r="841" spans="1:12">
      <c r="A841" s="2">
        <v>3998</v>
      </c>
      <c r="B841" s="2" t="s">
        <v>2460</v>
      </c>
      <c r="C841" s="2" t="s">
        <v>2461</v>
      </c>
      <c r="D841" s="2" t="s">
        <v>2462</v>
      </c>
      <c r="E841" s="2" t="s">
        <v>2463</v>
      </c>
      <c r="F841" s="4">
        <v>7.2358183458835809E-2</v>
      </c>
      <c r="G841" s="4">
        <v>16.232350307739281</v>
      </c>
      <c r="H841" s="4">
        <v>6.2673527243817403E-2</v>
      </c>
      <c r="I841" s="2" t="s">
        <v>3616</v>
      </c>
      <c r="J841" s="2" t="s">
        <v>3616</v>
      </c>
      <c r="K841" s="2" t="s">
        <v>3616</v>
      </c>
      <c r="L841" s="2" t="s">
        <v>3612</v>
      </c>
    </row>
    <row r="842" spans="1:12">
      <c r="A842" s="2">
        <v>3999</v>
      </c>
      <c r="B842" s="2" t="s">
        <v>2464</v>
      </c>
      <c r="C842" s="2" t="s">
        <v>168</v>
      </c>
      <c r="D842" s="2" t="s">
        <v>169</v>
      </c>
      <c r="E842" s="2" t="s">
        <v>170</v>
      </c>
      <c r="F842" s="4">
        <v>1.3670822075755691</v>
      </c>
      <c r="G842" s="4">
        <v>0.81524183955277285</v>
      </c>
      <c r="H842" s="4">
        <v>2.2376742020714264</v>
      </c>
      <c r="I842" s="2" t="s">
        <v>3612</v>
      </c>
      <c r="J842" s="2" t="s">
        <v>3612</v>
      </c>
      <c r="K842" s="2" t="s">
        <v>3616</v>
      </c>
      <c r="L842" s="2" t="s">
        <v>3612</v>
      </c>
    </row>
    <row r="843" spans="1:12">
      <c r="A843" s="2">
        <v>4000</v>
      </c>
      <c r="B843" s="2" t="s">
        <v>2465</v>
      </c>
      <c r="C843" s="2" t="s">
        <v>2466</v>
      </c>
      <c r="D843" s="2" t="s">
        <v>2467</v>
      </c>
      <c r="E843" s="2" t="s">
        <v>2468</v>
      </c>
      <c r="F843" s="4">
        <v>1.4296876602579116</v>
      </c>
      <c r="G843" s="4">
        <v>0.44074007895358547</v>
      </c>
      <c r="H843" s="4">
        <v>1.7059791327962543</v>
      </c>
      <c r="I843" s="2" t="s">
        <v>3612</v>
      </c>
      <c r="J843" s="2" t="s">
        <v>3616</v>
      </c>
      <c r="K843" s="2" t="s">
        <v>3612</v>
      </c>
      <c r="L843" s="2" t="s">
        <v>3612</v>
      </c>
    </row>
    <row r="844" spans="1:12">
      <c r="A844" s="2">
        <v>4002</v>
      </c>
      <c r="B844" s="2" t="s">
        <v>2469</v>
      </c>
      <c r="C844" s="2" t="s">
        <v>2470</v>
      </c>
      <c r="D844" s="2" t="s">
        <v>2471</v>
      </c>
      <c r="E844" s="2" t="s">
        <v>2472</v>
      </c>
      <c r="F844" s="4">
        <v>1.8093857317783879</v>
      </c>
      <c r="G844" s="4">
        <v>0.86931443142557663</v>
      </c>
      <c r="H844" s="4">
        <v>2.1819227128065761</v>
      </c>
      <c r="I844" s="2" t="s">
        <v>3612</v>
      </c>
      <c r="J844" s="2" t="s">
        <v>3612</v>
      </c>
      <c r="K844" s="2" t="s">
        <v>3616</v>
      </c>
      <c r="L844" s="2" t="s">
        <v>3612</v>
      </c>
    </row>
    <row r="845" spans="1:12">
      <c r="A845" s="2">
        <v>4003</v>
      </c>
      <c r="B845" s="2" t="s">
        <v>2473</v>
      </c>
      <c r="C845" s="2" t="s">
        <v>2474</v>
      </c>
      <c r="D845" s="2" t="s">
        <v>2475</v>
      </c>
      <c r="E845" s="2" t="s">
        <v>2476</v>
      </c>
      <c r="F845" s="4">
        <v>4.4518346218899607</v>
      </c>
      <c r="G845" s="4">
        <v>0.33980994954958865</v>
      </c>
      <c r="H845" s="4">
        <v>1.2287573105720757</v>
      </c>
      <c r="I845" s="2" t="s">
        <v>3616</v>
      </c>
      <c r="J845" s="2" t="s">
        <v>3616</v>
      </c>
      <c r="K845" s="2" t="s">
        <v>3612</v>
      </c>
      <c r="L845" s="2" t="s">
        <v>3612</v>
      </c>
    </row>
    <row r="846" spans="1:12">
      <c r="A846" s="2">
        <v>4004</v>
      </c>
      <c r="B846" s="2" t="s">
        <v>2477</v>
      </c>
      <c r="C846" s="2" t="s">
        <v>2478</v>
      </c>
      <c r="D846" s="2" t="s">
        <v>2479</v>
      </c>
      <c r="E846" s="2" t="s">
        <v>2480</v>
      </c>
      <c r="F846" s="4">
        <v>1.6156335385213303</v>
      </c>
      <c r="G846" s="4">
        <v>0.78249313494375039</v>
      </c>
      <c r="H846" s="4">
        <v>1.9709620524648923</v>
      </c>
      <c r="I846" s="2" t="s">
        <v>3612</v>
      </c>
      <c r="J846" s="2" t="s">
        <v>3612</v>
      </c>
      <c r="K846" s="2" t="s">
        <v>3612</v>
      </c>
      <c r="L846" s="2" t="s">
        <v>3612</v>
      </c>
    </row>
    <row r="847" spans="1:12">
      <c r="A847" s="2">
        <v>4005</v>
      </c>
      <c r="B847" s="2" t="s">
        <v>2481</v>
      </c>
      <c r="C847" s="2" t="s">
        <v>2482</v>
      </c>
      <c r="D847" s="2" t="s">
        <v>2483</v>
      </c>
      <c r="E847" s="2" t="s">
        <v>2484</v>
      </c>
      <c r="F847" s="4">
        <v>1.873583141966165</v>
      </c>
      <c r="G847" s="4">
        <v>0.97880949395023464</v>
      </c>
      <c r="H847" s="4">
        <v>1.1455973019817858</v>
      </c>
      <c r="I847" s="2" t="s">
        <v>3612</v>
      </c>
      <c r="J847" s="2" t="s">
        <v>3612</v>
      </c>
      <c r="K847" s="2" t="s">
        <v>3612</v>
      </c>
      <c r="L847" s="2" t="s">
        <v>3612</v>
      </c>
    </row>
    <row r="848" spans="1:12">
      <c r="A848" s="2">
        <v>4006</v>
      </c>
      <c r="B848" s="2" t="s">
        <v>2485</v>
      </c>
      <c r="C848" s="2" t="s">
        <v>1536</v>
      </c>
      <c r="D848" s="2" t="s">
        <v>1537</v>
      </c>
      <c r="E848" s="2" t="s">
        <v>1538</v>
      </c>
      <c r="F848" s="4">
        <v>1.5240391883318938</v>
      </c>
      <c r="G848" s="4">
        <v>0.85476515381241536</v>
      </c>
      <c r="H848" s="4">
        <v>2.0002772780912319</v>
      </c>
      <c r="I848" s="2" t="s">
        <v>3612</v>
      </c>
      <c r="J848" s="2" t="s">
        <v>3612</v>
      </c>
      <c r="K848" s="2" t="s">
        <v>3616</v>
      </c>
      <c r="L848" s="2" t="s">
        <v>3612</v>
      </c>
    </row>
    <row r="849" spans="1:12">
      <c r="A849" s="2">
        <v>4007</v>
      </c>
      <c r="B849" s="2" t="s">
        <v>2486</v>
      </c>
      <c r="C849" s="2" t="s">
        <v>1688</v>
      </c>
      <c r="D849" s="2" t="s">
        <v>1689</v>
      </c>
      <c r="E849" s="2" t="s">
        <v>1690</v>
      </c>
      <c r="F849" s="4">
        <v>1.4385346782113075</v>
      </c>
      <c r="G849" s="4">
        <v>0.61007139823320922</v>
      </c>
      <c r="H849" s="4">
        <v>2.4179761257643264</v>
      </c>
      <c r="I849" s="2" t="s">
        <v>3612</v>
      </c>
      <c r="J849" s="2" t="s">
        <v>3612</v>
      </c>
      <c r="K849" s="2" t="s">
        <v>3616</v>
      </c>
      <c r="L849" s="2" t="s">
        <v>3612</v>
      </c>
    </row>
    <row r="850" spans="1:12">
      <c r="A850" s="2">
        <v>4008</v>
      </c>
      <c r="B850" s="2" t="s">
        <v>2487</v>
      </c>
      <c r="C850" s="2" t="s">
        <v>94</v>
      </c>
      <c r="D850" s="2" t="s">
        <v>95</v>
      </c>
      <c r="E850" s="2" t="s">
        <v>96</v>
      </c>
      <c r="F850" s="4">
        <v>324.41573827003947</v>
      </c>
      <c r="G850" s="4">
        <v>0.67163531724440018</v>
      </c>
      <c r="H850" s="4">
        <v>58.129556643290883</v>
      </c>
      <c r="I850" s="2" t="s">
        <v>3616</v>
      </c>
      <c r="J850" s="2" t="s">
        <v>3612</v>
      </c>
      <c r="K850" s="2" t="s">
        <v>3616</v>
      </c>
      <c r="L850" s="2" t="s">
        <v>3612</v>
      </c>
    </row>
    <row r="851" spans="1:12">
      <c r="A851" s="2">
        <v>4009</v>
      </c>
      <c r="B851" s="2" t="s">
        <v>2488</v>
      </c>
      <c r="C851" s="2" t="s">
        <v>94</v>
      </c>
      <c r="D851" s="2" t="s">
        <v>95</v>
      </c>
      <c r="E851" s="2" t="s">
        <v>96</v>
      </c>
      <c r="F851" s="4">
        <v>1.9710986738787453</v>
      </c>
      <c r="G851" s="4">
        <v>0.84677465882735525</v>
      </c>
      <c r="H851" s="4">
        <v>0.76689448506931446</v>
      </c>
      <c r="I851" s="2" t="s">
        <v>3612</v>
      </c>
      <c r="J851" s="2" t="s">
        <v>3612</v>
      </c>
      <c r="K851" s="2" t="s">
        <v>3612</v>
      </c>
      <c r="L851" s="2" t="s">
        <v>3612</v>
      </c>
    </row>
    <row r="852" spans="1:12">
      <c r="A852" s="2">
        <v>4010</v>
      </c>
      <c r="B852" s="2" t="s">
        <v>2489</v>
      </c>
      <c r="C852" s="2" t="s">
        <v>94</v>
      </c>
      <c r="D852" s="2" t="s">
        <v>95</v>
      </c>
      <c r="E852" s="2" t="s">
        <v>96</v>
      </c>
      <c r="F852" s="4">
        <v>1.8807394531335513</v>
      </c>
      <c r="G852" s="4">
        <v>0.67380358055760692</v>
      </c>
      <c r="H852" s="4">
        <v>1.7360397723049013</v>
      </c>
      <c r="I852" s="2" t="s">
        <v>3612</v>
      </c>
      <c r="J852" s="2" t="s">
        <v>3612</v>
      </c>
      <c r="K852" s="2" t="s">
        <v>3612</v>
      </c>
      <c r="L852" s="2" t="s">
        <v>3612</v>
      </c>
    </row>
    <row r="853" spans="1:12">
      <c r="A853" s="2">
        <v>4011</v>
      </c>
      <c r="B853" s="2" t="s">
        <v>2490</v>
      </c>
      <c r="C853" s="2" t="s">
        <v>1073</v>
      </c>
      <c r="D853" s="2" t="s">
        <v>1074</v>
      </c>
      <c r="E853" s="2" t="s">
        <v>1075</v>
      </c>
      <c r="F853" s="4">
        <v>0.63336102658112836</v>
      </c>
      <c r="G853" s="4">
        <v>1.3232172983304282</v>
      </c>
      <c r="H853" s="4">
        <v>1.8755321583155764</v>
      </c>
      <c r="I853" s="2" t="s">
        <v>3612</v>
      </c>
      <c r="J853" s="2" t="s">
        <v>3612</v>
      </c>
      <c r="K853" s="2" t="s">
        <v>3612</v>
      </c>
      <c r="L853" s="2" t="s">
        <v>3612</v>
      </c>
    </row>
    <row r="854" spans="1:12">
      <c r="A854" s="2">
        <v>4012</v>
      </c>
      <c r="B854" s="2" t="s">
        <v>2491</v>
      </c>
      <c r="C854" s="2" t="s">
        <v>277</v>
      </c>
      <c r="D854" s="2" t="s">
        <v>278</v>
      </c>
      <c r="E854" s="2" t="s">
        <v>279</v>
      </c>
      <c r="F854" s="4">
        <v>1.7068070798794188</v>
      </c>
      <c r="G854" s="4">
        <v>0.74981157390894537</v>
      </c>
      <c r="H854" s="4">
        <v>2.5911634082185691</v>
      </c>
      <c r="I854" s="2" t="s">
        <v>3612</v>
      </c>
      <c r="J854" s="2" t="s">
        <v>3612</v>
      </c>
      <c r="K854" s="2" t="s">
        <v>3616</v>
      </c>
      <c r="L854" s="2" t="s">
        <v>3612</v>
      </c>
    </row>
    <row r="855" spans="1:12">
      <c r="A855" s="2">
        <v>4013</v>
      </c>
      <c r="B855" s="2" t="s">
        <v>2492</v>
      </c>
      <c r="C855" s="2" t="s">
        <v>2493</v>
      </c>
      <c r="D855" s="2" t="s">
        <v>2494</v>
      </c>
      <c r="E855" s="2" t="s">
        <v>2495</v>
      </c>
      <c r="F855" s="4">
        <v>18.235779944967184</v>
      </c>
      <c r="G855" s="4">
        <v>0.5597288440543764</v>
      </c>
      <c r="H855" s="4">
        <v>1.1449622240471091</v>
      </c>
      <c r="I855" s="2" t="s">
        <v>3616</v>
      </c>
      <c r="J855" s="2" t="s">
        <v>3612</v>
      </c>
      <c r="K855" s="2" t="s">
        <v>3612</v>
      </c>
      <c r="L855" s="2" t="s">
        <v>3612</v>
      </c>
    </row>
    <row r="856" spans="1:12">
      <c r="A856" s="2">
        <v>4014</v>
      </c>
      <c r="B856" s="2" t="s">
        <v>2496</v>
      </c>
      <c r="C856" s="2" t="s">
        <v>681</v>
      </c>
      <c r="D856" s="2" t="s">
        <v>682</v>
      </c>
      <c r="E856" s="2" t="s">
        <v>683</v>
      </c>
      <c r="F856" s="4">
        <v>0.91630512904241912</v>
      </c>
      <c r="G856" s="4">
        <v>0.32479470091633778</v>
      </c>
      <c r="H856" s="4">
        <v>1.4678453744316837</v>
      </c>
      <c r="I856" s="2" t="s">
        <v>3612</v>
      </c>
      <c r="J856" s="2" t="s">
        <v>3616</v>
      </c>
      <c r="K856" s="2" t="s">
        <v>3612</v>
      </c>
      <c r="L856" s="2" t="s">
        <v>3612</v>
      </c>
    </row>
    <row r="857" spans="1:12" ht="16.5">
      <c r="A857" s="2">
        <v>4059</v>
      </c>
      <c r="B857" s="2" t="s">
        <v>2497</v>
      </c>
      <c r="C857" s="2" t="s">
        <v>216</v>
      </c>
      <c r="D857" s="2" t="s">
        <v>217</v>
      </c>
      <c r="E857" s="2" t="s">
        <v>218</v>
      </c>
      <c r="F857" s="4">
        <v>1.5604909603474062</v>
      </c>
      <c r="G857" s="4">
        <v>5.5822626268747948</v>
      </c>
      <c r="H857" s="4">
        <v>2.7447980384556501</v>
      </c>
      <c r="I857" s="2" t="s">
        <v>3612</v>
      </c>
      <c r="J857" s="2" t="s">
        <v>3616</v>
      </c>
      <c r="K857" s="2" t="s">
        <v>3616</v>
      </c>
      <c r="L857" s="2" t="s">
        <v>3626</v>
      </c>
    </row>
    <row r="858" spans="1:12">
      <c r="A858" s="2">
        <v>4060</v>
      </c>
      <c r="B858" s="2" t="s">
        <v>2498</v>
      </c>
      <c r="C858" s="2" t="s">
        <v>111</v>
      </c>
      <c r="D858" s="2" t="s">
        <v>112</v>
      </c>
      <c r="E858" s="2" t="s">
        <v>113</v>
      </c>
      <c r="F858" s="4">
        <v>2.2821600931609631</v>
      </c>
      <c r="G858" s="4">
        <v>0.40135478422007997</v>
      </c>
      <c r="H858" s="4">
        <v>1.8751421929142196</v>
      </c>
      <c r="I858" s="2" t="s">
        <v>3616</v>
      </c>
      <c r="J858" s="2" t="s">
        <v>3616</v>
      </c>
      <c r="K858" s="2" t="s">
        <v>3612</v>
      </c>
      <c r="L858" s="2" t="s">
        <v>3612</v>
      </c>
    </row>
    <row r="859" spans="1:12" ht="16.5">
      <c r="A859" s="2">
        <v>4062</v>
      </c>
      <c r="B859" s="2" t="s">
        <v>2499</v>
      </c>
      <c r="C859" s="2" t="s">
        <v>1019</v>
      </c>
      <c r="D859" s="2" t="s">
        <v>1020</v>
      </c>
      <c r="E859" s="2" t="s">
        <v>1021</v>
      </c>
      <c r="F859" s="4">
        <v>2.2846924936970909</v>
      </c>
      <c r="G859" s="4">
        <v>1.1341409906877871</v>
      </c>
      <c r="H859" s="4">
        <v>2.5528344805277237</v>
      </c>
      <c r="I859" s="2" t="s">
        <v>3616</v>
      </c>
      <c r="J859" s="2" t="s">
        <v>3612</v>
      </c>
      <c r="K859" s="2" t="s">
        <v>3616</v>
      </c>
      <c r="L859" s="2" t="s">
        <v>3626</v>
      </c>
    </row>
    <row r="860" spans="1:12">
      <c r="A860" s="2">
        <v>4063</v>
      </c>
      <c r="B860" s="2" t="s">
        <v>2500</v>
      </c>
      <c r="C860" s="2" t="s">
        <v>1897</v>
      </c>
      <c r="D860" s="2" t="s">
        <v>1898</v>
      </c>
      <c r="E860" s="2" t="s">
        <v>1899</v>
      </c>
      <c r="F860" s="4">
        <v>2.2959639662896096</v>
      </c>
      <c r="G860" s="4">
        <v>0.70801410158350897</v>
      </c>
      <c r="H860" s="4">
        <v>2.4522396905182737</v>
      </c>
      <c r="I860" s="2" t="s">
        <v>3616</v>
      </c>
      <c r="J860" s="2" t="s">
        <v>3612</v>
      </c>
      <c r="K860" s="2" t="s">
        <v>3616</v>
      </c>
      <c r="L860" s="2" t="s">
        <v>3612</v>
      </c>
    </row>
    <row r="861" spans="1:12">
      <c r="A861" s="2">
        <v>4067</v>
      </c>
      <c r="B861" s="2" t="s">
        <v>2501</v>
      </c>
      <c r="C861" s="2" t="s">
        <v>2502</v>
      </c>
      <c r="D861" s="2" t="s">
        <v>2503</v>
      </c>
      <c r="E861" s="2" t="s">
        <v>2504</v>
      </c>
      <c r="F861" s="4">
        <v>1.503057290462428</v>
      </c>
      <c r="G861" s="4">
        <v>0.60378214528200358</v>
      </c>
      <c r="H861" s="4">
        <v>1.8760522383416833</v>
      </c>
      <c r="I861" s="2" t="s">
        <v>3612</v>
      </c>
      <c r="J861" s="2" t="s">
        <v>3612</v>
      </c>
      <c r="K861" s="2" t="s">
        <v>3612</v>
      </c>
      <c r="L861" s="2" t="s">
        <v>3612</v>
      </c>
    </row>
    <row r="862" spans="1:12" ht="16.5">
      <c r="A862" s="2">
        <v>4068</v>
      </c>
      <c r="B862" s="2" t="s">
        <v>2505</v>
      </c>
      <c r="C862" s="2" t="s">
        <v>1703</v>
      </c>
      <c r="D862" s="2" t="s">
        <v>1704</v>
      </c>
      <c r="E862" s="2" t="s">
        <v>1705</v>
      </c>
      <c r="F862" s="4">
        <v>2.1003066786251146</v>
      </c>
      <c r="G862" s="4">
        <v>3.862004914082247</v>
      </c>
      <c r="H862" s="4">
        <v>2.4588777345091581</v>
      </c>
      <c r="I862" s="2" t="s">
        <v>3616</v>
      </c>
      <c r="J862" s="2" t="s">
        <v>3616</v>
      </c>
      <c r="K862" s="2" t="s">
        <v>3616</v>
      </c>
      <c r="L862" s="2" t="s">
        <v>3626</v>
      </c>
    </row>
    <row r="863" spans="1:12">
      <c r="A863" s="2">
        <v>4069</v>
      </c>
      <c r="B863" s="2" t="s">
        <v>2506</v>
      </c>
      <c r="C863" s="2" t="s">
        <v>2507</v>
      </c>
      <c r="D863" s="2" t="s">
        <v>2508</v>
      </c>
      <c r="E863" s="2" t="s">
        <v>2509</v>
      </c>
      <c r="F863" s="4">
        <v>0.40022966256045406</v>
      </c>
      <c r="G863" s="4">
        <v>0.49575526524067892</v>
      </c>
      <c r="H863" s="4">
        <v>2.6478107308381009</v>
      </c>
      <c r="I863" s="2" t="s">
        <v>3616</v>
      </c>
      <c r="J863" s="2" t="s">
        <v>3616</v>
      </c>
      <c r="K863" s="2" t="s">
        <v>3616</v>
      </c>
      <c r="L863" s="2" t="s">
        <v>3612</v>
      </c>
    </row>
    <row r="864" spans="1:12">
      <c r="A864" s="2">
        <v>4071</v>
      </c>
      <c r="B864" s="2" t="s">
        <v>2510</v>
      </c>
      <c r="C864" s="2" t="s">
        <v>2511</v>
      </c>
      <c r="D864" s="2" t="s">
        <v>2512</v>
      </c>
      <c r="E864" s="2" t="s">
        <v>2513</v>
      </c>
      <c r="F864" s="4">
        <v>8.686048449771647</v>
      </c>
      <c r="G864" s="4">
        <v>0.12648603372428635</v>
      </c>
      <c r="H864" s="4">
        <v>1.1826310002441434</v>
      </c>
      <c r="I864" s="2" t="s">
        <v>3616</v>
      </c>
      <c r="J864" s="2" t="s">
        <v>3616</v>
      </c>
      <c r="K864" s="2" t="s">
        <v>3612</v>
      </c>
      <c r="L864" s="2" t="s">
        <v>3612</v>
      </c>
    </row>
    <row r="865" spans="1:12">
      <c r="A865" s="2">
        <v>4073</v>
      </c>
      <c r="B865" s="2" t="s">
        <v>2514</v>
      </c>
      <c r="C865" s="2" t="s">
        <v>709</v>
      </c>
      <c r="D865" s="2" t="s">
        <v>710</v>
      </c>
      <c r="E865" s="2" t="s">
        <v>711</v>
      </c>
      <c r="F865" s="4">
        <v>12.89464365931196</v>
      </c>
      <c r="G865" s="4">
        <v>0.32569647258444201</v>
      </c>
      <c r="H865" s="4">
        <v>2.6790100624489885</v>
      </c>
      <c r="I865" s="2" t="s">
        <v>3616</v>
      </c>
      <c r="J865" s="2" t="s">
        <v>3616</v>
      </c>
      <c r="K865" s="2" t="s">
        <v>3616</v>
      </c>
      <c r="L865" s="2" t="s">
        <v>3612</v>
      </c>
    </row>
    <row r="866" spans="1:12">
      <c r="A866" s="2">
        <v>4075</v>
      </c>
      <c r="B866" s="2" t="s">
        <v>2515</v>
      </c>
      <c r="C866" s="2" t="s">
        <v>2516</v>
      </c>
      <c r="D866" s="2" t="s">
        <v>2517</v>
      </c>
      <c r="E866" s="2" t="s">
        <v>2518</v>
      </c>
      <c r="F866" s="4">
        <v>2.894471597613927</v>
      </c>
      <c r="G866" s="4">
        <v>0.6126563617954609</v>
      </c>
      <c r="H866" s="4">
        <v>2.5403019650775773</v>
      </c>
      <c r="I866" s="2" t="s">
        <v>3616</v>
      </c>
      <c r="J866" s="2" t="s">
        <v>3612</v>
      </c>
      <c r="K866" s="2" t="s">
        <v>3616</v>
      </c>
      <c r="L866" s="2" t="s">
        <v>3612</v>
      </c>
    </row>
    <row r="867" spans="1:12">
      <c r="A867" s="2">
        <v>4076</v>
      </c>
      <c r="B867" s="2" t="s">
        <v>2519</v>
      </c>
      <c r="C867" s="2" t="s">
        <v>852</v>
      </c>
      <c r="D867" s="2" t="s">
        <v>853</v>
      </c>
      <c r="E867" s="2" t="s">
        <v>854</v>
      </c>
      <c r="F867" s="4">
        <v>0.31136959967193378</v>
      </c>
      <c r="G867" s="4">
        <v>1.871506423560386</v>
      </c>
      <c r="H867" s="4">
        <v>2.0722527824432637</v>
      </c>
      <c r="I867" s="2" t="s">
        <v>3616</v>
      </c>
      <c r="J867" s="2" t="s">
        <v>3612</v>
      </c>
      <c r="K867" s="2" t="s">
        <v>3616</v>
      </c>
      <c r="L867" s="2" t="s">
        <v>3612</v>
      </c>
    </row>
    <row r="868" spans="1:12" ht="16.5">
      <c r="A868" s="2">
        <v>4077</v>
      </c>
      <c r="B868" s="2" t="s">
        <v>2520</v>
      </c>
      <c r="C868" s="2" t="s">
        <v>2521</v>
      </c>
      <c r="D868" s="2" t="s">
        <v>2522</v>
      </c>
      <c r="E868" s="2" t="s">
        <v>2523</v>
      </c>
      <c r="F868" s="4">
        <v>2.182225212489088</v>
      </c>
      <c r="G868" s="4">
        <v>1.5394873363669714</v>
      </c>
      <c r="H868" s="4">
        <v>1.0361263912216321</v>
      </c>
      <c r="I868" s="2" t="s">
        <v>3616</v>
      </c>
      <c r="J868" s="2" t="s">
        <v>3612</v>
      </c>
      <c r="K868" s="2" t="s">
        <v>3612</v>
      </c>
      <c r="L868" s="2" t="s">
        <v>3626</v>
      </c>
    </row>
    <row r="869" spans="1:12">
      <c r="A869" s="2">
        <v>4078</v>
      </c>
      <c r="B869" s="2" t="s">
        <v>2524</v>
      </c>
      <c r="C869" s="2" t="s">
        <v>2521</v>
      </c>
      <c r="D869" s="2" t="s">
        <v>2522</v>
      </c>
      <c r="E869" s="2" t="s">
        <v>2523</v>
      </c>
      <c r="F869" s="4">
        <v>3.841314269692309</v>
      </c>
      <c r="G869" s="4">
        <v>7.9153667068841735E-2</v>
      </c>
      <c r="H869" s="4">
        <v>23.29583278398535</v>
      </c>
      <c r="I869" s="2" t="s">
        <v>3616</v>
      </c>
      <c r="J869" s="2" t="s">
        <v>3616</v>
      </c>
      <c r="K869" s="2" t="s">
        <v>3616</v>
      </c>
      <c r="L869" s="2" t="s">
        <v>3612</v>
      </c>
    </row>
    <row r="870" spans="1:12">
      <c r="A870" s="2">
        <v>4079</v>
      </c>
      <c r="B870" s="2" t="s">
        <v>2525</v>
      </c>
      <c r="C870" s="2" t="s">
        <v>1627</v>
      </c>
      <c r="D870" s="2" t="s">
        <v>1628</v>
      </c>
      <c r="E870" s="2" t="s">
        <v>1629</v>
      </c>
      <c r="F870" s="4">
        <v>1.9354915377877762</v>
      </c>
      <c r="G870" s="4">
        <v>0.89316585235276025</v>
      </c>
      <c r="H870" s="4">
        <v>2.2910357959595107</v>
      </c>
      <c r="I870" s="2" t="s">
        <v>3612</v>
      </c>
      <c r="J870" s="2" t="s">
        <v>3612</v>
      </c>
      <c r="K870" s="2" t="s">
        <v>3616</v>
      </c>
      <c r="L870" s="2" t="s">
        <v>3612</v>
      </c>
    </row>
    <row r="871" spans="1:12">
      <c r="A871" s="2">
        <v>4080</v>
      </c>
      <c r="B871" s="2" t="s">
        <v>2526</v>
      </c>
      <c r="C871" s="2" t="s">
        <v>119</v>
      </c>
      <c r="D871" s="2" t="s">
        <v>120</v>
      </c>
      <c r="E871" s="2" t="s">
        <v>121</v>
      </c>
      <c r="F871" s="4">
        <v>1.6951347959054264</v>
      </c>
      <c r="G871" s="4">
        <v>0.62859382282819865</v>
      </c>
      <c r="H871" s="4">
        <v>2.9626742319942649</v>
      </c>
      <c r="I871" s="2" t="s">
        <v>3612</v>
      </c>
      <c r="J871" s="2" t="s">
        <v>3612</v>
      </c>
      <c r="K871" s="2" t="s">
        <v>3616</v>
      </c>
      <c r="L871" s="2" t="s">
        <v>3612</v>
      </c>
    </row>
    <row r="872" spans="1:12" ht="16.5">
      <c r="A872" s="2">
        <v>4081</v>
      </c>
      <c r="B872" s="2" t="s">
        <v>2527</v>
      </c>
      <c r="C872" s="2" t="s">
        <v>2528</v>
      </c>
      <c r="D872" s="2" t="s">
        <v>2529</v>
      </c>
      <c r="E872" s="2" t="s">
        <v>2530</v>
      </c>
      <c r="F872" s="4">
        <v>1.1576506903291175</v>
      </c>
      <c r="G872" s="4">
        <v>1.5713450333351577</v>
      </c>
      <c r="H872" s="4">
        <v>1.3726844312549114</v>
      </c>
      <c r="I872" s="2" t="s">
        <v>3612</v>
      </c>
      <c r="J872" s="2" t="s">
        <v>3612</v>
      </c>
      <c r="K872" s="2" t="s">
        <v>3612</v>
      </c>
      <c r="L872" s="2" t="s">
        <v>3626</v>
      </c>
    </row>
    <row r="873" spans="1:12">
      <c r="A873" s="2">
        <v>4082</v>
      </c>
      <c r="B873" s="2" t="s">
        <v>2531</v>
      </c>
      <c r="C873" s="2" t="s">
        <v>1627</v>
      </c>
      <c r="D873" s="2" t="s">
        <v>1628</v>
      </c>
      <c r="E873" s="2" t="s">
        <v>1629</v>
      </c>
      <c r="F873" s="4">
        <v>2.7468916404238097</v>
      </c>
      <c r="G873" s="4">
        <v>0.81883802241801895</v>
      </c>
      <c r="H873" s="4">
        <v>2.9909421365099265</v>
      </c>
      <c r="I873" s="2" t="s">
        <v>3616</v>
      </c>
      <c r="J873" s="2" t="s">
        <v>3612</v>
      </c>
      <c r="K873" s="2" t="s">
        <v>3616</v>
      </c>
      <c r="L873" s="2" t="s">
        <v>3612</v>
      </c>
    </row>
    <row r="874" spans="1:12" ht="16.5">
      <c r="A874" s="2">
        <v>4083</v>
      </c>
      <c r="B874" s="2" t="s">
        <v>2532</v>
      </c>
      <c r="C874" s="2" t="s">
        <v>1889</v>
      </c>
      <c r="D874" s="2" t="s">
        <v>1890</v>
      </c>
      <c r="E874" s="2" t="s">
        <v>1891</v>
      </c>
      <c r="F874" s="4">
        <v>1.1556463716602718</v>
      </c>
      <c r="G874" s="4">
        <v>1.0564686815627822</v>
      </c>
      <c r="H874" s="4">
        <v>1.5243561363244287</v>
      </c>
      <c r="I874" s="2" t="s">
        <v>3612</v>
      </c>
      <c r="J874" s="2" t="s">
        <v>3612</v>
      </c>
      <c r="K874" s="2" t="s">
        <v>3612</v>
      </c>
      <c r="L874" s="2" t="s">
        <v>3626</v>
      </c>
    </row>
    <row r="875" spans="1:12">
      <c r="A875" s="2">
        <v>4084</v>
      </c>
      <c r="B875" s="2" t="s">
        <v>2533</v>
      </c>
      <c r="C875" s="2" t="s">
        <v>1368</v>
      </c>
      <c r="D875" s="2" t="s">
        <v>1369</v>
      </c>
      <c r="E875" s="2" t="s">
        <v>1370</v>
      </c>
      <c r="F875" s="4">
        <v>2.0139111001134347</v>
      </c>
      <c r="G875" s="4">
        <v>0.36327903130479805</v>
      </c>
      <c r="H875" s="4">
        <v>3.3480010956094826</v>
      </c>
      <c r="I875" s="2" t="s">
        <v>3616</v>
      </c>
      <c r="J875" s="2" t="s">
        <v>3616</v>
      </c>
      <c r="K875" s="2" t="s">
        <v>3616</v>
      </c>
      <c r="L875" s="2" t="s">
        <v>3612</v>
      </c>
    </row>
    <row r="876" spans="1:12">
      <c r="A876" s="2">
        <v>4085</v>
      </c>
      <c r="B876" s="2" t="s">
        <v>2534</v>
      </c>
      <c r="C876" s="2" t="s">
        <v>2535</v>
      </c>
      <c r="D876" s="2" t="s">
        <v>2536</v>
      </c>
      <c r="E876" s="2" t="s">
        <v>2537</v>
      </c>
      <c r="F876" s="4">
        <v>5.7207329524617867</v>
      </c>
      <c r="G876" s="4">
        <v>0.77714192555024064</v>
      </c>
      <c r="H876" s="4">
        <v>1.1699119875673594</v>
      </c>
      <c r="I876" s="2" t="s">
        <v>3616</v>
      </c>
      <c r="J876" s="2" t="s">
        <v>3612</v>
      </c>
      <c r="K876" s="2" t="s">
        <v>3612</v>
      </c>
      <c r="L876" s="2" t="s">
        <v>3612</v>
      </c>
    </row>
    <row r="877" spans="1:12">
      <c r="A877" s="2">
        <v>4086</v>
      </c>
      <c r="B877" s="2" t="s">
        <v>2538</v>
      </c>
      <c r="C877" s="2" t="s">
        <v>2539</v>
      </c>
      <c r="D877" s="2" t="s">
        <v>2540</v>
      </c>
      <c r="E877" s="2" t="s">
        <v>2541</v>
      </c>
      <c r="F877" s="4">
        <v>1.5630890805865882</v>
      </c>
      <c r="G877" s="4">
        <v>1.0132920175757969</v>
      </c>
      <c r="H877" s="4">
        <v>0.6589313168125378</v>
      </c>
      <c r="I877" s="2" t="s">
        <v>3612</v>
      </c>
      <c r="J877" s="2" t="s">
        <v>3612</v>
      </c>
      <c r="K877" s="2" t="s">
        <v>3612</v>
      </c>
      <c r="L877" s="2" t="s">
        <v>3612</v>
      </c>
    </row>
    <row r="878" spans="1:12">
      <c r="A878" s="2">
        <v>4087</v>
      </c>
      <c r="B878" s="2" t="s">
        <v>2542</v>
      </c>
      <c r="C878" s="2" t="s">
        <v>1390</v>
      </c>
      <c r="D878" s="2" t="s">
        <v>1391</v>
      </c>
      <c r="E878" s="2" t="s">
        <v>1392</v>
      </c>
      <c r="F878" s="4">
        <v>1.7245261435517241</v>
      </c>
      <c r="G878" s="4">
        <v>0.45346087995076179</v>
      </c>
      <c r="H878" s="4">
        <v>1.6059199712721997</v>
      </c>
      <c r="I878" s="2" t="s">
        <v>3612</v>
      </c>
      <c r="J878" s="2" t="s">
        <v>3616</v>
      </c>
      <c r="K878" s="2" t="s">
        <v>3612</v>
      </c>
      <c r="L878" s="2" t="s">
        <v>3612</v>
      </c>
    </row>
    <row r="879" spans="1:12">
      <c r="A879" s="2">
        <v>4088</v>
      </c>
      <c r="B879" s="2" t="s">
        <v>2543</v>
      </c>
      <c r="C879" s="2" t="s">
        <v>1631</v>
      </c>
      <c r="D879" s="2" t="s">
        <v>1632</v>
      </c>
      <c r="E879" s="2" t="s">
        <v>1633</v>
      </c>
      <c r="F879" s="4">
        <v>1.8337538565247793</v>
      </c>
      <c r="G879" s="4">
        <v>0.91662275123733561</v>
      </c>
      <c r="H879" s="4">
        <v>2.22730634363919</v>
      </c>
      <c r="I879" s="2" t="s">
        <v>3612</v>
      </c>
      <c r="J879" s="2" t="s">
        <v>3612</v>
      </c>
      <c r="K879" s="2" t="s">
        <v>3616</v>
      </c>
      <c r="L879" s="2" t="s">
        <v>3612</v>
      </c>
    </row>
    <row r="880" spans="1:12">
      <c r="A880" s="2">
        <v>4089</v>
      </c>
      <c r="B880" s="2" t="s">
        <v>2544</v>
      </c>
      <c r="C880" s="2" t="s">
        <v>2034</v>
      </c>
      <c r="D880" s="2" t="s">
        <v>2035</v>
      </c>
      <c r="E880" s="2" t="s">
        <v>2036</v>
      </c>
      <c r="F880" s="4">
        <v>1.9538233018188602</v>
      </c>
      <c r="G880" s="4">
        <v>0.75867294717045308</v>
      </c>
      <c r="H880" s="4">
        <v>2.1949681412635864</v>
      </c>
      <c r="I880" s="2" t="s">
        <v>3612</v>
      </c>
      <c r="J880" s="2" t="s">
        <v>3612</v>
      </c>
      <c r="K880" s="2" t="s">
        <v>3616</v>
      </c>
      <c r="L880" s="2" t="s">
        <v>3612</v>
      </c>
    </row>
    <row r="881" spans="1:12">
      <c r="A881" s="2">
        <v>4090</v>
      </c>
      <c r="B881" s="2" t="s">
        <v>2545</v>
      </c>
      <c r="C881" s="2" t="s">
        <v>2546</v>
      </c>
      <c r="D881" s="2" t="s">
        <v>2547</v>
      </c>
      <c r="E881" s="2" t="s">
        <v>2548</v>
      </c>
      <c r="F881" s="4">
        <v>1.0658467360679416</v>
      </c>
      <c r="G881" s="4">
        <v>0.59332727109039318</v>
      </c>
      <c r="H881" s="4">
        <v>4.0945360783406617</v>
      </c>
      <c r="I881" s="2" t="s">
        <v>3612</v>
      </c>
      <c r="J881" s="2" t="s">
        <v>3612</v>
      </c>
      <c r="K881" s="2" t="s">
        <v>3616</v>
      </c>
      <c r="L881" s="2" t="s">
        <v>3612</v>
      </c>
    </row>
    <row r="882" spans="1:12" ht="16.5">
      <c r="A882" s="2">
        <v>4099</v>
      </c>
      <c r="B882" s="2" t="s">
        <v>2549</v>
      </c>
      <c r="C882" s="2" t="s">
        <v>1514</v>
      </c>
      <c r="D882" s="2" t="s">
        <v>1515</v>
      </c>
      <c r="E882" s="2" t="s">
        <v>1516</v>
      </c>
      <c r="F882" s="4">
        <v>1.483289292029305</v>
      </c>
      <c r="G882" s="4">
        <v>1.2755770091752914</v>
      </c>
      <c r="H882" s="4">
        <v>3.1682803498181804</v>
      </c>
      <c r="I882" s="2" t="s">
        <v>3612</v>
      </c>
      <c r="J882" s="2" t="s">
        <v>3612</v>
      </c>
      <c r="K882" s="2" t="s">
        <v>3616</v>
      </c>
      <c r="L882" s="2" t="s">
        <v>3626</v>
      </c>
    </row>
    <row r="883" spans="1:12" ht="16.5">
      <c r="A883" s="2">
        <v>4100</v>
      </c>
      <c r="B883" s="2" t="s">
        <v>2550</v>
      </c>
      <c r="C883" s="2" t="s">
        <v>86</v>
      </c>
      <c r="D883" s="2" t="s">
        <v>87</v>
      </c>
      <c r="E883" s="2" t="s">
        <v>88</v>
      </c>
      <c r="F883" s="4">
        <v>1.6693656610513747</v>
      </c>
      <c r="G883" s="4">
        <v>1.251839843365087</v>
      </c>
      <c r="H883" s="4">
        <v>1.5082755273702873</v>
      </c>
      <c r="I883" s="2" t="s">
        <v>3612</v>
      </c>
      <c r="J883" s="2" t="s">
        <v>3612</v>
      </c>
      <c r="K883" s="2" t="s">
        <v>3612</v>
      </c>
      <c r="L883" s="2" t="s">
        <v>3626</v>
      </c>
    </row>
    <row r="884" spans="1:12">
      <c r="A884" s="2">
        <v>4101</v>
      </c>
      <c r="B884" s="2" t="s">
        <v>2551</v>
      </c>
      <c r="C884" s="2" t="s">
        <v>86</v>
      </c>
      <c r="D884" s="2" t="s">
        <v>87</v>
      </c>
      <c r="E884" s="2" t="s">
        <v>88</v>
      </c>
      <c r="F884" s="4">
        <v>0.52365916036622662</v>
      </c>
      <c r="G884" s="4">
        <v>0.94730440618571132</v>
      </c>
      <c r="H884" s="4">
        <v>8.6158910095443844</v>
      </c>
      <c r="I884" s="2" t="s">
        <v>3612</v>
      </c>
      <c r="J884" s="2" t="s">
        <v>3612</v>
      </c>
      <c r="K884" s="2" t="s">
        <v>3616</v>
      </c>
      <c r="L884" s="2" t="s">
        <v>3612</v>
      </c>
    </row>
    <row r="885" spans="1:12">
      <c r="A885" s="2">
        <v>4102</v>
      </c>
      <c r="B885" s="2" t="s">
        <v>2552</v>
      </c>
      <c r="C885" s="2" t="s">
        <v>140</v>
      </c>
      <c r="D885" s="2" t="s">
        <v>141</v>
      </c>
      <c r="E885" s="2" t="s">
        <v>142</v>
      </c>
      <c r="F885" s="4">
        <v>1.5409285838485871</v>
      </c>
      <c r="G885" s="4">
        <v>0.89632882619610754</v>
      </c>
      <c r="H885" s="4">
        <v>3.0578126150060232</v>
      </c>
      <c r="I885" s="2" t="s">
        <v>3612</v>
      </c>
      <c r="J885" s="2" t="s">
        <v>3612</v>
      </c>
      <c r="K885" s="2" t="s">
        <v>3616</v>
      </c>
      <c r="L885" s="2" t="s">
        <v>3612</v>
      </c>
    </row>
    <row r="886" spans="1:12" ht="16.5">
      <c r="A886" s="2">
        <v>4103</v>
      </c>
      <c r="B886" s="2" t="s">
        <v>2553</v>
      </c>
      <c r="C886" s="2" t="s">
        <v>983</v>
      </c>
      <c r="D886" s="2" t="s">
        <v>984</v>
      </c>
      <c r="E886" s="2" t="s">
        <v>985</v>
      </c>
      <c r="F886" s="4">
        <v>1.842417474983979</v>
      </c>
      <c r="G886" s="4">
        <v>1.0646284315947714</v>
      </c>
      <c r="H886" s="4">
        <v>2.0583666677090169</v>
      </c>
      <c r="I886" s="2" t="s">
        <v>3612</v>
      </c>
      <c r="J886" s="2" t="s">
        <v>3612</v>
      </c>
      <c r="K886" s="2" t="s">
        <v>3616</v>
      </c>
      <c r="L886" s="2" t="s">
        <v>3626</v>
      </c>
    </row>
    <row r="887" spans="1:12">
      <c r="A887" s="2">
        <v>4104</v>
      </c>
      <c r="B887" s="2" t="s">
        <v>2554</v>
      </c>
      <c r="C887" s="2" t="s">
        <v>2555</v>
      </c>
      <c r="D887" s="2" t="s">
        <v>2556</v>
      </c>
      <c r="E887" s="2" t="s">
        <v>2557</v>
      </c>
      <c r="F887" s="4">
        <v>0.52774027738264839</v>
      </c>
      <c r="G887" s="4">
        <v>1.0903565666714732</v>
      </c>
      <c r="H887" s="4">
        <v>1.5775656020502249</v>
      </c>
      <c r="I887" s="2" t="s">
        <v>3612</v>
      </c>
      <c r="J887" s="2" t="s">
        <v>3612</v>
      </c>
      <c r="K887" s="2" t="s">
        <v>3612</v>
      </c>
      <c r="L887" s="2" t="s">
        <v>3612</v>
      </c>
    </row>
    <row r="888" spans="1:12" ht="16.5">
      <c r="A888" s="2">
        <v>4105</v>
      </c>
      <c r="B888" s="2" t="s">
        <v>2558</v>
      </c>
      <c r="C888" s="2" t="s">
        <v>1145</v>
      </c>
      <c r="D888" s="2" t="s">
        <v>1146</v>
      </c>
      <c r="E888" s="2" t="s">
        <v>1147</v>
      </c>
      <c r="F888" s="4">
        <v>2.531162270019145</v>
      </c>
      <c r="G888" s="4">
        <v>1.3452273351703024</v>
      </c>
      <c r="H888" s="4">
        <v>3.0291226616937768</v>
      </c>
      <c r="I888" s="2" t="s">
        <v>3616</v>
      </c>
      <c r="J888" s="2" t="s">
        <v>3612</v>
      </c>
      <c r="K888" s="2" t="s">
        <v>3616</v>
      </c>
      <c r="L888" s="2" t="s">
        <v>3626</v>
      </c>
    </row>
    <row r="889" spans="1:12">
      <c r="A889" s="2">
        <v>4106</v>
      </c>
      <c r="B889" s="2" t="s">
        <v>2559</v>
      </c>
      <c r="C889" s="2" t="s">
        <v>1906</v>
      </c>
      <c r="D889" s="2" t="s">
        <v>2560</v>
      </c>
      <c r="E889" s="2" t="s">
        <v>2561</v>
      </c>
      <c r="F889" s="4">
        <v>0.47181722688168232</v>
      </c>
      <c r="G889" s="4">
        <v>1.8542040277941321</v>
      </c>
      <c r="H889" s="4">
        <v>1.783609760885186</v>
      </c>
      <c r="I889" s="2" t="s">
        <v>3616</v>
      </c>
      <c r="J889" s="2" t="s">
        <v>3612</v>
      </c>
      <c r="K889" s="2" t="s">
        <v>3612</v>
      </c>
      <c r="L889" s="2" t="s">
        <v>3612</v>
      </c>
    </row>
    <row r="890" spans="1:12">
      <c r="A890" s="2">
        <v>4121</v>
      </c>
      <c r="B890" s="2" t="s">
        <v>2562</v>
      </c>
      <c r="C890" s="2" t="s">
        <v>1631</v>
      </c>
      <c r="D890" s="2" t="s">
        <v>1632</v>
      </c>
      <c r="E890" s="2" t="s">
        <v>1633</v>
      </c>
      <c r="F890" s="4">
        <v>10.572905590601806</v>
      </c>
      <c r="G890" s="4">
        <v>0.91846713231564814</v>
      </c>
      <c r="H890" s="4">
        <v>0.5261332018805418</v>
      </c>
      <c r="I890" s="2" t="s">
        <v>3616</v>
      </c>
      <c r="J890" s="2" t="s">
        <v>3612</v>
      </c>
      <c r="K890" s="2" t="s">
        <v>3612</v>
      </c>
      <c r="L890" s="2" t="s">
        <v>3612</v>
      </c>
    </row>
    <row r="891" spans="1:12">
      <c r="A891" s="2">
        <v>4122</v>
      </c>
      <c r="B891" s="2" t="s">
        <v>2563</v>
      </c>
      <c r="C891" s="2" t="s">
        <v>1631</v>
      </c>
      <c r="D891" s="2" t="s">
        <v>1632</v>
      </c>
      <c r="E891" s="2" t="s">
        <v>1633</v>
      </c>
      <c r="F891" s="4">
        <v>1.3892439908978211</v>
      </c>
      <c r="G891" s="4">
        <v>1.2626949886324745E-2</v>
      </c>
      <c r="H891" s="4">
        <v>3.1050144878329049</v>
      </c>
      <c r="I891" s="2" t="s">
        <v>3612</v>
      </c>
      <c r="J891" s="2" t="s">
        <v>3616</v>
      </c>
      <c r="K891" s="2" t="s">
        <v>3616</v>
      </c>
      <c r="L891" s="2" t="s">
        <v>3612</v>
      </c>
    </row>
    <row r="892" spans="1:12">
      <c r="A892" s="2">
        <v>4123</v>
      </c>
      <c r="B892" s="2" t="s">
        <v>2564</v>
      </c>
      <c r="C892" s="2" t="s">
        <v>2565</v>
      </c>
      <c r="D892" s="2" t="s">
        <v>2566</v>
      </c>
      <c r="E892" s="2" t="s">
        <v>2567</v>
      </c>
      <c r="F892" s="4">
        <v>1.3091224069590135</v>
      </c>
      <c r="G892" s="4">
        <v>0.97819907123384997</v>
      </c>
      <c r="H892" s="4">
        <v>2.1873741283936123</v>
      </c>
      <c r="I892" s="2" t="s">
        <v>3612</v>
      </c>
      <c r="J892" s="2" t="s">
        <v>3612</v>
      </c>
      <c r="K892" s="2" t="s">
        <v>3616</v>
      </c>
      <c r="L892" s="2" t="s">
        <v>3612</v>
      </c>
    </row>
    <row r="893" spans="1:12">
      <c r="A893" s="2">
        <v>4124</v>
      </c>
      <c r="B893" s="2" t="s">
        <v>2568</v>
      </c>
      <c r="C893" s="2" t="s">
        <v>1531</v>
      </c>
      <c r="D893" s="2" t="s">
        <v>1532</v>
      </c>
      <c r="E893" s="2" t="s">
        <v>1533</v>
      </c>
      <c r="F893" s="4">
        <v>1.2782765576789676</v>
      </c>
      <c r="G893" s="4">
        <v>0.93533170718557246</v>
      </c>
      <c r="H893" s="4">
        <v>2.1712110978084866</v>
      </c>
      <c r="I893" s="2" t="s">
        <v>3612</v>
      </c>
      <c r="J893" s="2" t="s">
        <v>3612</v>
      </c>
      <c r="K893" s="2" t="s">
        <v>3616</v>
      </c>
      <c r="L893" s="2" t="s">
        <v>3612</v>
      </c>
    </row>
    <row r="894" spans="1:12">
      <c r="A894" s="2">
        <v>4125</v>
      </c>
      <c r="B894" s="2" t="s">
        <v>2569</v>
      </c>
      <c r="C894" s="2" t="s">
        <v>2570</v>
      </c>
      <c r="D894" s="2" t="s">
        <v>2571</v>
      </c>
      <c r="E894" s="2" t="s">
        <v>2572</v>
      </c>
      <c r="F894" s="4">
        <v>7.1492901280940906</v>
      </c>
      <c r="G894" s="4">
        <v>0.54156259407633067</v>
      </c>
      <c r="H894" s="4">
        <v>2.6691862923527099</v>
      </c>
      <c r="I894" s="2" t="s">
        <v>3616</v>
      </c>
      <c r="J894" s="2" t="s">
        <v>3612</v>
      </c>
      <c r="K894" s="2" t="s">
        <v>3616</v>
      </c>
      <c r="L894" s="2" t="s">
        <v>3612</v>
      </c>
    </row>
    <row r="895" spans="1:12" ht="16.5">
      <c r="A895" s="2">
        <v>4143</v>
      </c>
      <c r="B895" s="2" t="s">
        <v>2573</v>
      </c>
      <c r="C895" s="2" t="s">
        <v>709</v>
      </c>
      <c r="D895" s="2" t="s">
        <v>710</v>
      </c>
      <c r="E895" s="2" t="s">
        <v>711</v>
      </c>
      <c r="F895" s="4">
        <v>1.1981429119495939</v>
      </c>
      <c r="G895" s="4">
        <v>1.0842894995100536</v>
      </c>
      <c r="H895" s="4">
        <v>4.3544786524985142</v>
      </c>
      <c r="I895" s="2" t="s">
        <v>3612</v>
      </c>
      <c r="J895" s="2" t="s">
        <v>3612</v>
      </c>
      <c r="K895" s="2" t="s">
        <v>3616</v>
      </c>
      <c r="L895" s="2" t="s">
        <v>3626</v>
      </c>
    </row>
    <row r="896" spans="1:12">
      <c r="A896" s="2">
        <v>4144</v>
      </c>
      <c r="B896" s="2" t="s">
        <v>2574</v>
      </c>
      <c r="C896" s="2" t="s">
        <v>2575</v>
      </c>
      <c r="D896" s="2" t="s">
        <v>2576</v>
      </c>
      <c r="E896" s="2" t="s">
        <v>2577</v>
      </c>
      <c r="F896" s="4">
        <v>2.3516934288329634</v>
      </c>
      <c r="G896" s="4">
        <v>0.81742031295799222</v>
      </c>
      <c r="H896" s="4">
        <v>0.9900683286467783</v>
      </c>
      <c r="I896" s="2" t="s">
        <v>3616</v>
      </c>
      <c r="J896" s="2" t="s">
        <v>3612</v>
      </c>
      <c r="K896" s="2" t="s">
        <v>3612</v>
      </c>
      <c r="L896" s="2" t="s">
        <v>3612</v>
      </c>
    </row>
    <row r="897" spans="1:12" ht="16.5">
      <c r="A897" s="2">
        <v>4145</v>
      </c>
      <c r="B897" s="2" t="s">
        <v>2578</v>
      </c>
      <c r="C897" s="2" t="s">
        <v>1644</v>
      </c>
      <c r="D897" s="2" t="s">
        <v>1645</v>
      </c>
      <c r="E897" s="2" t="s">
        <v>1646</v>
      </c>
      <c r="F897" s="4">
        <v>1.2937868908556931</v>
      </c>
      <c r="G897" s="4">
        <v>1.9692550835725313</v>
      </c>
      <c r="H897" s="4">
        <v>1.8038757875728337</v>
      </c>
      <c r="I897" s="2" t="s">
        <v>3612</v>
      </c>
      <c r="J897" s="2" t="s">
        <v>3612</v>
      </c>
      <c r="K897" s="2" t="s">
        <v>3612</v>
      </c>
      <c r="L897" s="2" t="s">
        <v>3626</v>
      </c>
    </row>
    <row r="898" spans="1:12">
      <c r="A898" s="2">
        <v>4146</v>
      </c>
      <c r="B898" s="2" t="s">
        <v>2579</v>
      </c>
      <c r="C898" s="2" t="s">
        <v>2580</v>
      </c>
      <c r="D898" s="2" t="s">
        <v>2581</v>
      </c>
      <c r="E898" s="2" t="s">
        <v>2582</v>
      </c>
      <c r="F898" s="4">
        <v>42.938503324156052</v>
      </c>
      <c r="G898" s="4">
        <v>0.23214530360528809</v>
      </c>
      <c r="H898" s="4">
        <v>1.0332576176768535</v>
      </c>
      <c r="I898" s="2" t="s">
        <v>3616</v>
      </c>
      <c r="J898" s="2" t="s">
        <v>3616</v>
      </c>
      <c r="K898" s="2" t="s">
        <v>3612</v>
      </c>
      <c r="L898" s="2" t="s">
        <v>3612</v>
      </c>
    </row>
    <row r="899" spans="1:12">
      <c r="A899" s="2">
        <v>4162</v>
      </c>
      <c r="B899" s="2" t="s">
        <v>2583</v>
      </c>
      <c r="C899" s="2" t="s">
        <v>2584</v>
      </c>
      <c r="D899" s="2" t="s">
        <v>2585</v>
      </c>
      <c r="E899" s="2" t="s">
        <v>2586</v>
      </c>
      <c r="F899" s="4">
        <v>0.9464511828677491</v>
      </c>
      <c r="G899" s="4">
        <v>0.88942816777239175</v>
      </c>
      <c r="H899" s="4">
        <v>2.0759907277129144</v>
      </c>
      <c r="I899" s="2" t="s">
        <v>3612</v>
      </c>
      <c r="J899" s="2" t="s">
        <v>3612</v>
      </c>
      <c r="K899" s="2" t="s">
        <v>3616</v>
      </c>
      <c r="L899" s="2" t="s">
        <v>3612</v>
      </c>
    </row>
    <row r="900" spans="1:12">
      <c r="A900" s="2">
        <v>4163</v>
      </c>
      <c r="B900" s="2" t="s">
        <v>2587</v>
      </c>
      <c r="C900" s="2" t="s">
        <v>2380</v>
      </c>
      <c r="D900" s="2" t="s">
        <v>2381</v>
      </c>
      <c r="E900" s="2" t="s">
        <v>2382</v>
      </c>
      <c r="F900" s="4">
        <v>1.5816166896817776</v>
      </c>
      <c r="G900" s="4">
        <v>0.36290151883812438</v>
      </c>
      <c r="H900" s="4">
        <v>23.128503240952266</v>
      </c>
      <c r="I900" s="2" t="s">
        <v>3612</v>
      </c>
      <c r="J900" s="2" t="s">
        <v>3616</v>
      </c>
      <c r="K900" s="2" t="s">
        <v>3616</v>
      </c>
      <c r="L900" s="2" t="s">
        <v>3612</v>
      </c>
    </row>
    <row r="901" spans="1:12">
      <c r="A901" s="2">
        <v>4164</v>
      </c>
      <c r="B901" s="2" t="s">
        <v>2588</v>
      </c>
      <c r="C901" s="2" t="s">
        <v>2589</v>
      </c>
      <c r="D901" s="2" t="s">
        <v>2590</v>
      </c>
      <c r="E901" s="2" t="s">
        <v>2591</v>
      </c>
      <c r="F901" s="4">
        <v>2.6135305077863453</v>
      </c>
      <c r="G901" s="4">
        <v>7.7207981706751507</v>
      </c>
      <c r="H901" s="4">
        <v>0.15834025664528212</v>
      </c>
      <c r="I901" s="2" t="s">
        <v>3616</v>
      </c>
      <c r="J901" s="2" t="s">
        <v>3616</v>
      </c>
      <c r="K901" s="2" t="s">
        <v>3616</v>
      </c>
      <c r="L901" s="2" t="s">
        <v>3612</v>
      </c>
    </row>
    <row r="902" spans="1:12" ht="16.5">
      <c r="A902" s="2">
        <v>4167</v>
      </c>
      <c r="B902" s="2" t="s">
        <v>2592</v>
      </c>
      <c r="C902" s="2" t="s">
        <v>1478</v>
      </c>
      <c r="D902" s="2" t="s">
        <v>1479</v>
      </c>
      <c r="E902" s="2" t="s">
        <v>1480</v>
      </c>
      <c r="F902" s="4">
        <v>7.6147675638725998</v>
      </c>
      <c r="G902" s="4">
        <v>1.8759872204523824</v>
      </c>
      <c r="H902" s="4">
        <v>2.8147367506507992</v>
      </c>
      <c r="I902" s="2" t="s">
        <v>3616</v>
      </c>
      <c r="J902" s="2" t="s">
        <v>3612</v>
      </c>
      <c r="K902" s="2" t="s">
        <v>3616</v>
      </c>
      <c r="L902" s="2" t="s">
        <v>3626</v>
      </c>
    </row>
    <row r="903" spans="1:12">
      <c r="A903" s="2">
        <v>4168</v>
      </c>
      <c r="B903" s="2" t="s">
        <v>2593</v>
      </c>
      <c r="C903" s="2" t="s">
        <v>2594</v>
      </c>
      <c r="D903" s="2" t="s">
        <v>2595</v>
      </c>
      <c r="E903" s="2" t="s">
        <v>2596</v>
      </c>
      <c r="F903" s="4">
        <v>1.9691868355747391</v>
      </c>
      <c r="G903" s="4">
        <v>0.19125243218536053</v>
      </c>
      <c r="H903" s="4">
        <v>10.236850396217497</v>
      </c>
      <c r="I903" s="2" t="s">
        <v>3612</v>
      </c>
      <c r="J903" s="2" t="s">
        <v>3616</v>
      </c>
      <c r="K903" s="2" t="s">
        <v>3616</v>
      </c>
      <c r="L903" s="2" t="s">
        <v>3612</v>
      </c>
    </row>
    <row r="904" spans="1:12" ht="16.5">
      <c r="A904" s="2">
        <v>4169</v>
      </c>
      <c r="B904" s="2" t="s">
        <v>2597</v>
      </c>
      <c r="C904" s="2" t="s">
        <v>2279</v>
      </c>
      <c r="D904" s="2" t="s">
        <v>2598</v>
      </c>
      <c r="E904" s="2" t="s">
        <v>2599</v>
      </c>
      <c r="F904" s="4">
        <v>0.16021709553795407</v>
      </c>
      <c r="G904" s="4">
        <v>0.67870192022306097</v>
      </c>
      <c r="H904" s="4">
        <v>0.37704274632513779</v>
      </c>
      <c r="I904" s="2" t="s">
        <v>3616</v>
      </c>
      <c r="J904" s="2" t="s">
        <v>3612</v>
      </c>
      <c r="K904" s="2" t="s">
        <v>3616</v>
      </c>
      <c r="L904" s="2" t="s">
        <v>3627</v>
      </c>
    </row>
    <row r="905" spans="1:12">
      <c r="A905" s="2">
        <v>4170</v>
      </c>
      <c r="B905" s="2" t="s">
        <v>2600</v>
      </c>
      <c r="C905" s="2" t="s">
        <v>164</v>
      </c>
      <c r="D905" s="2" t="s">
        <v>165</v>
      </c>
      <c r="E905" s="2" t="s">
        <v>166</v>
      </c>
      <c r="F905" s="4">
        <v>1.9105658727648713</v>
      </c>
      <c r="G905" s="4">
        <v>0.8023479925812822</v>
      </c>
      <c r="H905" s="4">
        <v>2.9458827288450933</v>
      </c>
      <c r="I905" s="2" t="s">
        <v>3612</v>
      </c>
      <c r="J905" s="2" t="s">
        <v>3612</v>
      </c>
      <c r="K905" s="2" t="s">
        <v>3616</v>
      </c>
      <c r="L905" s="2" t="s">
        <v>3612</v>
      </c>
    </row>
    <row r="906" spans="1:12">
      <c r="A906" s="2">
        <v>4171</v>
      </c>
      <c r="B906" s="2" t="s">
        <v>2601</v>
      </c>
      <c r="C906" s="2" t="s">
        <v>2602</v>
      </c>
      <c r="D906" s="2" t="s">
        <v>2603</v>
      </c>
      <c r="E906" s="2" t="s">
        <v>2604</v>
      </c>
      <c r="F906" s="4">
        <v>0.12835398562234523</v>
      </c>
      <c r="G906" s="4">
        <v>0.89493201814983625</v>
      </c>
      <c r="H906" s="4">
        <v>15.373779749235014</v>
      </c>
      <c r="I906" s="2" t="s">
        <v>3616</v>
      </c>
      <c r="J906" s="2" t="s">
        <v>3612</v>
      </c>
      <c r="K906" s="2" t="s">
        <v>3616</v>
      </c>
      <c r="L906" s="2" t="s">
        <v>3612</v>
      </c>
    </row>
    <row r="907" spans="1:12" ht="16.5">
      <c r="A907" s="2">
        <v>4172</v>
      </c>
      <c r="B907" s="2" t="s">
        <v>2605</v>
      </c>
      <c r="C907" s="2" t="s">
        <v>2606</v>
      </c>
      <c r="D907" s="2" t="s">
        <v>2607</v>
      </c>
      <c r="E907" s="2" t="s">
        <v>2608</v>
      </c>
      <c r="F907" s="4">
        <v>2.3401483660975408</v>
      </c>
      <c r="G907" s="4">
        <v>1.1641685912871289</v>
      </c>
      <c r="H907" s="4">
        <v>2.8960770785683008</v>
      </c>
      <c r="I907" s="2" t="s">
        <v>3616</v>
      </c>
      <c r="J907" s="2" t="s">
        <v>3612</v>
      </c>
      <c r="K907" s="2" t="s">
        <v>3616</v>
      </c>
      <c r="L907" s="2" t="s">
        <v>3626</v>
      </c>
    </row>
    <row r="908" spans="1:12">
      <c r="A908" s="2">
        <v>4173</v>
      </c>
      <c r="B908" s="2" t="s">
        <v>2609</v>
      </c>
      <c r="C908" s="2" t="s">
        <v>2610</v>
      </c>
      <c r="D908" s="2" t="s">
        <v>2611</v>
      </c>
      <c r="E908" s="2" t="s">
        <v>2612</v>
      </c>
      <c r="F908" s="4">
        <v>1.9853591315027066</v>
      </c>
      <c r="G908" s="4">
        <v>0.87794349798576155</v>
      </c>
      <c r="H908" s="4">
        <v>1.0693988274524222</v>
      </c>
      <c r="I908" s="2" t="s">
        <v>3612</v>
      </c>
      <c r="J908" s="2" t="s">
        <v>3612</v>
      </c>
      <c r="K908" s="2" t="s">
        <v>3612</v>
      </c>
      <c r="L908" s="2" t="s">
        <v>3612</v>
      </c>
    </row>
    <row r="909" spans="1:12" ht="16.5">
      <c r="A909" s="2">
        <v>4188</v>
      </c>
      <c r="B909" s="2" t="s">
        <v>2613</v>
      </c>
      <c r="C909" s="2" t="s">
        <v>229</v>
      </c>
      <c r="D909" s="2" t="s">
        <v>230</v>
      </c>
      <c r="E909" s="2" t="s">
        <v>231</v>
      </c>
      <c r="F909" s="4">
        <v>1.717964232129604</v>
      </c>
      <c r="G909" s="4">
        <v>2.425529960462256</v>
      </c>
      <c r="H909" s="4">
        <v>8.8507517649604814</v>
      </c>
      <c r="I909" s="2" t="s">
        <v>3612</v>
      </c>
      <c r="J909" s="2" t="s">
        <v>3616</v>
      </c>
      <c r="K909" s="2" t="s">
        <v>3616</v>
      </c>
      <c r="L909" s="2" t="s">
        <v>3626</v>
      </c>
    </row>
    <row r="910" spans="1:12">
      <c r="A910" s="2">
        <v>4189</v>
      </c>
      <c r="B910" s="2" t="s">
        <v>2614</v>
      </c>
      <c r="C910" s="2" t="s">
        <v>229</v>
      </c>
      <c r="D910" s="2" t="s">
        <v>230</v>
      </c>
      <c r="E910" s="2" t="s">
        <v>231</v>
      </c>
      <c r="F910" s="4">
        <v>1.9498998138665469</v>
      </c>
      <c r="G910" s="4">
        <v>0.88242770983412799</v>
      </c>
      <c r="H910" s="4">
        <v>60.673725768233204</v>
      </c>
      <c r="I910" s="2" t="s">
        <v>3612</v>
      </c>
      <c r="J910" s="2" t="s">
        <v>3612</v>
      </c>
      <c r="K910" s="2" t="s">
        <v>3616</v>
      </c>
      <c r="L910" s="2" t="s">
        <v>3612</v>
      </c>
    </row>
    <row r="911" spans="1:12">
      <c r="A911" s="2">
        <v>4190</v>
      </c>
      <c r="B911" s="2" t="s">
        <v>2615</v>
      </c>
      <c r="C911" s="2" t="s">
        <v>2447</v>
      </c>
      <c r="D911" s="2" t="s">
        <v>2448</v>
      </c>
      <c r="E911" s="2" t="s">
        <v>2449</v>
      </c>
      <c r="F911" s="4">
        <v>1.6393866897726948E-2</v>
      </c>
      <c r="G911" s="4">
        <v>3.099531143538893</v>
      </c>
      <c r="H911" s="4">
        <v>1.3172233577887</v>
      </c>
      <c r="I911" s="2" t="s">
        <v>3616</v>
      </c>
      <c r="J911" s="2" t="s">
        <v>3616</v>
      </c>
      <c r="K911" s="2" t="s">
        <v>3612</v>
      </c>
      <c r="L911" s="2" t="s">
        <v>3612</v>
      </c>
    </row>
    <row r="912" spans="1:12">
      <c r="A912" s="2">
        <v>4191</v>
      </c>
      <c r="B912" s="2" t="s">
        <v>2616</v>
      </c>
      <c r="C912" s="2" t="s">
        <v>2617</v>
      </c>
      <c r="D912" s="2" t="s">
        <v>2618</v>
      </c>
      <c r="E912" s="2" t="s">
        <v>2619</v>
      </c>
      <c r="F912" s="4">
        <v>2.1130105932233327</v>
      </c>
      <c r="G912" s="4">
        <v>0.95158207433269915</v>
      </c>
      <c r="H912" s="4">
        <v>2.3678866151137328</v>
      </c>
      <c r="I912" s="2" t="s">
        <v>3616</v>
      </c>
      <c r="J912" s="2" t="s">
        <v>3612</v>
      </c>
      <c r="K912" s="2" t="s">
        <v>3616</v>
      </c>
      <c r="L912" s="2" t="s">
        <v>3612</v>
      </c>
    </row>
    <row r="913" spans="1:12">
      <c r="A913" s="2">
        <v>4192</v>
      </c>
      <c r="B913" s="2" t="s">
        <v>2620</v>
      </c>
      <c r="C913" s="2" t="s">
        <v>1478</v>
      </c>
      <c r="D913" s="2" t="s">
        <v>1479</v>
      </c>
      <c r="E913" s="2" t="s">
        <v>1480</v>
      </c>
      <c r="F913" s="4">
        <v>8.087534716376787</v>
      </c>
      <c r="G913" s="4">
        <v>0.51178153457034448</v>
      </c>
      <c r="H913" s="4">
        <v>1.2642659678381092</v>
      </c>
      <c r="I913" s="2" t="s">
        <v>3616</v>
      </c>
      <c r="J913" s="2" t="s">
        <v>3612</v>
      </c>
      <c r="K913" s="2" t="s">
        <v>3612</v>
      </c>
      <c r="L913" s="2" t="s">
        <v>3612</v>
      </c>
    </row>
    <row r="914" spans="1:12">
      <c r="A914" s="2">
        <v>4193</v>
      </c>
      <c r="B914" s="2" t="s">
        <v>2621</v>
      </c>
      <c r="C914" s="2" t="s">
        <v>1478</v>
      </c>
      <c r="D914" s="2" t="s">
        <v>1479</v>
      </c>
      <c r="E914" s="2" t="s">
        <v>1480</v>
      </c>
      <c r="F914" s="4">
        <v>2.5505351795939779</v>
      </c>
      <c r="G914" s="4">
        <v>0.45870864424461916</v>
      </c>
      <c r="H914" s="4">
        <v>2.6842145664576544</v>
      </c>
      <c r="I914" s="2" t="s">
        <v>3616</v>
      </c>
      <c r="J914" s="2" t="s">
        <v>3616</v>
      </c>
      <c r="K914" s="2" t="s">
        <v>3616</v>
      </c>
      <c r="L914" s="2" t="s">
        <v>3612</v>
      </c>
    </row>
    <row r="915" spans="1:12">
      <c r="A915" s="2">
        <v>4194</v>
      </c>
      <c r="B915" s="2" t="s">
        <v>2622</v>
      </c>
      <c r="C915" s="2" t="s">
        <v>1478</v>
      </c>
      <c r="D915" s="2" t="s">
        <v>1479</v>
      </c>
      <c r="E915" s="2" t="s">
        <v>1480</v>
      </c>
      <c r="F915" s="4">
        <v>3.1429079088959799</v>
      </c>
      <c r="G915" s="4">
        <v>0.59193062285219311</v>
      </c>
      <c r="H915" s="4">
        <v>2.4265389198069833</v>
      </c>
      <c r="I915" s="2" t="s">
        <v>3616</v>
      </c>
      <c r="J915" s="2" t="s">
        <v>3612</v>
      </c>
      <c r="K915" s="2" t="s">
        <v>3616</v>
      </c>
      <c r="L915" s="2" t="s">
        <v>3612</v>
      </c>
    </row>
    <row r="916" spans="1:12" ht="16.5">
      <c r="A916" s="2">
        <v>4195</v>
      </c>
      <c r="B916" s="2" t="s">
        <v>2623</v>
      </c>
      <c r="C916" s="2" t="s">
        <v>2624</v>
      </c>
      <c r="D916" s="2" t="s">
        <v>2625</v>
      </c>
      <c r="E916" s="2" t="s">
        <v>2626</v>
      </c>
      <c r="F916" s="4">
        <v>1.7044425821726592</v>
      </c>
      <c r="G916" s="4">
        <v>1.0363418700506728</v>
      </c>
      <c r="H916" s="4">
        <v>2.4500309938506333</v>
      </c>
      <c r="I916" s="2" t="s">
        <v>3612</v>
      </c>
      <c r="J916" s="2" t="s">
        <v>3612</v>
      </c>
      <c r="K916" s="2" t="s">
        <v>3616</v>
      </c>
      <c r="L916" s="2" t="s">
        <v>3626</v>
      </c>
    </row>
    <row r="917" spans="1:12">
      <c r="A917" s="2">
        <v>4196</v>
      </c>
      <c r="B917" s="2" t="s">
        <v>2627</v>
      </c>
      <c r="C917" s="2" t="s">
        <v>1799</v>
      </c>
      <c r="D917" s="2" t="s">
        <v>1800</v>
      </c>
      <c r="E917" s="2" t="s">
        <v>1801</v>
      </c>
      <c r="F917" s="4">
        <v>0.658976992033945</v>
      </c>
      <c r="G917" s="4">
        <v>1.2216660759106335</v>
      </c>
      <c r="H917" s="4">
        <v>5.6152730986873893E-2</v>
      </c>
      <c r="I917" s="2" t="s">
        <v>3612</v>
      </c>
      <c r="J917" s="2" t="s">
        <v>3612</v>
      </c>
      <c r="K917" s="2" t="s">
        <v>3616</v>
      </c>
      <c r="L917" s="2" t="s">
        <v>3612</v>
      </c>
    </row>
    <row r="918" spans="1:12">
      <c r="A918" s="2">
        <v>4197</v>
      </c>
      <c r="B918" s="2" t="s">
        <v>2628</v>
      </c>
      <c r="C918" s="2" t="s">
        <v>2629</v>
      </c>
      <c r="D918" s="2" t="s">
        <v>2630</v>
      </c>
      <c r="E918" s="2" t="s">
        <v>2631</v>
      </c>
      <c r="F918" s="4">
        <v>82.945970965070998</v>
      </c>
      <c r="G918" s="4">
        <v>0.68860568657959464</v>
      </c>
      <c r="H918" s="4">
        <v>18.486497387788663</v>
      </c>
      <c r="I918" s="2" t="s">
        <v>3616</v>
      </c>
      <c r="J918" s="2" t="s">
        <v>3612</v>
      </c>
      <c r="K918" s="2" t="s">
        <v>3616</v>
      </c>
      <c r="L918" s="2" t="s">
        <v>3612</v>
      </c>
    </row>
    <row r="919" spans="1:12">
      <c r="A919" s="2">
        <v>4198</v>
      </c>
      <c r="B919" s="2" t="s">
        <v>2632</v>
      </c>
      <c r="C919" s="2" t="s">
        <v>971</v>
      </c>
      <c r="D919" s="2" t="s">
        <v>972</v>
      </c>
      <c r="E919" s="2" t="s">
        <v>973</v>
      </c>
      <c r="F919" s="4">
        <v>1.1783760388822735</v>
      </c>
      <c r="G919" s="4">
        <v>0.86354903146591744</v>
      </c>
      <c r="H919" s="4">
        <v>2.1042410775474352</v>
      </c>
      <c r="I919" s="2" t="s">
        <v>3612</v>
      </c>
      <c r="J919" s="2" t="s">
        <v>3612</v>
      </c>
      <c r="K919" s="2" t="s">
        <v>3616</v>
      </c>
      <c r="L919" s="2" t="s">
        <v>3612</v>
      </c>
    </row>
    <row r="920" spans="1:12">
      <c r="A920" s="2">
        <v>4199</v>
      </c>
      <c r="B920" s="2" t="s">
        <v>2633</v>
      </c>
      <c r="C920" s="2" t="s">
        <v>2634</v>
      </c>
      <c r="D920" s="2" t="s">
        <v>2635</v>
      </c>
      <c r="E920" s="2" t="s">
        <v>2636</v>
      </c>
      <c r="F920" s="4">
        <v>77.284114596096444</v>
      </c>
      <c r="G920" s="4">
        <v>4.3203554123063546</v>
      </c>
      <c r="H920" s="4">
        <v>3.047985817273878E-2</v>
      </c>
      <c r="I920" s="2" t="s">
        <v>3616</v>
      </c>
      <c r="J920" s="2" t="s">
        <v>3616</v>
      </c>
      <c r="K920" s="2" t="s">
        <v>3616</v>
      </c>
      <c r="L920" s="2" t="s">
        <v>3612</v>
      </c>
    </row>
    <row r="921" spans="1:12" ht="16.5">
      <c r="A921" s="2">
        <v>4200</v>
      </c>
      <c r="B921" s="2" t="s">
        <v>2637</v>
      </c>
      <c r="C921" s="2" t="s">
        <v>2638</v>
      </c>
      <c r="D921" s="2" t="s">
        <v>2639</v>
      </c>
      <c r="E921" s="2" t="s">
        <v>2640</v>
      </c>
      <c r="F921" s="4">
        <v>1.2365323638650034</v>
      </c>
      <c r="G921" s="4">
        <v>4.0908481891727595</v>
      </c>
      <c r="H921" s="4">
        <v>1.5150863287749712</v>
      </c>
      <c r="I921" s="2" t="s">
        <v>3612</v>
      </c>
      <c r="J921" s="2" t="s">
        <v>3616</v>
      </c>
      <c r="K921" s="2" t="s">
        <v>3612</v>
      </c>
      <c r="L921" s="2" t="s">
        <v>3626</v>
      </c>
    </row>
    <row r="922" spans="1:12">
      <c r="A922" s="2">
        <v>4226</v>
      </c>
      <c r="B922" s="2" t="s">
        <v>2641</v>
      </c>
      <c r="C922" s="2" t="s">
        <v>2642</v>
      </c>
      <c r="D922" s="2" t="s">
        <v>2643</v>
      </c>
      <c r="E922" s="2" t="s">
        <v>2644</v>
      </c>
      <c r="F922" s="4">
        <v>2.2438869610609697</v>
      </c>
      <c r="G922" s="4">
        <v>0.87827826102589901</v>
      </c>
      <c r="H922" s="4">
        <v>3.2203109494327817</v>
      </c>
      <c r="I922" s="2" t="s">
        <v>3616</v>
      </c>
      <c r="J922" s="2" t="s">
        <v>3612</v>
      </c>
      <c r="K922" s="2" t="s">
        <v>3616</v>
      </c>
      <c r="L922" s="2" t="s">
        <v>3612</v>
      </c>
    </row>
    <row r="923" spans="1:12">
      <c r="A923" s="2">
        <v>4227</v>
      </c>
      <c r="B923" s="2" t="s">
        <v>2645</v>
      </c>
      <c r="C923" s="2" t="s">
        <v>2466</v>
      </c>
      <c r="D923" s="2" t="s">
        <v>2467</v>
      </c>
      <c r="E923" s="2" t="s">
        <v>2468</v>
      </c>
      <c r="F923" s="4">
        <v>1.2999895264289727</v>
      </c>
      <c r="G923" s="4">
        <v>0.40039614801503925</v>
      </c>
      <c r="H923" s="4">
        <v>1.6155215552192164</v>
      </c>
      <c r="I923" s="2" t="s">
        <v>3612</v>
      </c>
      <c r="J923" s="2" t="s">
        <v>3616</v>
      </c>
      <c r="K923" s="2" t="s">
        <v>3612</v>
      </c>
      <c r="L923" s="2" t="s">
        <v>3612</v>
      </c>
    </row>
    <row r="924" spans="1:12">
      <c r="A924" s="2">
        <v>4228</v>
      </c>
      <c r="B924" s="2" t="s">
        <v>2646</v>
      </c>
      <c r="C924" s="2" t="s">
        <v>1010</v>
      </c>
      <c r="D924" s="2" t="s">
        <v>1011</v>
      </c>
      <c r="E924" s="2" t="s">
        <v>1012</v>
      </c>
      <c r="F924" s="4">
        <v>2.3419333204571715</v>
      </c>
      <c r="G924" s="4">
        <v>0.87254412735786324</v>
      </c>
      <c r="H924" s="4">
        <v>2.4466368828613243</v>
      </c>
      <c r="I924" s="2" t="s">
        <v>3616</v>
      </c>
      <c r="J924" s="2" t="s">
        <v>3612</v>
      </c>
      <c r="K924" s="2" t="s">
        <v>3616</v>
      </c>
      <c r="L924" s="2" t="s">
        <v>3612</v>
      </c>
    </row>
    <row r="925" spans="1:12">
      <c r="A925" s="2">
        <v>4230</v>
      </c>
      <c r="B925" s="2" t="s">
        <v>2647</v>
      </c>
      <c r="C925" s="2" t="s">
        <v>2417</v>
      </c>
      <c r="D925" s="2" t="s">
        <v>2418</v>
      </c>
      <c r="E925" s="2" t="s">
        <v>2419</v>
      </c>
      <c r="F925" s="4">
        <v>3.6830474905739035</v>
      </c>
      <c r="G925" s="4">
        <v>10.352806428715873</v>
      </c>
      <c r="H925" s="4">
        <v>0.85222129108632971</v>
      </c>
      <c r="I925" s="2" t="s">
        <v>3616</v>
      </c>
      <c r="J925" s="2" t="s">
        <v>3616</v>
      </c>
      <c r="K925" s="2" t="s">
        <v>3612</v>
      </c>
      <c r="L925" s="2" t="s">
        <v>3612</v>
      </c>
    </row>
    <row r="926" spans="1:12">
      <c r="A926" s="2">
        <v>4231</v>
      </c>
      <c r="B926" s="2" t="s">
        <v>2648</v>
      </c>
      <c r="C926" s="2" t="s">
        <v>2649</v>
      </c>
      <c r="D926" s="2" t="s">
        <v>2650</v>
      </c>
      <c r="E926" s="2" t="s">
        <v>2651</v>
      </c>
      <c r="F926" s="4">
        <v>1.0573844385869611</v>
      </c>
      <c r="G926" s="4">
        <v>8.596838414494927E-2</v>
      </c>
      <c r="H926" s="4">
        <v>1.1005311648063545</v>
      </c>
      <c r="I926" s="2" t="s">
        <v>3612</v>
      </c>
      <c r="J926" s="2" t="s">
        <v>3616</v>
      </c>
      <c r="K926" s="2" t="s">
        <v>3612</v>
      </c>
      <c r="L926" s="2" t="s">
        <v>3612</v>
      </c>
    </row>
    <row r="927" spans="1:12">
      <c r="A927" s="2">
        <v>4233</v>
      </c>
      <c r="B927" s="2" t="s">
        <v>2652</v>
      </c>
      <c r="C927" s="2" t="s">
        <v>1330</v>
      </c>
      <c r="D927" s="2" t="s">
        <v>1331</v>
      </c>
      <c r="E927" s="2" t="s">
        <v>1332</v>
      </c>
      <c r="F927" s="4">
        <v>1.1383151243483778</v>
      </c>
      <c r="G927" s="4">
        <v>0.859607514704677</v>
      </c>
      <c r="H927" s="4">
        <v>2.394127524066417</v>
      </c>
      <c r="I927" s="2" t="s">
        <v>3612</v>
      </c>
      <c r="J927" s="2" t="s">
        <v>3612</v>
      </c>
      <c r="K927" s="2" t="s">
        <v>3616</v>
      </c>
      <c r="L927" s="2" t="s">
        <v>3612</v>
      </c>
    </row>
    <row r="928" spans="1:12">
      <c r="A928" s="2">
        <v>4234</v>
      </c>
      <c r="B928" s="2" t="s">
        <v>2653</v>
      </c>
      <c r="C928" s="2" t="s">
        <v>2654</v>
      </c>
      <c r="D928" s="2" t="s">
        <v>2655</v>
      </c>
      <c r="E928" s="2" t="s">
        <v>2656</v>
      </c>
      <c r="F928" s="4">
        <v>0.10448733589041295</v>
      </c>
      <c r="G928" s="4">
        <v>0.14809552987534136</v>
      </c>
      <c r="H928" s="4">
        <v>16.331665284430926</v>
      </c>
      <c r="I928" s="2" t="s">
        <v>3616</v>
      </c>
      <c r="J928" s="2" t="s">
        <v>3616</v>
      </c>
      <c r="K928" s="2" t="s">
        <v>3616</v>
      </c>
      <c r="L928" s="2" t="s">
        <v>3612</v>
      </c>
    </row>
    <row r="929" spans="1:12">
      <c r="A929" s="2">
        <v>4235</v>
      </c>
      <c r="B929" s="2" t="s">
        <v>2657</v>
      </c>
      <c r="C929" s="2" t="s">
        <v>2658</v>
      </c>
      <c r="D929" s="2" t="s">
        <v>2659</v>
      </c>
      <c r="E929" s="2" t="s">
        <v>2660</v>
      </c>
      <c r="F929" s="4">
        <v>1.7611282819227068</v>
      </c>
      <c r="G929" s="4">
        <v>0.94789554979427937</v>
      </c>
      <c r="H929" s="4">
        <v>1.9889403373464249</v>
      </c>
      <c r="I929" s="2" t="s">
        <v>3612</v>
      </c>
      <c r="J929" s="2" t="s">
        <v>3612</v>
      </c>
      <c r="K929" s="2" t="s">
        <v>3612</v>
      </c>
      <c r="L929" s="2" t="s">
        <v>3612</v>
      </c>
    </row>
    <row r="930" spans="1:12">
      <c r="A930" s="2">
        <v>4236</v>
      </c>
      <c r="B930" s="2" t="s">
        <v>2661</v>
      </c>
      <c r="C930" s="2" t="s">
        <v>2662</v>
      </c>
      <c r="D930" s="2" t="s">
        <v>2663</v>
      </c>
      <c r="E930" s="2" t="s">
        <v>2664</v>
      </c>
      <c r="F930" s="4">
        <v>13.97522882228092</v>
      </c>
      <c r="G930" s="4">
        <v>0.63955928348907809</v>
      </c>
      <c r="H930" s="4">
        <v>1.7204667373563998</v>
      </c>
      <c r="I930" s="2" t="s">
        <v>3616</v>
      </c>
      <c r="J930" s="2" t="s">
        <v>3612</v>
      </c>
      <c r="K930" s="2" t="s">
        <v>3612</v>
      </c>
      <c r="L930" s="2" t="s">
        <v>3612</v>
      </c>
    </row>
    <row r="931" spans="1:12">
      <c r="A931" s="2">
        <v>4237</v>
      </c>
      <c r="B931" s="2" t="s">
        <v>2665</v>
      </c>
      <c r="C931" s="2" t="s">
        <v>2666</v>
      </c>
      <c r="D931" s="2" t="s">
        <v>2667</v>
      </c>
      <c r="E931" s="2" t="s">
        <v>2668</v>
      </c>
      <c r="F931" s="4">
        <v>0.89428091952940869</v>
      </c>
      <c r="G931" s="4">
        <v>0.36041975646884156</v>
      </c>
      <c r="H931" s="4">
        <v>7.7591574402835688</v>
      </c>
      <c r="I931" s="2" t="s">
        <v>3612</v>
      </c>
      <c r="J931" s="2" t="s">
        <v>3616</v>
      </c>
      <c r="K931" s="2" t="s">
        <v>3616</v>
      </c>
      <c r="L931" s="2" t="s">
        <v>3612</v>
      </c>
    </row>
    <row r="932" spans="1:12">
      <c r="A932" s="2">
        <v>4238</v>
      </c>
      <c r="B932" s="2" t="s">
        <v>2669</v>
      </c>
      <c r="C932" s="2" t="s">
        <v>2670</v>
      </c>
      <c r="D932" s="2" t="s">
        <v>2671</v>
      </c>
      <c r="E932" s="2" t="s">
        <v>2672</v>
      </c>
      <c r="F932" s="4">
        <v>1.8413961050114804</v>
      </c>
      <c r="G932" s="4">
        <v>0.49433124420211177</v>
      </c>
      <c r="H932" s="4">
        <v>1.9267908794596236</v>
      </c>
      <c r="I932" s="2" t="s">
        <v>3612</v>
      </c>
      <c r="J932" s="2" t="s">
        <v>3616</v>
      </c>
      <c r="K932" s="2" t="s">
        <v>3612</v>
      </c>
      <c r="L932" s="2" t="s">
        <v>3612</v>
      </c>
    </row>
    <row r="933" spans="1:12">
      <c r="A933" s="2">
        <v>4245</v>
      </c>
      <c r="B933" s="2" t="s">
        <v>2673</v>
      </c>
      <c r="C933" s="2" t="s">
        <v>2674</v>
      </c>
      <c r="D933" s="2" t="s">
        <v>2675</v>
      </c>
      <c r="E933" s="2" t="s">
        <v>2676</v>
      </c>
      <c r="F933" s="4">
        <v>2.3023385630731932</v>
      </c>
      <c r="G933" s="4">
        <v>0.48706965178272876</v>
      </c>
      <c r="H933" s="4">
        <v>2.4417237720776339</v>
      </c>
      <c r="I933" s="2" t="s">
        <v>3616</v>
      </c>
      <c r="J933" s="2" t="s">
        <v>3616</v>
      </c>
      <c r="K933" s="2" t="s">
        <v>3616</v>
      </c>
      <c r="L933" s="2" t="s">
        <v>3612</v>
      </c>
    </row>
    <row r="934" spans="1:12">
      <c r="A934" s="2">
        <v>4256</v>
      </c>
      <c r="B934" s="2" t="s">
        <v>2677</v>
      </c>
      <c r="C934" s="2" t="s">
        <v>420</v>
      </c>
      <c r="D934" s="2" t="s">
        <v>421</v>
      </c>
      <c r="E934" s="2" t="s">
        <v>422</v>
      </c>
      <c r="F934" s="4">
        <v>7.2075053369765705</v>
      </c>
      <c r="G934" s="4">
        <v>0.51075382204217912</v>
      </c>
      <c r="H934" s="4">
        <v>0.81846918159080317</v>
      </c>
      <c r="I934" s="2" t="s">
        <v>3616</v>
      </c>
      <c r="J934" s="2" t="s">
        <v>3612</v>
      </c>
      <c r="K934" s="2" t="s">
        <v>3612</v>
      </c>
      <c r="L934" s="2" t="s">
        <v>3612</v>
      </c>
    </row>
    <row r="935" spans="1:12">
      <c r="A935" s="2">
        <v>4257</v>
      </c>
      <c r="B935" s="2" t="s">
        <v>2678</v>
      </c>
      <c r="C935" s="2" t="s">
        <v>1444</v>
      </c>
      <c r="D935" s="2" t="s">
        <v>1445</v>
      </c>
      <c r="E935" s="2" t="s">
        <v>1446</v>
      </c>
      <c r="F935" s="4">
        <v>1.3110293649763314</v>
      </c>
      <c r="G935" s="4">
        <v>0.1220674116168832</v>
      </c>
      <c r="H935" s="4">
        <v>1.6088167418838315</v>
      </c>
      <c r="I935" s="2" t="s">
        <v>3612</v>
      </c>
      <c r="J935" s="2" t="s">
        <v>3616</v>
      </c>
      <c r="K935" s="2" t="s">
        <v>3612</v>
      </c>
      <c r="L935" s="2" t="s">
        <v>3612</v>
      </c>
    </row>
    <row r="936" spans="1:12">
      <c r="A936" s="2">
        <v>4258</v>
      </c>
      <c r="B936" s="2" t="s">
        <v>2679</v>
      </c>
      <c r="C936" s="2" t="s">
        <v>2680</v>
      </c>
      <c r="D936" s="2" t="s">
        <v>2681</v>
      </c>
      <c r="E936" s="2" t="s">
        <v>2682</v>
      </c>
      <c r="F936" s="4">
        <v>0.80173646597000381</v>
      </c>
      <c r="G936" s="4">
        <v>2.3243865311766747</v>
      </c>
      <c r="H936" s="4">
        <v>3.24608324968696</v>
      </c>
      <c r="I936" s="2" t="s">
        <v>3612</v>
      </c>
      <c r="J936" s="2" t="s">
        <v>3616</v>
      </c>
      <c r="K936" s="2" t="s">
        <v>3616</v>
      </c>
      <c r="L936" s="2" t="s">
        <v>3612</v>
      </c>
    </row>
    <row r="937" spans="1:12">
      <c r="A937" s="2">
        <v>4261</v>
      </c>
      <c r="B937" s="2" t="s">
        <v>2683</v>
      </c>
      <c r="C937" s="2" t="s">
        <v>2684</v>
      </c>
      <c r="D937" s="2" t="s">
        <v>2685</v>
      </c>
      <c r="E937" s="2" t="s">
        <v>2686</v>
      </c>
      <c r="F937" s="4">
        <v>0.30802086800112921</v>
      </c>
      <c r="G937" s="4">
        <v>3.6802403774859251</v>
      </c>
      <c r="H937" s="4">
        <v>1.6963101811202927</v>
      </c>
      <c r="I937" s="2" t="s">
        <v>3616</v>
      </c>
      <c r="J937" s="2" t="s">
        <v>3616</v>
      </c>
      <c r="K937" s="2" t="s">
        <v>3612</v>
      </c>
      <c r="L937" s="2" t="s">
        <v>3612</v>
      </c>
    </row>
    <row r="938" spans="1:12">
      <c r="A938" s="2">
        <v>4262</v>
      </c>
      <c r="B938" s="2" t="s">
        <v>2687</v>
      </c>
      <c r="C938" s="2" t="s">
        <v>2474</v>
      </c>
      <c r="D938" s="2" t="s">
        <v>2475</v>
      </c>
      <c r="E938" s="2" t="s">
        <v>2476</v>
      </c>
      <c r="F938" s="4">
        <v>1.4724309702952794</v>
      </c>
      <c r="G938" s="4">
        <v>0.78823624789327096</v>
      </c>
      <c r="H938" s="4">
        <v>1.8050014549248561</v>
      </c>
      <c r="I938" s="2" t="s">
        <v>3612</v>
      </c>
      <c r="J938" s="2" t="s">
        <v>3612</v>
      </c>
      <c r="K938" s="2" t="s">
        <v>3612</v>
      </c>
      <c r="L938" s="2" t="s">
        <v>3612</v>
      </c>
    </row>
    <row r="939" spans="1:12" ht="16.5">
      <c r="A939" s="2">
        <v>4263</v>
      </c>
      <c r="B939" s="2" t="s">
        <v>2688</v>
      </c>
      <c r="C939" s="2" t="s">
        <v>2689</v>
      </c>
      <c r="D939" s="2" t="s">
        <v>2690</v>
      </c>
      <c r="E939" s="2" t="s">
        <v>2691</v>
      </c>
      <c r="F939" s="4">
        <v>0.16912947357973634</v>
      </c>
      <c r="G939" s="4">
        <v>0.62950947595865203</v>
      </c>
      <c r="H939" s="4">
        <v>0.51795547859774915</v>
      </c>
      <c r="I939" s="2" t="s">
        <v>3616</v>
      </c>
      <c r="J939" s="2" t="s">
        <v>3612</v>
      </c>
      <c r="K939" s="2" t="s">
        <v>3612</v>
      </c>
      <c r="L939" s="2" t="s">
        <v>3627</v>
      </c>
    </row>
    <row r="940" spans="1:12" ht="16.5">
      <c r="A940" s="2">
        <v>4265</v>
      </c>
      <c r="B940" s="2" t="s">
        <v>2692</v>
      </c>
      <c r="C940" s="2" t="s">
        <v>1019</v>
      </c>
      <c r="D940" s="2" t="s">
        <v>1020</v>
      </c>
      <c r="E940" s="2" t="s">
        <v>1021</v>
      </c>
      <c r="F940" s="4">
        <v>4.3832470657907567</v>
      </c>
      <c r="G940" s="4">
        <v>32.629387474352555</v>
      </c>
      <c r="H940" s="4">
        <v>2.2123812188194045</v>
      </c>
      <c r="I940" s="2" t="s">
        <v>3616</v>
      </c>
      <c r="J940" s="2" t="s">
        <v>3616</v>
      </c>
      <c r="K940" s="2" t="s">
        <v>3616</v>
      </c>
      <c r="L940" s="2" t="s">
        <v>3626</v>
      </c>
    </row>
    <row r="941" spans="1:12" ht="16.5">
      <c r="A941" s="2">
        <v>4266</v>
      </c>
      <c r="B941" s="2" t="s">
        <v>2693</v>
      </c>
      <c r="C941" s="2" t="s">
        <v>2694</v>
      </c>
      <c r="D941" s="2" t="s">
        <v>2695</v>
      </c>
      <c r="E941" s="2" t="s">
        <v>2696</v>
      </c>
      <c r="F941" s="4">
        <v>1.9578903903286315</v>
      </c>
      <c r="G941" s="4">
        <v>1.0996923715395388</v>
      </c>
      <c r="H941" s="4">
        <v>1.1590959519044566</v>
      </c>
      <c r="I941" s="2" t="s">
        <v>3612</v>
      </c>
      <c r="J941" s="2" t="s">
        <v>3612</v>
      </c>
      <c r="K941" s="2" t="s">
        <v>3612</v>
      </c>
      <c r="L941" s="2" t="s">
        <v>3626</v>
      </c>
    </row>
    <row r="942" spans="1:12">
      <c r="A942" s="2">
        <v>4268</v>
      </c>
      <c r="B942" s="2" t="s">
        <v>2697</v>
      </c>
      <c r="C942" s="2" t="s">
        <v>693</v>
      </c>
      <c r="D942" s="2" t="s">
        <v>694</v>
      </c>
      <c r="E942" s="2" t="s">
        <v>695</v>
      </c>
      <c r="F942" s="4">
        <v>2.2510529613381371</v>
      </c>
      <c r="G942" s="4">
        <v>0.73067411288685336</v>
      </c>
      <c r="H942" s="4">
        <v>1.4987918106893361</v>
      </c>
      <c r="I942" s="2" t="s">
        <v>3616</v>
      </c>
      <c r="J942" s="2" t="s">
        <v>3612</v>
      </c>
      <c r="K942" s="2" t="s">
        <v>3612</v>
      </c>
      <c r="L942" s="2" t="s">
        <v>3612</v>
      </c>
    </row>
    <row r="943" spans="1:12" ht="16.5">
      <c r="A943" s="2">
        <v>4272</v>
      </c>
      <c r="B943" s="2" t="s">
        <v>2698</v>
      </c>
      <c r="C943" s="2" t="s">
        <v>2213</v>
      </c>
      <c r="D943" s="2" t="s">
        <v>2214</v>
      </c>
      <c r="E943" s="2" t="s">
        <v>2215</v>
      </c>
      <c r="F943" s="4">
        <v>2.0155869211323214</v>
      </c>
      <c r="G943" s="4">
        <v>1.5192928688514156</v>
      </c>
      <c r="H943" s="4">
        <v>1.096419582023447</v>
      </c>
      <c r="I943" s="2" t="s">
        <v>3616</v>
      </c>
      <c r="J943" s="2" t="s">
        <v>3612</v>
      </c>
      <c r="K943" s="2" t="s">
        <v>3612</v>
      </c>
      <c r="L943" s="2" t="s">
        <v>3626</v>
      </c>
    </row>
    <row r="944" spans="1:12">
      <c r="A944" s="2">
        <v>4274</v>
      </c>
      <c r="B944" s="2" t="s">
        <v>2699</v>
      </c>
      <c r="C944" s="2" t="s">
        <v>2700</v>
      </c>
      <c r="D944" s="2" t="s">
        <v>2701</v>
      </c>
      <c r="E944" s="2" t="s">
        <v>2702</v>
      </c>
      <c r="F944" s="4">
        <v>5.6189478088260154</v>
      </c>
      <c r="G944" s="4">
        <v>1.0693988274524249</v>
      </c>
      <c r="H944" s="4">
        <v>0.91643216471100497</v>
      </c>
      <c r="I944" s="2" t="s">
        <v>3616</v>
      </c>
      <c r="J944" s="2" t="s">
        <v>3612</v>
      </c>
      <c r="K944" s="2" t="s">
        <v>3612</v>
      </c>
      <c r="L944" s="2" t="s">
        <v>3612</v>
      </c>
    </row>
    <row r="945" spans="1:12">
      <c r="A945" s="2">
        <v>4275</v>
      </c>
      <c r="B945" s="2" t="s">
        <v>2703</v>
      </c>
      <c r="C945" s="2" t="s">
        <v>745</v>
      </c>
      <c r="D945" s="2" t="s">
        <v>746</v>
      </c>
      <c r="E945" s="2" t="s">
        <v>747</v>
      </c>
      <c r="F945" s="4">
        <v>10.58243703791973</v>
      </c>
      <c r="G945" s="4">
        <v>0.83549320492910428</v>
      </c>
      <c r="H945" s="4">
        <v>1.0559928013865241</v>
      </c>
      <c r="I945" s="2" t="s">
        <v>3616</v>
      </c>
      <c r="J945" s="2" t="s">
        <v>3612</v>
      </c>
      <c r="K945" s="2" t="s">
        <v>3612</v>
      </c>
      <c r="L945" s="2" t="s">
        <v>3612</v>
      </c>
    </row>
    <row r="946" spans="1:12">
      <c r="A946" s="2">
        <v>4278</v>
      </c>
      <c r="B946" s="2" t="s">
        <v>2704</v>
      </c>
      <c r="C946" s="2" t="s">
        <v>273</v>
      </c>
      <c r="D946" s="2" t="s">
        <v>274</v>
      </c>
      <c r="E946" s="2" t="s">
        <v>275</v>
      </c>
      <c r="F946" s="4">
        <v>1.2055571130701626</v>
      </c>
      <c r="G946" s="4">
        <v>0.28126462117220202</v>
      </c>
      <c r="H946" s="4">
        <v>1.940865305979524</v>
      </c>
      <c r="I946" s="2" t="s">
        <v>3612</v>
      </c>
      <c r="J946" s="2" t="s">
        <v>3616</v>
      </c>
      <c r="K946" s="2" t="s">
        <v>3612</v>
      </c>
      <c r="L946" s="2" t="s">
        <v>3612</v>
      </c>
    </row>
    <row r="947" spans="1:12" ht="16.5">
      <c r="A947" s="2">
        <v>4280</v>
      </c>
      <c r="B947" s="2" t="s">
        <v>2705</v>
      </c>
      <c r="C947" s="2" t="s">
        <v>2706</v>
      </c>
      <c r="D947" s="2" t="s">
        <v>2707</v>
      </c>
      <c r="E947" s="2" t="s">
        <v>2708</v>
      </c>
      <c r="F947" s="4">
        <v>7.8286100846931952E-2</v>
      </c>
      <c r="G947" s="4">
        <v>0.58200360721891453</v>
      </c>
      <c r="H947" s="4">
        <v>0.94030454736327573</v>
      </c>
      <c r="I947" s="2" t="s">
        <v>3616</v>
      </c>
      <c r="J947" s="2" t="s">
        <v>3612</v>
      </c>
      <c r="K947" s="2" t="s">
        <v>3612</v>
      </c>
      <c r="L947" s="2" t="s">
        <v>3627</v>
      </c>
    </row>
    <row r="948" spans="1:12">
      <c r="A948" s="2">
        <v>4281</v>
      </c>
      <c r="B948" s="2" t="s">
        <v>2709</v>
      </c>
      <c r="C948" s="2" t="s">
        <v>2710</v>
      </c>
      <c r="D948" s="2" t="s">
        <v>2711</v>
      </c>
      <c r="E948" s="2" t="s">
        <v>2712</v>
      </c>
      <c r="F948" s="4">
        <v>9.7943937089770353E-2</v>
      </c>
      <c r="G948" s="4">
        <v>0.25431703378637738</v>
      </c>
      <c r="H948" s="4">
        <v>2.6786386985362798</v>
      </c>
      <c r="I948" s="2" t="s">
        <v>3616</v>
      </c>
      <c r="J948" s="2" t="s">
        <v>3616</v>
      </c>
      <c r="K948" s="2" t="s">
        <v>3616</v>
      </c>
      <c r="L948" s="2" t="s">
        <v>3612</v>
      </c>
    </row>
    <row r="949" spans="1:12" ht="16.5">
      <c r="A949" s="2">
        <v>4283</v>
      </c>
      <c r="B949" s="2" t="s">
        <v>2713</v>
      </c>
      <c r="C949" s="2" t="s">
        <v>780</v>
      </c>
      <c r="D949" s="2" t="s">
        <v>781</v>
      </c>
      <c r="E949" s="2" t="s">
        <v>782</v>
      </c>
      <c r="F949" s="4">
        <v>0.11249244357193659</v>
      </c>
      <c r="G949" s="4">
        <v>0.40991594089606515</v>
      </c>
      <c r="H949" s="4">
        <v>0.46306929380524026</v>
      </c>
      <c r="I949" s="2" t="s">
        <v>3616</v>
      </c>
      <c r="J949" s="2" t="s">
        <v>3616</v>
      </c>
      <c r="K949" s="2" t="s">
        <v>3616</v>
      </c>
      <c r="L949" s="2" t="s">
        <v>3627</v>
      </c>
    </row>
    <row r="950" spans="1:12">
      <c r="A950" s="2">
        <v>4284</v>
      </c>
      <c r="B950" s="2" t="s">
        <v>2714</v>
      </c>
      <c r="C950" s="2" t="s">
        <v>115</v>
      </c>
      <c r="D950" s="2" t="s">
        <v>116</v>
      </c>
      <c r="E950" s="2" t="s">
        <v>117</v>
      </c>
      <c r="F950" s="4">
        <v>1.5877678618633029</v>
      </c>
      <c r="G950" s="4">
        <v>1.0444185595479714</v>
      </c>
      <c r="H950" s="4">
        <v>0.94566427421649413</v>
      </c>
      <c r="I950" s="2" t="s">
        <v>3612</v>
      </c>
      <c r="J950" s="2" t="s">
        <v>3612</v>
      </c>
      <c r="K950" s="2" t="s">
        <v>3612</v>
      </c>
      <c r="L950" s="2" t="s">
        <v>3612</v>
      </c>
    </row>
    <row r="951" spans="1:12">
      <c r="A951" s="2">
        <v>4287</v>
      </c>
      <c r="B951" s="2" t="s">
        <v>2715</v>
      </c>
      <c r="C951" s="2" t="s">
        <v>2716</v>
      </c>
      <c r="D951" s="2" t="s">
        <v>2717</v>
      </c>
      <c r="E951" s="2" t="s">
        <v>2718</v>
      </c>
      <c r="F951" s="4">
        <v>7.001674528877051</v>
      </c>
      <c r="G951" s="4">
        <v>0.38234581814477342</v>
      </c>
      <c r="H951" s="4">
        <v>0.91763988231136351</v>
      </c>
      <c r="I951" s="2" t="s">
        <v>3616</v>
      </c>
      <c r="J951" s="2" t="s">
        <v>3616</v>
      </c>
      <c r="K951" s="2" t="s">
        <v>3612</v>
      </c>
      <c r="L951" s="2" t="s">
        <v>3612</v>
      </c>
    </row>
    <row r="952" spans="1:12">
      <c r="A952" s="2">
        <v>4288</v>
      </c>
      <c r="B952" s="2" t="s">
        <v>2719</v>
      </c>
      <c r="C952" s="2" t="s">
        <v>94</v>
      </c>
      <c r="D952" s="2" t="s">
        <v>95</v>
      </c>
      <c r="E952" s="2" t="s">
        <v>96</v>
      </c>
      <c r="F952" s="4">
        <v>2.1016173268824114</v>
      </c>
      <c r="G952" s="4">
        <v>1.134573442761136</v>
      </c>
      <c r="H952" s="4">
        <v>0.57236208029934244</v>
      </c>
      <c r="I952" s="2" t="s">
        <v>3616</v>
      </c>
      <c r="J952" s="2" t="s">
        <v>3612</v>
      </c>
      <c r="K952" s="2" t="s">
        <v>3612</v>
      </c>
      <c r="L952" s="2" t="s">
        <v>3612</v>
      </c>
    </row>
    <row r="953" spans="1:12">
      <c r="A953" s="2">
        <v>4291</v>
      </c>
      <c r="B953" s="2" t="s">
        <v>2720</v>
      </c>
      <c r="C953" s="2" t="s">
        <v>2721</v>
      </c>
      <c r="D953" s="2" t="s">
        <v>2722</v>
      </c>
      <c r="E953" s="2" t="s">
        <v>2723</v>
      </c>
      <c r="F953" s="4">
        <v>1.2767711873335992</v>
      </c>
      <c r="G953" s="4">
        <v>0.79217989929552868</v>
      </c>
      <c r="H953" s="4">
        <v>1.1092618767311035</v>
      </c>
      <c r="I953" s="2" t="s">
        <v>3612</v>
      </c>
      <c r="J953" s="2" t="s">
        <v>3612</v>
      </c>
      <c r="K953" s="2" t="s">
        <v>3612</v>
      </c>
      <c r="L953" s="2" t="s">
        <v>3612</v>
      </c>
    </row>
    <row r="954" spans="1:12">
      <c r="A954" s="2">
        <v>4295</v>
      </c>
      <c r="B954" s="2" t="s">
        <v>2724</v>
      </c>
      <c r="C954" s="2" t="s">
        <v>2725</v>
      </c>
      <c r="D954" s="2" t="s">
        <v>2726</v>
      </c>
      <c r="E954" s="2" t="s">
        <v>2727</v>
      </c>
      <c r="F954" s="4">
        <v>1.3489155219791138</v>
      </c>
      <c r="G954" s="4">
        <v>0.24601189865361059</v>
      </c>
      <c r="H954" s="4">
        <v>0.45612463612249782</v>
      </c>
      <c r="I954" s="2" t="s">
        <v>3612</v>
      </c>
      <c r="J954" s="2" t="s">
        <v>3616</v>
      </c>
      <c r="K954" s="2" t="s">
        <v>3616</v>
      </c>
      <c r="L954" s="2" t="s">
        <v>3612</v>
      </c>
    </row>
    <row r="955" spans="1:12">
      <c r="A955" s="2">
        <v>4297</v>
      </c>
      <c r="B955" s="2" t="s">
        <v>2728</v>
      </c>
      <c r="C955" s="2" t="s">
        <v>2729</v>
      </c>
      <c r="D955" s="2" t="s">
        <v>2730</v>
      </c>
      <c r="E955" s="2" t="s">
        <v>2731</v>
      </c>
      <c r="F955" s="4">
        <v>1.9290626521002032</v>
      </c>
      <c r="G955" s="4">
        <v>0.89573879707272042</v>
      </c>
      <c r="H955" s="4">
        <v>1.4573021198494389</v>
      </c>
      <c r="I955" s="2" t="s">
        <v>3612</v>
      </c>
      <c r="J955" s="2" t="s">
        <v>3612</v>
      </c>
      <c r="K955" s="2" t="s">
        <v>3612</v>
      </c>
      <c r="L955" s="2" t="s">
        <v>3612</v>
      </c>
    </row>
    <row r="956" spans="1:12">
      <c r="A956" s="2">
        <v>4299</v>
      </c>
      <c r="B956" s="2" t="s">
        <v>2732</v>
      </c>
      <c r="C956" s="2" t="s">
        <v>1627</v>
      </c>
      <c r="D956" s="2" t="s">
        <v>1628</v>
      </c>
      <c r="E956" s="2" t="s">
        <v>1629</v>
      </c>
      <c r="F956" s="4">
        <v>13.042965332046348</v>
      </c>
      <c r="G956" s="4">
        <v>0.45085955441421555</v>
      </c>
      <c r="H956" s="4">
        <v>0.17361939197063883</v>
      </c>
      <c r="I956" s="2" t="s">
        <v>3616</v>
      </c>
      <c r="J956" s="2" t="s">
        <v>3616</v>
      </c>
      <c r="K956" s="2" t="s">
        <v>3616</v>
      </c>
      <c r="L956" s="2" t="s">
        <v>3612</v>
      </c>
    </row>
    <row r="957" spans="1:12">
      <c r="A957" s="2">
        <v>4302</v>
      </c>
      <c r="B957" s="2" t="s">
        <v>2733</v>
      </c>
      <c r="C957" s="2" t="s">
        <v>2734</v>
      </c>
      <c r="D957" s="2" t="s">
        <v>2735</v>
      </c>
      <c r="E957" s="2" t="s">
        <v>2736</v>
      </c>
      <c r="F957" s="4">
        <v>185.87642598580402</v>
      </c>
      <c r="G957" s="4">
        <v>0.11038759798815216</v>
      </c>
      <c r="H957" s="4">
        <v>139.20816286957805</v>
      </c>
      <c r="I957" s="2" t="s">
        <v>3616</v>
      </c>
      <c r="J957" s="2" t="s">
        <v>3616</v>
      </c>
      <c r="K957" s="2" t="s">
        <v>3616</v>
      </c>
      <c r="L957" s="2" t="s">
        <v>3612</v>
      </c>
    </row>
    <row r="958" spans="1:12">
      <c r="A958" s="2">
        <v>4303</v>
      </c>
      <c r="B958" s="2" t="s">
        <v>2737</v>
      </c>
      <c r="C958" s="2" t="s">
        <v>82</v>
      </c>
      <c r="D958" s="2" t="s">
        <v>83</v>
      </c>
      <c r="E958" s="2" t="s">
        <v>84</v>
      </c>
      <c r="F958" s="4">
        <v>3.0442777676208728</v>
      </c>
      <c r="G958" s="4">
        <v>0.10804468431686112</v>
      </c>
      <c r="H958" s="4">
        <v>29.989800085478908</v>
      </c>
      <c r="I958" s="2" t="s">
        <v>3616</v>
      </c>
      <c r="J958" s="2" t="s">
        <v>3616</v>
      </c>
      <c r="K958" s="2" t="s">
        <v>3616</v>
      </c>
      <c r="L958" s="2" t="s">
        <v>3612</v>
      </c>
    </row>
    <row r="959" spans="1:12" ht="16.5">
      <c r="A959" s="2">
        <v>4304</v>
      </c>
      <c r="B959" s="2" t="s">
        <v>2738</v>
      </c>
      <c r="C959" s="2" t="s">
        <v>1368</v>
      </c>
      <c r="D959" s="2" t="s">
        <v>1369</v>
      </c>
      <c r="E959" s="2" t="s">
        <v>1370</v>
      </c>
      <c r="F959" s="4">
        <v>1.6372787903386583</v>
      </c>
      <c r="G959" s="4">
        <v>1.5450997714229295</v>
      </c>
      <c r="H959" s="4">
        <v>2.276156885963545</v>
      </c>
      <c r="I959" s="2" t="s">
        <v>3612</v>
      </c>
      <c r="J959" s="2" t="s">
        <v>3612</v>
      </c>
      <c r="K959" s="2" t="s">
        <v>3616</v>
      </c>
      <c r="L959" s="2" t="s">
        <v>3626</v>
      </c>
    </row>
    <row r="960" spans="1:12">
      <c r="A960" s="2">
        <v>4307</v>
      </c>
      <c r="B960" s="2" t="s">
        <v>2739</v>
      </c>
      <c r="C960" s="2" t="s">
        <v>1650</v>
      </c>
      <c r="D960" s="2" t="s">
        <v>1651</v>
      </c>
      <c r="E960" s="2" t="s">
        <v>1652</v>
      </c>
      <c r="F960" s="4">
        <v>47.18969690183193</v>
      </c>
      <c r="G960" s="4">
        <v>0.8999395485754913</v>
      </c>
      <c r="H960" s="4">
        <v>1.0238469004284416</v>
      </c>
      <c r="I960" s="2" t="s">
        <v>3616</v>
      </c>
      <c r="J960" s="2" t="s">
        <v>3612</v>
      </c>
      <c r="K960" s="2" t="s">
        <v>3612</v>
      </c>
      <c r="L960" s="2" t="s">
        <v>3612</v>
      </c>
    </row>
    <row r="961" spans="1:12" ht="16.5">
      <c r="A961" s="2">
        <v>4309</v>
      </c>
      <c r="B961" s="2" t="s">
        <v>2740</v>
      </c>
      <c r="C961" s="2" t="s">
        <v>2741</v>
      </c>
      <c r="D961" s="2" t="s">
        <v>2742</v>
      </c>
      <c r="E961" s="2" t="s">
        <v>2743</v>
      </c>
      <c r="F961" s="4">
        <v>1.1728349492318793</v>
      </c>
      <c r="G961" s="4">
        <v>1.1588951132835335</v>
      </c>
      <c r="H961" s="4">
        <v>1.3543494200316601</v>
      </c>
      <c r="I961" s="2" t="s">
        <v>3612</v>
      </c>
      <c r="J961" s="2" t="s">
        <v>3612</v>
      </c>
      <c r="K961" s="2" t="s">
        <v>3612</v>
      </c>
      <c r="L961" s="2" t="s">
        <v>3626</v>
      </c>
    </row>
    <row r="962" spans="1:12" ht="16.5">
      <c r="A962" s="2">
        <v>4311</v>
      </c>
      <c r="B962" s="2" t="s">
        <v>2744</v>
      </c>
      <c r="C962" s="2" t="s">
        <v>2745</v>
      </c>
      <c r="D962" s="2" t="s">
        <v>2746</v>
      </c>
      <c r="E962" s="2" t="s">
        <v>2747</v>
      </c>
      <c r="F962" s="4">
        <v>10.004658376030813</v>
      </c>
      <c r="G962" s="4">
        <v>1.6152416309207243</v>
      </c>
      <c r="H962" s="4">
        <v>3.1093219369149252</v>
      </c>
      <c r="I962" s="2" t="s">
        <v>3616</v>
      </c>
      <c r="J962" s="2" t="s">
        <v>3612</v>
      </c>
      <c r="K962" s="2" t="s">
        <v>3616</v>
      </c>
      <c r="L962" s="2" t="s">
        <v>3626</v>
      </c>
    </row>
    <row r="963" spans="1:12">
      <c r="A963" s="2">
        <v>4313</v>
      </c>
      <c r="B963" s="2" t="s">
        <v>2748</v>
      </c>
      <c r="C963" s="2" t="s">
        <v>196</v>
      </c>
      <c r="D963" s="2" t="s">
        <v>197</v>
      </c>
      <c r="E963" s="2" t="s">
        <v>198</v>
      </c>
      <c r="F963" s="4">
        <v>1.9130837067301589</v>
      </c>
      <c r="G963" s="4">
        <v>0.17147854664901083</v>
      </c>
      <c r="H963" s="4">
        <v>2.7547091442609197</v>
      </c>
      <c r="I963" s="2" t="s">
        <v>3612</v>
      </c>
      <c r="J963" s="2" t="s">
        <v>3616</v>
      </c>
      <c r="K963" s="2" t="s">
        <v>3616</v>
      </c>
      <c r="L963" s="2" t="s">
        <v>3612</v>
      </c>
    </row>
    <row r="964" spans="1:12">
      <c r="A964" s="2">
        <v>4314</v>
      </c>
      <c r="B964" s="2" t="s">
        <v>2749</v>
      </c>
      <c r="C964" s="2" t="s">
        <v>652</v>
      </c>
      <c r="D964" s="2" t="s">
        <v>653</v>
      </c>
      <c r="E964" s="2" t="s">
        <v>654</v>
      </c>
      <c r="F964" s="4">
        <v>35.0125443346125</v>
      </c>
      <c r="G964" s="4">
        <v>0.82627848050877661</v>
      </c>
      <c r="H964" s="4">
        <v>0.82416208495324061</v>
      </c>
      <c r="I964" s="2" t="s">
        <v>3616</v>
      </c>
      <c r="J964" s="2" t="s">
        <v>3612</v>
      </c>
      <c r="K964" s="2" t="s">
        <v>3612</v>
      </c>
      <c r="L964" s="2" t="s">
        <v>3612</v>
      </c>
    </row>
    <row r="965" spans="1:12">
      <c r="A965" s="2">
        <v>4315</v>
      </c>
      <c r="B965" s="2" t="s">
        <v>2750</v>
      </c>
      <c r="C965" s="2" t="s">
        <v>1401</v>
      </c>
      <c r="D965" s="2" t="s">
        <v>1402</v>
      </c>
      <c r="E965" s="2" t="s">
        <v>1403</v>
      </c>
      <c r="F965" s="4">
        <v>0.19825099338009394</v>
      </c>
      <c r="G965" s="4">
        <v>0.67929022545313045</v>
      </c>
      <c r="H965" s="4">
        <v>1.6983102067071307</v>
      </c>
      <c r="I965" s="2" t="s">
        <v>3616</v>
      </c>
      <c r="J965" s="2" t="s">
        <v>3612</v>
      </c>
      <c r="K965" s="2" t="s">
        <v>3612</v>
      </c>
      <c r="L965" s="2" t="s">
        <v>3612</v>
      </c>
    </row>
    <row r="966" spans="1:12">
      <c r="A966" s="2">
        <v>4317</v>
      </c>
      <c r="B966" s="2" t="s">
        <v>2751</v>
      </c>
      <c r="C966" s="2" t="s">
        <v>241</v>
      </c>
      <c r="D966" s="2" t="s">
        <v>242</v>
      </c>
      <c r="E966" s="2" t="s">
        <v>243</v>
      </c>
      <c r="F966" s="4">
        <v>0.78561805988595379</v>
      </c>
      <c r="G966" s="4">
        <v>0.31391589801537623</v>
      </c>
      <c r="H966" s="4">
        <v>28.088350519930398</v>
      </c>
      <c r="I966" s="2" t="s">
        <v>3612</v>
      </c>
      <c r="J966" s="2" t="s">
        <v>3616</v>
      </c>
      <c r="K966" s="2" t="s">
        <v>3616</v>
      </c>
      <c r="L966" s="2" t="s">
        <v>3612</v>
      </c>
    </row>
    <row r="967" spans="1:12">
      <c r="A967" s="2">
        <v>4320</v>
      </c>
      <c r="B967" s="2" t="s">
        <v>2752</v>
      </c>
      <c r="C967" s="2" t="s">
        <v>2045</v>
      </c>
      <c r="D967" s="2" t="s">
        <v>2046</v>
      </c>
      <c r="E967" s="2" t="s">
        <v>2047</v>
      </c>
      <c r="F967" s="4">
        <v>2.1157952184050495</v>
      </c>
      <c r="G967" s="4">
        <v>0.86169546722103585</v>
      </c>
      <c r="H967" s="4">
        <v>13.878694865422531</v>
      </c>
      <c r="I967" s="2" t="s">
        <v>3616</v>
      </c>
      <c r="J967" s="2" t="s">
        <v>3612</v>
      </c>
      <c r="K967" s="2" t="s">
        <v>3616</v>
      </c>
      <c r="L967" s="2" t="s">
        <v>3612</v>
      </c>
    </row>
    <row r="968" spans="1:12">
      <c r="A968" s="2">
        <v>4325</v>
      </c>
      <c r="B968" s="2" t="s">
        <v>2753</v>
      </c>
      <c r="C968" s="2" t="s">
        <v>1286</v>
      </c>
      <c r="D968" s="2" t="s">
        <v>1287</v>
      </c>
      <c r="E968" s="2" t="s">
        <v>1288</v>
      </c>
      <c r="F968" s="4">
        <v>2.0230051603833665</v>
      </c>
      <c r="G968" s="4">
        <v>0.23492139255178487</v>
      </c>
      <c r="H968" s="4">
        <v>2.9247230126238479</v>
      </c>
      <c r="I968" s="2" t="s">
        <v>3616</v>
      </c>
      <c r="J968" s="2" t="s">
        <v>3616</v>
      </c>
      <c r="K968" s="2" t="s">
        <v>3616</v>
      </c>
      <c r="L968" s="2" t="s">
        <v>3612</v>
      </c>
    </row>
    <row r="969" spans="1:12">
      <c r="A969" s="2">
        <v>4328</v>
      </c>
      <c r="B969" s="2" t="s">
        <v>2754</v>
      </c>
      <c r="C969" s="2" t="s">
        <v>2331</v>
      </c>
      <c r="D969" s="2" t="s">
        <v>2332</v>
      </c>
      <c r="E969" s="2" t="s">
        <v>2333</v>
      </c>
      <c r="F969" s="4">
        <v>0.16440202791208253</v>
      </c>
      <c r="G969" s="4">
        <v>0.40096549602251946</v>
      </c>
      <c r="H969" s="4">
        <v>2.9946761590264517</v>
      </c>
      <c r="I969" s="2" t="s">
        <v>3616</v>
      </c>
      <c r="J969" s="2" t="s">
        <v>3616</v>
      </c>
      <c r="K969" s="2" t="s">
        <v>3616</v>
      </c>
      <c r="L969" s="2" t="s">
        <v>3612</v>
      </c>
    </row>
    <row r="970" spans="1:12">
      <c r="A970" s="2">
        <v>4329</v>
      </c>
      <c r="B970" s="2" t="s">
        <v>2755</v>
      </c>
      <c r="C970" s="2" t="s">
        <v>2756</v>
      </c>
      <c r="D970" s="2" t="s">
        <v>2757</v>
      </c>
      <c r="E970" s="2" t="s">
        <v>2758</v>
      </c>
      <c r="F970" s="4">
        <v>0.58031173165370109</v>
      </c>
      <c r="G970" s="4">
        <v>0.84366958666346759</v>
      </c>
      <c r="H970" s="4">
        <v>7.4322549932682556</v>
      </c>
      <c r="I970" s="2" t="s">
        <v>3612</v>
      </c>
      <c r="J970" s="2" t="s">
        <v>3612</v>
      </c>
      <c r="K970" s="2" t="s">
        <v>3616</v>
      </c>
      <c r="L970" s="2" t="s">
        <v>3612</v>
      </c>
    </row>
    <row r="971" spans="1:12">
      <c r="A971" s="2">
        <v>4330</v>
      </c>
      <c r="B971" s="2" t="s">
        <v>2759</v>
      </c>
      <c r="C971" s="2" t="s">
        <v>1650</v>
      </c>
      <c r="D971" s="2" t="s">
        <v>1651</v>
      </c>
      <c r="E971" s="2" t="s">
        <v>1652</v>
      </c>
      <c r="F971" s="4">
        <v>11.045600893507679</v>
      </c>
      <c r="G971" s="4">
        <v>0.79719247654053516</v>
      </c>
      <c r="H971" s="4">
        <v>3.380414130073631</v>
      </c>
      <c r="I971" s="2" t="s">
        <v>3616</v>
      </c>
      <c r="J971" s="2" t="s">
        <v>3612</v>
      </c>
      <c r="K971" s="2" t="s">
        <v>3616</v>
      </c>
      <c r="L971" s="2" t="s">
        <v>3612</v>
      </c>
    </row>
    <row r="972" spans="1:12">
      <c r="A972" s="2">
        <v>4334</v>
      </c>
      <c r="B972" s="2" t="s">
        <v>2760</v>
      </c>
      <c r="C972" s="2" t="s">
        <v>1816</v>
      </c>
      <c r="D972" s="2" t="s">
        <v>1817</v>
      </c>
      <c r="E972" s="2" t="s">
        <v>1818</v>
      </c>
      <c r="F972" s="4">
        <v>6.1562686489953361E-2</v>
      </c>
      <c r="G972" s="4">
        <v>6.2606228335536057E-2</v>
      </c>
      <c r="H972" s="4">
        <v>3.3292564397994777</v>
      </c>
      <c r="I972" s="2" t="s">
        <v>3616</v>
      </c>
      <c r="J972" s="2" t="s">
        <v>3616</v>
      </c>
      <c r="K972" s="2" t="s">
        <v>3616</v>
      </c>
      <c r="L972" s="2" t="s">
        <v>3612</v>
      </c>
    </row>
    <row r="973" spans="1:12">
      <c r="A973" s="2">
        <v>4337</v>
      </c>
      <c r="B973" s="2" t="s">
        <v>2761</v>
      </c>
      <c r="C973" s="2" t="s">
        <v>1692</v>
      </c>
      <c r="D973" s="2" t="s">
        <v>1693</v>
      </c>
      <c r="E973" s="2" t="s">
        <v>1694</v>
      </c>
      <c r="F973" s="4">
        <v>1.3235383517917443</v>
      </c>
      <c r="G973" s="4">
        <v>0.32450216304724089</v>
      </c>
      <c r="H973" s="4">
        <v>2.0566552782917968</v>
      </c>
      <c r="I973" s="2" t="s">
        <v>3612</v>
      </c>
      <c r="J973" s="2" t="s">
        <v>3616</v>
      </c>
      <c r="K973" s="2" t="s">
        <v>3616</v>
      </c>
      <c r="L973" s="2" t="s">
        <v>3612</v>
      </c>
    </row>
    <row r="974" spans="1:12" ht="16.5">
      <c r="A974" s="2">
        <v>4338</v>
      </c>
      <c r="B974" s="2" t="s">
        <v>2762</v>
      </c>
      <c r="C974" s="2" t="s">
        <v>298</v>
      </c>
      <c r="D974" s="2" t="s">
        <v>299</v>
      </c>
      <c r="E974" s="2" t="s">
        <v>300</v>
      </c>
      <c r="F974" s="4">
        <v>0.91681337739914348</v>
      </c>
      <c r="G974" s="4">
        <v>0.72678472320999365</v>
      </c>
      <c r="H974" s="4">
        <v>0.73214433769460596</v>
      </c>
      <c r="I974" s="2" t="s">
        <v>3612</v>
      </c>
      <c r="J974" s="2" t="s">
        <v>3612</v>
      </c>
      <c r="K974" s="2" t="s">
        <v>3612</v>
      </c>
      <c r="L974" s="2" t="s">
        <v>3627</v>
      </c>
    </row>
    <row r="975" spans="1:12">
      <c r="A975" s="2">
        <v>4339</v>
      </c>
      <c r="B975" s="2" t="s">
        <v>2763</v>
      </c>
      <c r="C975" s="2" t="s">
        <v>971</v>
      </c>
      <c r="D975" s="2" t="s">
        <v>972</v>
      </c>
      <c r="E975" s="2" t="s">
        <v>973</v>
      </c>
      <c r="F975" s="4">
        <v>0.69930804136923153</v>
      </c>
      <c r="G975" s="4">
        <v>1.8814646581740885E-2</v>
      </c>
      <c r="H975" s="4">
        <v>174.13953912269943</v>
      </c>
      <c r="I975" s="2" t="s">
        <v>3612</v>
      </c>
      <c r="J975" s="2" t="s">
        <v>3616</v>
      </c>
      <c r="K975" s="2" t="s">
        <v>3616</v>
      </c>
      <c r="L975" s="2" t="s">
        <v>3612</v>
      </c>
    </row>
    <row r="976" spans="1:12" ht="16.5">
      <c r="A976" s="2">
        <v>4340</v>
      </c>
      <c r="B976" s="2" t="s">
        <v>2764</v>
      </c>
      <c r="C976" s="2" t="s">
        <v>2765</v>
      </c>
      <c r="D976" s="2" t="s">
        <v>2766</v>
      </c>
      <c r="E976" s="2" t="s">
        <v>2767</v>
      </c>
      <c r="F976" s="4">
        <v>0.65706135601892512</v>
      </c>
      <c r="G976" s="4">
        <v>0.597288562111706</v>
      </c>
      <c r="H976" s="4">
        <v>0.33441234237422524</v>
      </c>
      <c r="I976" s="2" t="s">
        <v>3612</v>
      </c>
      <c r="J976" s="2" t="s">
        <v>3612</v>
      </c>
      <c r="K976" s="2" t="s">
        <v>3616</v>
      </c>
      <c r="L976" s="2" t="s">
        <v>3627</v>
      </c>
    </row>
    <row r="977" spans="1:12" ht="16.5">
      <c r="A977" s="2">
        <v>4341</v>
      </c>
      <c r="B977" s="2" t="s">
        <v>2768</v>
      </c>
      <c r="C977" s="2" t="s">
        <v>2769</v>
      </c>
      <c r="D977" s="2" t="s">
        <v>2770</v>
      </c>
      <c r="E977" s="2" t="s">
        <v>2771</v>
      </c>
      <c r="F977" s="4">
        <v>0.34622936611884797</v>
      </c>
      <c r="G977" s="4">
        <v>0.64810523840096301</v>
      </c>
      <c r="H977" s="4">
        <v>7.5071025440494585E-2</v>
      </c>
      <c r="I977" s="2" t="s">
        <v>3616</v>
      </c>
      <c r="J977" s="2" t="s">
        <v>3612</v>
      </c>
      <c r="K977" s="2" t="s">
        <v>3616</v>
      </c>
      <c r="L977" s="2" t="s">
        <v>3627</v>
      </c>
    </row>
    <row r="978" spans="1:12">
      <c r="A978" s="2">
        <v>4351</v>
      </c>
      <c r="B978" s="2" t="s">
        <v>2772</v>
      </c>
      <c r="C978" s="2" t="s">
        <v>2773</v>
      </c>
      <c r="D978" s="2" t="s">
        <v>2774</v>
      </c>
      <c r="E978" s="2" t="s">
        <v>2775</v>
      </c>
      <c r="F978" s="4">
        <v>1.4281029648088213</v>
      </c>
      <c r="G978" s="4">
        <v>0.73211896394512954</v>
      </c>
      <c r="H978" s="4">
        <v>1.8305789548731848</v>
      </c>
      <c r="I978" s="2" t="s">
        <v>3612</v>
      </c>
      <c r="J978" s="2" t="s">
        <v>3612</v>
      </c>
      <c r="K978" s="2" t="s">
        <v>3612</v>
      </c>
      <c r="L978" s="2" t="s">
        <v>3612</v>
      </c>
    </row>
    <row r="979" spans="1:12">
      <c r="A979" s="2">
        <v>4360</v>
      </c>
      <c r="B979" s="2" t="s">
        <v>2776</v>
      </c>
      <c r="C979" s="2" t="s">
        <v>2777</v>
      </c>
      <c r="D979" s="2" t="s">
        <v>2778</v>
      </c>
      <c r="E979" s="2" t="s">
        <v>2779</v>
      </c>
      <c r="F979" s="4">
        <v>0.1171801413141815</v>
      </c>
      <c r="G979" s="4">
        <v>3.6605392396267228E-2</v>
      </c>
      <c r="H979" s="4">
        <v>4.0614644034777143</v>
      </c>
      <c r="I979" s="2" t="s">
        <v>3616</v>
      </c>
      <c r="J979" s="2" t="s">
        <v>3616</v>
      </c>
      <c r="K979" s="2" t="s">
        <v>3616</v>
      </c>
      <c r="L979" s="2" t="s">
        <v>3612</v>
      </c>
    </row>
    <row r="980" spans="1:12">
      <c r="A980" s="2">
        <v>4363</v>
      </c>
      <c r="B980" s="2" t="s">
        <v>2780</v>
      </c>
      <c r="C980" s="2" t="s">
        <v>889</v>
      </c>
      <c r="D980" s="2" t="s">
        <v>890</v>
      </c>
      <c r="E980" s="2" t="s">
        <v>891</v>
      </c>
      <c r="F980" s="4">
        <v>1.2449605264793968</v>
      </c>
      <c r="G980" s="4">
        <v>0.85767323202247026</v>
      </c>
      <c r="H980" s="4">
        <v>1.0485531558836789</v>
      </c>
      <c r="I980" s="2" t="s">
        <v>3612</v>
      </c>
      <c r="J980" s="2" t="s">
        <v>3612</v>
      </c>
      <c r="K980" s="2" t="s">
        <v>3612</v>
      </c>
      <c r="L980" s="2" t="s">
        <v>3612</v>
      </c>
    </row>
    <row r="981" spans="1:12" ht="16.5">
      <c r="A981" s="2">
        <v>4374</v>
      </c>
      <c r="B981" s="2" t="s">
        <v>2781</v>
      </c>
      <c r="C981" s="2" t="s">
        <v>2782</v>
      </c>
      <c r="D981" s="2" t="s">
        <v>2783</v>
      </c>
      <c r="E981" s="2" t="s">
        <v>2784</v>
      </c>
      <c r="F981" s="4">
        <v>98.845268230199835</v>
      </c>
      <c r="G981" s="4">
        <v>23.670200147981355</v>
      </c>
      <c r="H981" s="4">
        <v>1.5837010188735141</v>
      </c>
      <c r="I981" s="2" t="s">
        <v>3616</v>
      </c>
      <c r="J981" s="2" t="s">
        <v>3616</v>
      </c>
      <c r="K981" s="2" t="s">
        <v>3612</v>
      </c>
      <c r="L981" s="2" t="s">
        <v>3626</v>
      </c>
    </row>
    <row r="982" spans="1:12">
      <c r="A982" s="2">
        <v>4375</v>
      </c>
      <c r="B982" s="2" t="s">
        <v>2785</v>
      </c>
      <c r="C982" s="2" t="s">
        <v>2782</v>
      </c>
      <c r="D982" s="2" t="s">
        <v>2783</v>
      </c>
      <c r="E982" s="2" t="s">
        <v>2784</v>
      </c>
      <c r="F982" s="4">
        <v>1.6543907219997966</v>
      </c>
      <c r="G982" s="4">
        <v>7.2614425948435632E-2</v>
      </c>
      <c r="H982" s="4">
        <v>5.1344153220178548</v>
      </c>
      <c r="I982" s="2" t="s">
        <v>3612</v>
      </c>
      <c r="J982" s="2" t="s">
        <v>3616</v>
      </c>
      <c r="K982" s="2" t="s">
        <v>3616</v>
      </c>
      <c r="L982" s="2" t="s">
        <v>3612</v>
      </c>
    </row>
    <row r="983" spans="1:12">
      <c r="A983" s="2">
        <v>4390</v>
      </c>
      <c r="B983" s="2" t="s">
        <v>2786</v>
      </c>
      <c r="C983" s="2" t="s">
        <v>940</v>
      </c>
      <c r="D983" s="2" t="s">
        <v>941</v>
      </c>
      <c r="E983" s="2" t="s">
        <v>942</v>
      </c>
      <c r="F983" s="4">
        <v>59.272869607070909</v>
      </c>
      <c r="G983" s="4">
        <v>0.69123587493602057</v>
      </c>
      <c r="H983" s="4">
        <v>1.9789017689882951</v>
      </c>
      <c r="I983" s="2" t="s">
        <v>3616</v>
      </c>
      <c r="J983" s="2" t="s">
        <v>3612</v>
      </c>
      <c r="K983" s="2" t="s">
        <v>3612</v>
      </c>
      <c r="L983" s="2" t="s">
        <v>3612</v>
      </c>
    </row>
    <row r="984" spans="1:12">
      <c r="A984" s="2">
        <v>4394</v>
      </c>
      <c r="B984" s="2" t="s">
        <v>2787</v>
      </c>
      <c r="C984" s="2" t="s">
        <v>2580</v>
      </c>
      <c r="D984" s="2" t="s">
        <v>2581</v>
      </c>
      <c r="E984" s="2" t="s">
        <v>2582</v>
      </c>
      <c r="F984" s="4">
        <v>2.1051163888127444</v>
      </c>
      <c r="G984" s="4">
        <v>0.39603504372727155</v>
      </c>
      <c r="H984" s="4">
        <v>43.522816020780809</v>
      </c>
      <c r="I984" s="2" t="s">
        <v>3616</v>
      </c>
      <c r="J984" s="2" t="s">
        <v>3616</v>
      </c>
      <c r="K984" s="2" t="s">
        <v>3616</v>
      </c>
      <c r="L984" s="2" t="s">
        <v>3612</v>
      </c>
    </row>
    <row r="985" spans="1:12">
      <c r="A985" s="2">
        <v>4412</v>
      </c>
      <c r="B985" s="2" t="s">
        <v>2788</v>
      </c>
      <c r="C985" s="2" t="s">
        <v>294</v>
      </c>
      <c r="D985" s="2" t="s">
        <v>295</v>
      </c>
      <c r="E985" s="2" t="s">
        <v>296</v>
      </c>
      <c r="F985" s="4">
        <v>2.6937201923627119</v>
      </c>
      <c r="G985" s="4">
        <v>0.7334141470414054</v>
      </c>
      <c r="H985" s="4">
        <v>2.3539766340094905</v>
      </c>
      <c r="I985" s="2" t="s">
        <v>3616</v>
      </c>
      <c r="J985" s="2" t="s">
        <v>3612</v>
      </c>
      <c r="K985" s="2" t="s">
        <v>3616</v>
      </c>
      <c r="L985" s="2" t="s">
        <v>3612</v>
      </c>
    </row>
    <row r="986" spans="1:12">
      <c r="A986" s="2">
        <v>4421</v>
      </c>
      <c r="B986" s="2" t="s">
        <v>2789</v>
      </c>
      <c r="C986" s="2" t="s">
        <v>1010</v>
      </c>
      <c r="D986" s="2" t="s">
        <v>1011</v>
      </c>
      <c r="E986" s="2" t="s">
        <v>1012</v>
      </c>
      <c r="F986" s="4">
        <v>1.3896292245222364</v>
      </c>
      <c r="G986" s="4">
        <v>1.1734854873733402</v>
      </c>
      <c r="H986" s="4">
        <v>0.10246477960476287</v>
      </c>
      <c r="I986" s="2" t="s">
        <v>3612</v>
      </c>
      <c r="J986" s="2" t="s">
        <v>3612</v>
      </c>
      <c r="K986" s="2" t="s">
        <v>3616</v>
      </c>
      <c r="L986" s="2" t="s">
        <v>3612</v>
      </c>
    </row>
    <row r="987" spans="1:12">
      <c r="A987" s="2">
        <v>4428</v>
      </c>
      <c r="B987" s="2" t="s">
        <v>2790</v>
      </c>
      <c r="C987" s="2" t="s">
        <v>2791</v>
      </c>
      <c r="D987" s="2" t="s">
        <v>2792</v>
      </c>
      <c r="E987" s="2" t="s">
        <v>2793</v>
      </c>
      <c r="F987" s="4">
        <v>1.7291943170783985</v>
      </c>
      <c r="G987" s="4">
        <v>0.75919900148021902</v>
      </c>
      <c r="H987" s="4">
        <v>2.8280350486660741</v>
      </c>
      <c r="I987" s="2" t="s">
        <v>3612</v>
      </c>
      <c r="J987" s="2" t="s">
        <v>3612</v>
      </c>
      <c r="K987" s="2" t="s">
        <v>3616</v>
      </c>
      <c r="L987" s="2" t="s">
        <v>3612</v>
      </c>
    </row>
    <row r="988" spans="1:12">
      <c r="A988" s="2">
        <v>4432</v>
      </c>
      <c r="B988" s="2" t="s">
        <v>2794</v>
      </c>
      <c r="C988" s="2" t="s">
        <v>1728</v>
      </c>
      <c r="D988" s="2" t="s">
        <v>1729</v>
      </c>
      <c r="E988" s="2" t="s">
        <v>1730</v>
      </c>
      <c r="F988" s="4">
        <v>1.3589571816134591</v>
      </c>
      <c r="G988" s="4">
        <v>0.77105196560205425</v>
      </c>
      <c r="H988" s="4">
        <v>1.4678453744316875</v>
      </c>
      <c r="I988" s="2" t="s">
        <v>3612</v>
      </c>
      <c r="J988" s="2" t="s">
        <v>3612</v>
      </c>
      <c r="K988" s="2" t="s">
        <v>3612</v>
      </c>
      <c r="L988" s="2" t="s">
        <v>3612</v>
      </c>
    </row>
    <row r="989" spans="1:12" ht="16.5">
      <c r="A989" s="2">
        <v>4436</v>
      </c>
      <c r="B989" s="2" t="s">
        <v>2795</v>
      </c>
      <c r="C989" s="2" t="s">
        <v>780</v>
      </c>
      <c r="D989" s="2" t="s">
        <v>781</v>
      </c>
      <c r="E989" s="2" t="s">
        <v>782</v>
      </c>
      <c r="F989" s="4">
        <v>18.448095737990858</v>
      </c>
      <c r="G989" s="4">
        <v>1.0537992076030642</v>
      </c>
      <c r="H989" s="4">
        <v>3.2980196624529432</v>
      </c>
      <c r="I989" s="2" t="s">
        <v>3616</v>
      </c>
      <c r="J989" s="2" t="s">
        <v>3612</v>
      </c>
      <c r="K989" s="2" t="s">
        <v>3616</v>
      </c>
      <c r="L989" s="2" t="s">
        <v>3626</v>
      </c>
    </row>
    <row r="990" spans="1:12">
      <c r="A990" s="2">
        <v>4441</v>
      </c>
      <c r="B990" s="2" t="s">
        <v>2796</v>
      </c>
      <c r="C990" s="2" t="s">
        <v>2797</v>
      </c>
      <c r="D990" s="2" t="s">
        <v>2798</v>
      </c>
      <c r="E990" s="2" t="s">
        <v>2799</v>
      </c>
      <c r="F990" s="4">
        <v>1.9578903903286315</v>
      </c>
      <c r="G990" s="4">
        <v>0.82917584813901457</v>
      </c>
      <c r="H990" s="4">
        <v>5.8445826157389567</v>
      </c>
      <c r="I990" s="2" t="s">
        <v>3612</v>
      </c>
      <c r="J990" s="2" t="s">
        <v>3612</v>
      </c>
      <c r="K990" s="2" t="s">
        <v>3616</v>
      </c>
      <c r="L990" s="2" t="s">
        <v>3612</v>
      </c>
    </row>
    <row r="991" spans="1:12">
      <c r="A991" s="2">
        <v>4444</v>
      </c>
      <c r="B991" s="2" t="s">
        <v>2800</v>
      </c>
      <c r="C991" s="2" t="s">
        <v>2801</v>
      </c>
      <c r="D991" s="2" t="s">
        <v>2802</v>
      </c>
      <c r="E991" s="2" t="s">
        <v>2803</v>
      </c>
      <c r="F991" s="4">
        <v>1.1580519710177819</v>
      </c>
      <c r="G991" s="4">
        <v>0.7347880148956083</v>
      </c>
      <c r="H991" s="4">
        <v>1.1585336914569786</v>
      </c>
      <c r="I991" s="2" t="s">
        <v>3612</v>
      </c>
      <c r="J991" s="2" t="s">
        <v>3612</v>
      </c>
      <c r="K991" s="2" t="s">
        <v>3612</v>
      </c>
      <c r="L991" s="2" t="s">
        <v>3612</v>
      </c>
    </row>
    <row r="992" spans="1:12">
      <c r="A992" s="2">
        <v>4446</v>
      </c>
      <c r="B992" s="2" t="s">
        <v>2804</v>
      </c>
      <c r="C992" s="2" t="s">
        <v>449</v>
      </c>
      <c r="D992" s="2" t="s">
        <v>450</v>
      </c>
      <c r="E992" s="2" t="s">
        <v>451</v>
      </c>
      <c r="F992" s="4">
        <v>2.5521267826309737</v>
      </c>
      <c r="G992" s="4">
        <v>0.57682276160171975</v>
      </c>
      <c r="H992" s="4">
        <v>4.0177839847981121</v>
      </c>
      <c r="I992" s="2" t="s">
        <v>3616</v>
      </c>
      <c r="J992" s="2" t="s">
        <v>3612</v>
      </c>
      <c r="K992" s="2" t="s">
        <v>3616</v>
      </c>
      <c r="L992" s="2" t="s">
        <v>3612</v>
      </c>
    </row>
    <row r="993" spans="1:12">
      <c r="A993" s="2">
        <v>4448</v>
      </c>
      <c r="B993" s="2" t="s">
        <v>2805</v>
      </c>
      <c r="C993" s="2" t="s">
        <v>1914</v>
      </c>
      <c r="D993" s="2" t="s">
        <v>1915</v>
      </c>
      <c r="E993" s="2" t="s">
        <v>1916</v>
      </c>
      <c r="F993" s="4">
        <v>1.1707231898718595</v>
      </c>
      <c r="G993" s="4">
        <v>0.24916960555470563</v>
      </c>
      <c r="H993" s="4">
        <v>0.98350207402624767</v>
      </c>
      <c r="I993" s="2" t="s">
        <v>3612</v>
      </c>
      <c r="J993" s="2" t="s">
        <v>3616</v>
      </c>
      <c r="K993" s="2" t="s">
        <v>3612</v>
      </c>
      <c r="L993" s="2" t="s">
        <v>3612</v>
      </c>
    </row>
    <row r="994" spans="1:12">
      <c r="A994" s="2">
        <v>4456</v>
      </c>
      <c r="B994" s="2" t="s">
        <v>2806</v>
      </c>
      <c r="C994" s="2" t="s">
        <v>2807</v>
      </c>
      <c r="D994" s="2" t="s">
        <v>2808</v>
      </c>
      <c r="E994" s="2" t="s">
        <v>2809</v>
      </c>
      <c r="F994" s="4">
        <v>1.6691342538714131</v>
      </c>
      <c r="G994" s="4">
        <v>0.22588337539131956</v>
      </c>
      <c r="H994" s="4">
        <v>2.0761346294120928</v>
      </c>
      <c r="I994" s="2" t="s">
        <v>3612</v>
      </c>
      <c r="J994" s="2" t="s">
        <v>3616</v>
      </c>
      <c r="K994" s="2" t="s">
        <v>3616</v>
      </c>
      <c r="L994" s="2" t="s">
        <v>3612</v>
      </c>
    </row>
    <row r="995" spans="1:12">
      <c r="A995" s="2">
        <v>4457</v>
      </c>
      <c r="B995" s="2" t="s">
        <v>2810</v>
      </c>
      <c r="C995" s="2" t="s">
        <v>1055</v>
      </c>
      <c r="D995" s="2" t="s">
        <v>1056</v>
      </c>
      <c r="E995" s="2" t="s">
        <v>1057</v>
      </c>
      <c r="F995" s="4">
        <v>16.530976003176107</v>
      </c>
      <c r="G995" s="4">
        <v>0.67063514711749073</v>
      </c>
      <c r="H995" s="4">
        <v>0.98125499639664826</v>
      </c>
      <c r="I995" s="2" t="s">
        <v>3616</v>
      </c>
      <c r="J995" s="2" t="s">
        <v>3612</v>
      </c>
      <c r="K995" s="2" t="s">
        <v>3612</v>
      </c>
      <c r="L995" s="2" t="s">
        <v>3612</v>
      </c>
    </row>
    <row r="996" spans="1:12" ht="16.5">
      <c r="A996" s="2">
        <v>4458</v>
      </c>
      <c r="B996" s="2" t="s">
        <v>2811</v>
      </c>
      <c r="C996" s="2" t="s">
        <v>34</v>
      </c>
      <c r="D996" s="2" t="s">
        <v>35</v>
      </c>
      <c r="E996" s="2" t="s">
        <v>36</v>
      </c>
      <c r="F996" s="4">
        <v>1.4611456539347394</v>
      </c>
      <c r="G996" s="4">
        <v>1.1482605190962938</v>
      </c>
      <c r="H996" s="4">
        <v>2.3451821808315385</v>
      </c>
      <c r="I996" s="2" t="s">
        <v>3612</v>
      </c>
      <c r="J996" s="2" t="s">
        <v>3612</v>
      </c>
      <c r="K996" s="2" t="s">
        <v>3616</v>
      </c>
      <c r="L996" s="2" t="s">
        <v>3626</v>
      </c>
    </row>
    <row r="997" spans="1:12">
      <c r="A997" s="2">
        <v>4461</v>
      </c>
      <c r="B997" s="2" t="s">
        <v>2812</v>
      </c>
      <c r="C997" s="2" t="s">
        <v>1483</v>
      </c>
      <c r="D997" s="2" t="s">
        <v>1484</v>
      </c>
      <c r="E997" s="2" t="s">
        <v>1485</v>
      </c>
      <c r="F997" s="4">
        <v>2.4292315304086101</v>
      </c>
      <c r="G997" s="4">
        <v>0.87393628022899006</v>
      </c>
      <c r="H997" s="4">
        <v>2.0399022197370025</v>
      </c>
      <c r="I997" s="2" t="s">
        <v>3616</v>
      </c>
      <c r="J997" s="2" t="s">
        <v>3612</v>
      </c>
      <c r="K997" s="2" t="s">
        <v>3616</v>
      </c>
      <c r="L997" s="2" t="s">
        <v>3612</v>
      </c>
    </row>
    <row r="998" spans="1:12">
      <c r="A998" s="2">
        <v>4466</v>
      </c>
      <c r="B998" s="2" t="s">
        <v>2813</v>
      </c>
      <c r="C998" s="2" t="s">
        <v>2814</v>
      </c>
      <c r="D998" s="2" t="s">
        <v>2815</v>
      </c>
      <c r="E998" s="2" t="s">
        <v>2816</v>
      </c>
      <c r="F998" s="4">
        <v>1.6683245813236478</v>
      </c>
      <c r="G998" s="4">
        <v>0.44525385274031593</v>
      </c>
      <c r="H998" s="4">
        <v>3.7174156314864479</v>
      </c>
      <c r="I998" s="2" t="s">
        <v>3612</v>
      </c>
      <c r="J998" s="2" t="s">
        <v>3616</v>
      </c>
      <c r="K998" s="2" t="s">
        <v>3616</v>
      </c>
      <c r="L998" s="2" t="s">
        <v>3612</v>
      </c>
    </row>
    <row r="999" spans="1:12">
      <c r="A999" s="2">
        <v>4476</v>
      </c>
      <c r="B999" s="2" t="s">
        <v>2817</v>
      </c>
      <c r="C999" s="2" t="s">
        <v>2067</v>
      </c>
      <c r="D999" s="2" t="s">
        <v>2068</v>
      </c>
      <c r="E999" s="2" t="s">
        <v>2069</v>
      </c>
      <c r="F999" s="4">
        <v>1.9087127473651766</v>
      </c>
      <c r="G999" s="4">
        <v>0.94497626586296513</v>
      </c>
      <c r="H999" s="4">
        <v>2.8473108395518554</v>
      </c>
      <c r="I999" s="2" t="s">
        <v>3612</v>
      </c>
      <c r="J999" s="2" t="s">
        <v>3612</v>
      </c>
      <c r="K999" s="2" t="s">
        <v>3616</v>
      </c>
      <c r="L999" s="2" t="s">
        <v>3612</v>
      </c>
    </row>
    <row r="1000" spans="1:12">
      <c r="A1000" s="2">
        <v>4477</v>
      </c>
      <c r="B1000" s="2" t="s">
        <v>2818</v>
      </c>
      <c r="C1000" s="2" t="s">
        <v>2819</v>
      </c>
      <c r="D1000" s="2" t="s">
        <v>2820</v>
      </c>
      <c r="E1000" s="2" t="s">
        <v>2821</v>
      </c>
      <c r="F1000" s="4">
        <v>0.98268436012342275</v>
      </c>
      <c r="G1000" s="4">
        <v>1.3227587856194138</v>
      </c>
      <c r="H1000" s="4">
        <v>0.7062250989937735</v>
      </c>
      <c r="I1000" s="2" t="s">
        <v>3612</v>
      </c>
      <c r="J1000" s="2" t="s">
        <v>3612</v>
      </c>
      <c r="K1000" s="2" t="s">
        <v>3612</v>
      </c>
      <c r="L1000" s="2" t="s">
        <v>3612</v>
      </c>
    </row>
    <row r="1001" spans="1:12">
      <c r="A1001" s="2">
        <v>4479</v>
      </c>
      <c r="B1001" s="2" t="s">
        <v>2822</v>
      </c>
      <c r="C1001" s="2" t="s">
        <v>1785</v>
      </c>
      <c r="D1001" s="2" t="s">
        <v>1786</v>
      </c>
      <c r="E1001" s="2" t="s">
        <v>1787</v>
      </c>
      <c r="F1001" s="4">
        <v>1.26067814657019</v>
      </c>
      <c r="G1001" s="4">
        <v>0.53592387739320657</v>
      </c>
      <c r="H1001" s="4">
        <v>0.9507908997003186</v>
      </c>
      <c r="I1001" s="2" t="s">
        <v>3612</v>
      </c>
      <c r="J1001" s="2" t="s">
        <v>3612</v>
      </c>
      <c r="K1001" s="2" t="s">
        <v>3612</v>
      </c>
      <c r="L1001" s="2" t="s">
        <v>3612</v>
      </c>
    </row>
    <row r="1002" spans="1:12">
      <c r="A1002" s="2">
        <v>4480</v>
      </c>
      <c r="B1002" s="2" t="s">
        <v>2823</v>
      </c>
      <c r="C1002" s="2" t="s">
        <v>265</v>
      </c>
      <c r="D1002" s="2" t="s">
        <v>266</v>
      </c>
      <c r="E1002" s="2" t="s">
        <v>267</v>
      </c>
      <c r="F1002" s="4">
        <v>3.8439777888467392</v>
      </c>
      <c r="G1002" s="4">
        <v>1.0650712901956694</v>
      </c>
      <c r="H1002" s="4">
        <v>0.69655056889475386</v>
      </c>
      <c r="I1002" s="2" t="s">
        <v>3616</v>
      </c>
      <c r="J1002" s="2" t="s">
        <v>3612</v>
      </c>
      <c r="K1002" s="2" t="s">
        <v>3612</v>
      </c>
      <c r="L1002" s="2" t="s">
        <v>3612</v>
      </c>
    </row>
    <row r="1003" spans="1:12">
      <c r="A1003" s="2">
        <v>4485</v>
      </c>
      <c r="B1003" s="2" t="s">
        <v>2824</v>
      </c>
      <c r="C1003" s="2" t="s">
        <v>1775</v>
      </c>
      <c r="D1003" s="2" t="s">
        <v>1776</v>
      </c>
      <c r="E1003" s="2" t="s">
        <v>1777</v>
      </c>
      <c r="F1003" s="4">
        <v>1.3225295888476702</v>
      </c>
      <c r="G1003" s="4">
        <v>0.26747018725412486</v>
      </c>
      <c r="H1003" s="4">
        <v>5.9430355051998367</v>
      </c>
      <c r="I1003" s="2" t="s">
        <v>3612</v>
      </c>
      <c r="J1003" s="2" t="s">
        <v>3616</v>
      </c>
      <c r="K1003" s="2" t="s">
        <v>3616</v>
      </c>
      <c r="L1003" s="2" t="s">
        <v>3612</v>
      </c>
    </row>
    <row r="1004" spans="1:12" ht="16.5">
      <c r="A1004" s="2">
        <v>4491</v>
      </c>
      <c r="B1004" s="2" t="s">
        <v>2825</v>
      </c>
      <c r="C1004" s="2" t="s">
        <v>1775</v>
      </c>
      <c r="D1004" s="2" t="s">
        <v>1776</v>
      </c>
      <c r="E1004" s="2" t="s">
        <v>1777</v>
      </c>
      <c r="F1004" s="4">
        <v>0.67684622249514748</v>
      </c>
      <c r="G1004" s="4">
        <v>0.8713051647406862</v>
      </c>
      <c r="H1004" s="4">
        <v>0.49816652982495613</v>
      </c>
      <c r="I1004" s="2" t="s">
        <v>3612</v>
      </c>
      <c r="J1004" s="2" t="s">
        <v>3612</v>
      </c>
      <c r="K1004" s="2" t="s">
        <v>3616</v>
      </c>
      <c r="L1004" s="2" t="s">
        <v>3627</v>
      </c>
    </row>
    <row r="1005" spans="1:12">
      <c r="A1005" s="2">
        <v>4499</v>
      </c>
      <c r="B1005" s="2" t="s">
        <v>2826</v>
      </c>
      <c r="C1005" s="2" t="s">
        <v>2827</v>
      </c>
      <c r="D1005" s="2" t="s">
        <v>2828</v>
      </c>
      <c r="E1005" s="2" t="s">
        <v>2829</v>
      </c>
      <c r="F1005" s="4">
        <v>1.5294362778827673</v>
      </c>
      <c r="G1005" s="4">
        <v>0.69442943203402041</v>
      </c>
      <c r="H1005" s="4">
        <v>1.1234220306515121</v>
      </c>
      <c r="I1005" s="2" t="s">
        <v>3612</v>
      </c>
      <c r="J1005" s="2" t="s">
        <v>3612</v>
      </c>
      <c r="K1005" s="2" t="s">
        <v>3612</v>
      </c>
      <c r="L1005" s="2" t="s">
        <v>3612</v>
      </c>
    </row>
    <row r="1006" spans="1:12" ht="16.5">
      <c r="A1006" s="2">
        <v>4506</v>
      </c>
      <c r="B1006" s="2" t="s">
        <v>2830</v>
      </c>
      <c r="C1006" s="2" t="s">
        <v>2213</v>
      </c>
      <c r="D1006" s="2" t="s">
        <v>2214</v>
      </c>
      <c r="E1006" s="2" t="s">
        <v>2215</v>
      </c>
      <c r="F1006" s="4">
        <v>1.1091081110411039</v>
      </c>
      <c r="G1006" s="4">
        <v>3.3989755874240632</v>
      </c>
      <c r="H1006" s="4">
        <v>2.5863185876181078</v>
      </c>
      <c r="I1006" s="2" t="s">
        <v>3612</v>
      </c>
      <c r="J1006" s="2" t="s">
        <v>3616</v>
      </c>
      <c r="K1006" s="2" t="s">
        <v>3616</v>
      </c>
      <c r="L1006" s="2" t="s">
        <v>3626</v>
      </c>
    </row>
    <row r="1007" spans="1:12" ht="16.5">
      <c r="A1007" s="2">
        <v>4509</v>
      </c>
      <c r="B1007" s="2" t="s">
        <v>2831</v>
      </c>
      <c r="C1007" s="2" t="s">
        <v>229</v>
      </c>
      <c r="D1007" s="2" t="s">
        <v>230</v>
      </c>
      <c r="E1007" s="2" t="s">
        <v>231</v>
      </c>
      <c r="F1007" s="4">
        <v>1.5922865626267055</v>
      </c>
      <c r="G1007" s="4">
        <v>1.0757553386758718</v>
      </c>
      <c r="H1007" s="4">
        <v>6.8040795104260638</v>
      </c>
      <c r="I1007" s="2" t="s">
        <v>3612</v>
      </c>
      <c r="J1007" s="2" t="s">
        <v>3612</v>
      </c>
      <c r="K1007" s="2" t="s">
        <v>3616</v>
      </c>
      <c r="L1007" s="2" t="s">
        <v>3626</v>
      </c>
    </row>
    <row r="1008" spans="1:12" ht="16.5">
      <c r="A1008" s="2">
        <v>4513</v>
      </c>
      <c r="B1008" s="2" t="s">
        <v>2832</v>
      </c>
      <c r="C1008" s="2" t="s">
        <v>408</v>
      </c>
      <c r="D1008" s="2" t="s">
        <v>409</v>
      </c>
      <c r="E1008" s="2" t="s">
        <v>410</v>
      </c>
      <c r="F1008" s="4">
        <v>4.8817553634564455</v>
      </c>
      <c r="G1008" s="4">
        <v>5.3809093406812094</v>
      </c>
      <c r="H1008" s="4">
        <v>67.869900830968845</v>
      </c>
      <c r="I1008" s="2" t="s">
        <v>3616</v>
      </c>
      <c r="J1008" s="2" t="s">
        <v>3616</v>
      </c>
      <c r="K1008" s="2" t="s">
        <v>3616</v>
      </c>
      <c r="L1008" s="2" t="s">
        <v>3626</v>
      </c>
    </row>
    <row r="1009" spans="1:12" ht="16.5">
      <c r="A1009" s="2">
        <v>4516</v>
      </c>
      <c r="B1009" s="2" t="s">
        <v>2833</v>
      </c>
      <c r="C1009" s="2" t="s">
        <v>42</v>
      </c>
      <c r="D1009" s="2" t="s">
        <v>43</v>
      </c>
      <c r="E1009" s="2" t="s">
        <v>44</v>
      </c>
      <c r="F1009" s="4">
        <v>0.89663952393217794</v>
      </c>
      <c r="G1009" s="4">
        <v>0.39890026860592509</v>
      </c>
      <c r="H1009" s="4">
        <v>0.29777612670845305</v>
      </c>
      <c r="I1009" s="2" t="s">
        <v>3612</v>
      </c>
      <c r="J1009" s="2" t="s">
        <v>3616</v>
      </c>
      <c r="K1009" s="2" t="s">
        <v>3616</v>
      </c>
      <c r="L1009" s="2" t="s">
        <v>3627</v>
      </c>
    </row>
    <row r="1010" spans="1:12">
      <c r="A1010" s="2">
        <v>4518</v>
      </c>
      <c r="B1010" s="2" t="s">
        <v>2834</v>
      </c>
      <c r="C1010" s="2" t="s">
        <v>808</v>
      </c>
      <c r="D1010" s="2" t="s">
        <v>809</v>
      </c>
      <c r="E1010" s="2" t="s">
        <v>810</v>
      </c>
      <c r="F1010" s="4">
        <v>0.74960371081485655</v>
      </c>
      <c r="G1010" s="4">
        <v>1.1423462468485455</v>
      </c>
      <c r="H1010" s="4">
        <v>4.8824321653609779</v>
      </c>
      <c r="I1010" s="2" t="s">
        <v>3612</v>
      </c>
      <c r="J1010" s="2" t="s">
        <v>3612</v>
      </c>
      <c r="K1010" s="2" t="s">
        <v>3616</v>
      </c>
      <c r="L1010" s="2" t="s">
        <v>3612</v>
      </c>
    </row>
    <row r="1011" spans="1:12" ht="16.5">
      <c r="A1011" s="2">
        <v>4521</v>
      </c>
      <c r="B1011" s="2" t="s">
        <v>2835</v>
      </c>
      <c r="C1011" s="2" t="s">
        <v>993</v>
      </c>
      <c r="D1011" s="2" t="s">
        <v>994</v>
      </c>
      <c r="E1011" s="2" t="s">
        <v>995</v>
      </c>
      <c r="F1011" s="4">
        <v>4.813879403130465</v>
      </c>
      <c r="G1011" s="4">
        <v>39.751847299184305</v>
      </c>
      <c r="H1011" s="4">
        <v>1.0253383064611414</v>
      </c>
      <c r="I1011" s="2" t="s">
        <v>3616</v>
      </c>
      <c r="J1011" s="2" t="s">
        <v>3616</v>
      </c>
      <c r="K1011" s="2" t="s">
        <v>3612</v>
      </c>
      <c r="L1011" s="2" t="s">
        <v>3626</v>
      </c>
    </row>
    <row r="1012" spans="1:12">
      <c r="A1012" s="2">
        <v>4522</v>
      </c>
      <c r="B1012" s="2" t="s">
        <v>2836</v>
      </c>
      <c r="C1012" s="2" t="s">
        <v>864</v>
      </c>
      <c r="D1012" s="2" t="s">
        <v>865</v>
      </c>
      <c r="E1012" s="2" t="s">
        <v>866</v>
      </c>
      <c r="F1012" s="4">
        <v>1.0941420104566435</v>
      </c>
      <c r="G1012" s="4">
        <v>0.12100595894858246</v>
      </c>
      <c r="H1012" s="4">
        <v>0.97691165090943022</v>
      </c>
      <c r="I1012" s="2" t="s">
        <v>3612</v>
      </c>
      <c r="J1012" s="2" t="s">
        <v>3616</v>
      </c>
      <c r="K1012" s="2" t="s">
        <v>3612</v>
      </c>
      <c r="L1012" s="2" t="s">
        <v>3612</v>
      </c>
    </row>
    <row r="1013" spans="1:12">
      <c r="A1013" s="2">
        <v>4525</v>
      </c>
      <c r="B1013" s="2" t="s">
        <v>2837</v>
      </c>
      <c r="C1013" s="2" t="s">
        <v>1064</v>
      </c>
      <c r="D1013" s="2" t="s">
        <v>1065</v>
      </c>
      <c r="E1013" s="2" t="s">
        <v>1066</v>
      </c>
      <c r="F1013" s="4">
        <v>0.57802347879231919</v>
      </c>
      <c r="G1013" s="4">
        <v>1.2078154226088298</v>
      </c>
      <c r="H1013" s="4">
        <v>2.3323753812800581</v>
      </c>
      <c r="I1013" s="2" t="s">
        <v>3612</v>
      </c>
      <c r="J1013" s="2" t="s">
        <v>3612</v>
      </c>
      <c r="K1013" s="2" t="s">
        <v>3616</v>
      </c>
      <c r="L1013" s="2" t="s">
        <v>3612</v>
      </c>
    </row>
    <row r="1014" spans="1:12">
      <c r="A1014" s="2">
        <v>4530</v>
      </c>
      <c r="B1014" s="2" t="s">
        <v>2838</v>
      </c>
      <c r="C1014" s="2" t="s">
        <v>860</v>
      </c>
      <c r="D1014" s="2" t="s">
        <v>861</v>
      </c>
      <c r="E1014" s="2" t="s">
        <v>862</v>
      </c>
      <c r="F1014" s="4">
        <v>0.76551364575509473</v>
      </c>
      <c r="G1014" s="4">
        <v>27.315539265460494</v>
      </c>
      <c r="H1014" s="4">
        <v>0.42231751876006474</v>
      </c>
      <c r="I1014" s="2" t="s">
        <v>3612</v>
      </c>
      <c r="J1014" s="2" t="s">
        <v>3616</v>
      </c>
      <c r="K1014" s="2" t="s">
        <v>3616</v>
      </c>
      <c r="L1014" s="2" t="s">
        <v>3612</v>
      </c>
    </row>
    <row r="1015" spans="1:12">
      <c r="A1015" s="2">
        <v>4532</v>
      </c>
      <c r="B1015" s="2" t="s">
        <v>2839</v>
      </c>
      <c r="C1015" s="2" t="s">
        <v>1531</v>
      </c>
      <c r="D1015" s="2" t="s">
        <v>1532</v>
      </c>
      <c r="E1015" s="2" t="s">
        <v>1533</v>
      </c>
      <c r="F1015" s="4">
        <v>1.4745758148329868</v>
      </c>
      <c r="G1015" s="4">
        <v>0.57343425741272525</v>
      </c>
      <c r="H1015" s="4">
        <v>18.608630768066622</v>
      </c>
      <c r="I1015" s="2" t="s">
        <v>3612</v>
      </c>
      <c r="J1015" s="2" t="s">
        <v>3612</v>
      </c>
      <c r="K1015" s="2" t="s">
        <v>3616</v>
      </c>
      <c r="L1015" s="2" t="s">
        <v>3612</v>
      </c>
    </row>
    <row r="1016" spans="1:12">
      <c r="A1016" s="2">
        <v>4546</v>
      </c>
      <c r="B1016" s="2" t="s">
        <v>2840</v>
      </c>
      <c r="C1016" s="2" t="s">
        <v>636</v>
      </c>
      <c r="D1016" s="2" t="s">
        <v>637</v>
      </c>
      <c r="E1016" s="2" t="s">
        <v>638</v>
      </c>
      <c r="F1016" s="4">
        <v>0.43936748090060851</v>
      </c>
      <c r="G1016" s="4">
        <v>0.82868746225941581</v>
      </c>
      <c r="H1016" s="4">
        <v>1.5533683754658862</v>
      </c>
      <c r="I1016" s="2" t="s">
        <v>3616</v>
      </c>
      <c r="J1016" s="2" t="s">
        <v>3612</v>
      </c>
      <c r="K1016" s="2" t="s">
        <v>3612</v>
      </c>
      <c r="L1016" s="2" t="s">
        <v>3612</v>
      </c>
    </row>
    <row r="1017" spans="1:12">
      <c r="A1017" s="2">
        <v>4552</v>
      </c>
      <c r="B1017" s="2" t="s">
        <v>2841</v>
      </c>
      <c r="C1017" s="2" t="s">
        <v>273</v>
      </c>
      <c r="D1017" s="2" t="s">
        <v>274</v>
      </c>
      <c r="E1017" s="2" t="s">
        <v>275</v>
      </c>
      <c r="F1017" s="4">
        <v>2.2875448033792694</v>
      </c>
      <c r="G1017" s="4">
        <v>0.18437947883791508</v>
      </c>
      <c r="H1017" s="4">
        <v>17.721146015636087</v>
      </c>
      <c r="I1017" s="2" t="s">
        <v>3616</v>
      </c>
      <c r="J1017" s="2" t="s">
        <v>3616</v>
      </c>
      <c r="K1017" s="2" t="s">
        <v>3616</v>
      </c>
      <c r="L1017" s="2" t="s">
        <v>3612</v>
      </c>
    </row>
    <row r="1018" spans="1:12" ht="16.5">
      <c r="A1018" s="2">
        <v>4555</v>
      </c>
      <c r="B1018" s="2" t="s">
        <v>2842</v>
      </c>
      <c r="C1018" s="2" t="s">
        <v>598</v>
      </c>
      <c r="D1018" s="2" t="s">
        <v>599</v>
      </c>
      <c r="E1018" s="2" t="s">
        <v>600</v>
      </c>
      <c r="F1018" s="4">
        <v>1.4758028427510936</v>
      </c>
      <c r="G1018" s="4">
        <v>1.3616916052447896</v>
      </c>
      <c r="H1018" s="4">
        <v>275.93793560021226</v>
      </c>
      <c r="I1018" s="2" t="s">
        <v>3612</v>
      </c>
      <c r="J1018" s="2" t="s">
        <v>3612</v>
      </c>
      <c r="K1018" s="2" t="s">
        <v>3616</v>
      </c>
      <c r="L1018" s="2" t="s">
        <v>3626</v>
      </c>
    </row>
    <row r="1019" spans="1:12" ht="16.5">
      <c r="A1019" s="2">
        <v>4556</v>
      </c>
      <c r="B1019" s="2" t="s">
        <v>2843</v>
      </c>
      <c r="C1019" s="2" t="s">
        <v>2337</v>
      </c>
      <c r="D1019" s="2" t="s">
        <v>2338</v>
      </c>
      <c r="E1019" s="2" t="s">
        <v>2339</v>
      </c>
      <c r="F1019" s="4">
        <v>1.1849284935861089</v>
      </c>
      <c r="G1019" s="4">
        <v>1.0612760746476719</v>
      </c>
      <c r="H1019" s="4">
        <v>3.5222565638454046</v>
      </c>
      <c r="I1019" s="2" t="s">
        <v>3612</v>
      </c>
      <c r="J1019" s="2" t="s">
        <v>3612</v>
      </c>
      <c r="K1019" s="2" t="s">
        <v>3616</v>
      </c>
      <c r="L1019" s="2" t="s">
        <v>3626</v>
      </c>
    </row>
    <row r="1020" spans="1:12" ht="16.5">
      <c r="A1020" s="2">
        <v>4560</v>
      </c>
      <c r="B1020" s="2" t="s">
        <v>2844</v>
      </c>
      <c r="C1020" s="2" t="s">
        <v>2845</v>
      </c>
      <c r="D1020" s="2" t="s">
        <v>2846</v>
      </c>
      <c r="E1020" s="2" t="s">
        <v>2847</v>
      </c>
      <c r="F1020" s="4">
        <v>1.1897017951967668</v>
      </c>
      <c r="G1020" s="4">
        <v>2.8990897559610755</v>
      </c>
      <c r="H1020" s="4">
        <v>2.3520194653655184</v>
      </c>
      <c r="I1020" s="2" t="s">
        <v>3612</v>
      </c>
      <c r="J1020" s="2" t="s">
        <v>3616</v>
      </c>
      <c r="K1020" s="2" t="s">
        <v>3616</v>
      </c>
      <c r="L1020" s="2" t="s">
        <v>3626</v>
      </c>
    </row>
    <row r="1021" spans="1:12">
      <c r="A1021" s="2">
        <v>4561</v>
      </c>
      <c r="B1021" s="2" t="s">
        <v>2848</v>
      </c>
      <c r="C1021" s="2" t="s">
        <v>2417</v>
      </c>
      <c r="D1021" s="2" t="s">
        <v>2418</v>
      </c>
      <c r="E1021" s="2" t="s">
        <v>2419</v>
      </c>
      <c r="F1021" s="4">
        <v>0.82353393226685756</v>
      </c>
      <c r="G1021" s="4">
        <v>0.78011028564907392</v>
      </c>
      <c r="H1021" s="4">
        <v>2.1846467202153126</v>
      </c>
      <c r="I1021" s="2" t="s">
        <v>3612</v>
      </c>
      <c r="J1021" s="2" t="s">
        <v>3612</v>
      </c>
      <c r="K1021" s="2" t="s">
        <v>3616</v>
      </c>
      <c r="L1021" s="2" t="s">
        <v>3612</v>
      </c>
    </row>
    <row r="1022" spans="1:12">
      <c r="A1022" s="2">
        <v>4562</v>
      </c>
      <c r="B1022" s="2" t="s">
        <v>2849</v>
      </c>
      <c r="C1022" s="2" t="s">
        <v>94</v>
      </c>
      <c r="D1022" s="2" t="s">
        <v>95</v>
      </c>
      <c r="E1022" s="2" t="s">
        <v>96</v>
      </c>
      <c r="F1022" s="4">
        <v>1.4665233074250803</v>
      </c>
      <c r="G1022" s="4">
        <v>0.57143052098066915</v>
      </c>
      <c r="H1022" s="4">
        <v>1.7919122620440471</v>
      </c>
      <c r="I1022" s="2" t="s">
        <v>3612</v>
      </c>
      <c r="J1022" s="2" t="s">
        <v>3612</v>
      </c>
      <c r="K1022" s="2" t="s">
        <v>3612</v>
      </c>
      <c r="L1022" s="2" t="s">
        <v>3612</v>
      </c>
    </row>
    <row r="1023" spans="1:12" ht="16.5">
      <c r="A1023" s="2">
        <v>4563</v>
      </c>
      <c r="B1023" s="2" t="s">
        <v>2850</v>
      </c>
      <c r="C1023" s="2" t="s">
        <v>94</v>
      </c>
      <c r="D1023" s="2" t="s">
        <v>95</v>
      </c>
      <c r="E1023" s="2" t="s">
        <v>96</v>
      </c>
      <c r="F1023" s="4">
        <v>1.20802992215845E-2</v>
      </c>
      <c r="G1023" s="4">
        <v>0.41752948899402292</v>
      </c>
      <c r="H1023" s="4">
        <v>3.1853594677511282E-2</v>
      </c>
      <c r="I1023" s="2" t="s">
        <v>3616</v>
      </c>
      <c r="J1023" s="2" t="s">
        <v>3616</v>
      </c>
      <c r="K1023" s="2" t="s">
        <v>3616</v>
      </c>
      <c r="L1023" s="2" t="s">
        <v>3627</v>
      </c>
    </row>
    <row r="1024" spans="1:12">
      <c r="A1024" s="2">
        <v>4564</v>
      </c>
      <c r="B1024" s="2" t="s">
        <v>2851</v>
      </c>
      <c r="C1024" s="2" t="s">
        <v>111</v>
      </c>
      <c r="D1024" s="2" t="s">
        <v>112</v>
      </c>
      <c r="E1024" s="2" t="s">
        <v>113</v>
      </c>
      <c r="F1024" s="4">
        <v>2.891263305274443</v>
      </c>
      <c r="G1024" s="4">
        <v>0.31976855921873154</v>
      </c>
      <c r="H1024" s="4">
        <v>2.0787265663669796</v>
      </c>
      <c r="I1024" s="2" t="s">
        <v>3616</v>
      </c>
      <c r="J1024" s="2" t="s">
        <v>3616</v>
      </c>
      <c r="K1024" s="2" t="s">
        <v>3616</v>
      </c>
      <c r="L1024" s="2" t="s">
        <v>3612</v>
      </c>
    </row>
    <row r="1025" spans="1:12">
      <c r="A1025" s="2">
        <v>4565</v>
      </c>
      <c r="B1025" s="2" t="s">
        <v>2852</v>
      </c>
      <c r="C1025" s="2" t="s">
        <v>1897</v>
      </c>
      <c r="D1025" s="2" t="s">
        <v>1898</v>
      </c>
      <c r="E1025" s="2" t="s">
        <v>1899</v>
      </c>
      <c r="F1025" s="4">
        <v>1.4693723174154754</v>
      </c>
      <c r="G1025" s="4">
        <v>0.12928707864401268</v>
      </c>
      <c r="H1025" s="4">
        <v>0.19678606937466733</v>
      </c>
      <c r="I1025" s="2" t="s">
        <v>3612</v>
      </c>
      <c r="J1025" s="2" t="s">
        <v>3616</v>
      </c>
      <c r="K1025" s="2" t="s">
        <v>3616</v>
      </c>
      <c r="L1025" s="2" t="s">
        <v>3612</v>
      </c>
    </row>
    <row r="1026" spans="1:12">
      <c r="A1026" s="2">
        <v>4566</v>
      </c>
      <c r="B1026" s="2" t="s">
        <v>2853</v>
      </c>
      <c r="C1026" s="2" t="s">
        <v>2385</v>
      </c>
      <c r="D1026" s="2" t="s">
        <v>2386</v>
      </c>
      <c r="E1026" s="2" t="s">
        <v>2387</v>
      </c>
      <c r="F1026" s="4">
        <v>2.2498050585514817</v>
      </c>
      <c r="G1026" s="4">
        <v>0.38189554621194854</v>
      </c>
      <c r="H1026" s="4">
        <v>1.9249220168522014</v>
      </c>
      <c r="I1026" s="2" t="s">
        <v>3616</v>
      </c>
      <c r="J1026" s="2" t="s">
        <v>3616</v>
      </c>
      <c r="K1026" s="2" t="s">
        <v>3612</v>
      </c>
      <c r="L1026" s="2" t="s">
        <v>3612</v>
      </c>
    </row>
    <row r="1027" spans="1:12">
      <c r="A1027" s="2">
        <v>4567</v>
      </c>
      <c r="B1027" s="2" t="s">
        <v>2854</v>
      </c>
      <c r="C1027" s="2" t="s">
        <v>1145</v>
      </c>
      <c r="D1027" s="2" t="s">
        <v>1146</v>
      </c>
      <c r="E1027" s="2" t="s">
        <v>1147</v>
      </c>
      <c r="F1027" s="4">
        <v>0.38209413019129118</v>
      </c>
      <c r="G1027" s="4">
        <v>1.3067652538931758</v>
      </c>
      <c r="H1027" s="4">
        <v>13.761825972432414</v>
      </c>
      <c r="I1027" s="2" t="s">
        <v>3616</v>
      </c>
      <c r="J1027" s="2" t="s">
        <v>3612</v>
      </c>
      <c r="K1027" s="2" t="s">
        <v>3616</v>
      </c>
      <c r="L1027" s="2" t="s">
        <v>3612</v>
      </c>
    </row>
    <row r="1028" spans="1:12">
      <c r="A1028" s="2">
        <v>4568</v>
      </c>
      <c r="B1028" s="2" t="s">
        <v>2855</v>
      </c>
      <c r="C1028" s="2" t="s">
        <v>2565</v>
      </c>
      <c r="D1028" s="2" t="s">
        <v>2566</v>
      </c>
      <c r="E1028" s="2" t="s">
        <v>2567</v>
      </c>
      <c r="F1028" s="4">
        <v>1.2630397115700718</v>
      </c>
      <c r="G1028" s="4">
        <v>0.89769670204146357</v>
      </c>
      <c r="H1028" s="4">
        <v>4.9615813219623321</v>
      </c>
      <c r="I1028" s="2" t="s">
        <v>3612</v>
      </c>
      <c r="J1028" s="2" t="s">
        <v>3612</v>
      </c>
      <c r="K1028" s="2" t="s">
        <v>3616</v>
      </c>
      <c r="L1028" s="2" t="s">
        <v>3612</v>
      </c>
    </row>
    <row r="1029" spans="1:12">
      <c r="A1029" s="2">
        <v>4569</v>
      </c>
      <c r="B1029" s="2" t="s">
        <v>2856</v>
      </c>
      <c r="C1029" s="2" t="s">
        <v>2575</v>
      </c>
      <c r="D1029" s="2" t="s">
        <v>2576</v>
      </c>
      <c r="E1029" s="2" t="s">
        <v>2577</v>
      </c>
      <c r="F1029" s="4">
        <v>1.8815217933549331</v>
      </c>
      <c r="G1029" s="4">
        <v>0.84771428291701711</v>
      </c>
      <c r="H1029" s="4">
        <v>2.3393374730016987</v>
      </c>
      <c r="I1029" s="2" t="s">
        <v>3612</v>
      </c>
      <c r="J1029" s="2" t="s">
        <v>3612</v>
      </c>
      <c r="K1029" s="2" t="s">
        <v>3616</v>
      </c>
      <c r="L1029" s="2" t="s">
        <v>3612</v>
      </c>
    </row>
    <row r="1030" spans="1:12">
      <c r="A1030" s="2">
        <v>4570</v>
      </c>
      <c r="B1030" s="2" t="s">
        <v>2857</v>
      </c>
      <c r="C1030" s="2" t="s">
        <v>1401</v>
      </c>
      <c r="D1030" s="2" t="s">
        <v>1402</v>
      </c>
      <c r="E1030" s="2" t="s">
        <v>1403</v>
      </c>
      <c r="F1030" s="4">
        <v>1.7768230332346253</v>
      </c>
      <c r="G1030" s="4">
        <v>0.87706155237817118</v>
      </c>
      <c r="H1030" s="4">
        <v>1.5037867553635771</v>
      </c>
      <c r="I1030" s="2" t="s">
        <v>3612</v>
      </c>
      <c r="J1030" s="2" t="s">
        <v>3612</v>
      </c>
      <c r="K1030" s="2" t="s">
        <v>3612</v>
      </c>
      <c r="L1030" s="2" t="s">
        <v>3612</v>
      </c>
    </row>
    <row r="1031" spans="1:12">
      <c r="A1031" s="2">
        <v>4571</v>
      </c>
      <c r="B1031" s="2" t="s">
        <v>2858</v>
      </c>
      <c r="C1031" s="2" t="s">
        <v>2859</v>
      </c>
      <c r="D1031" s="2" t="s">
        <v>2860</v>
      </c>
      <c r="E1031" s="2" t="s">
        <v>2861</v>
      </c>
      <c r="F1031" s="4">
        <v>20.651862604860238</v>
      </c>
      <c r="G1031" s="4">
        <v>0.57125231032098578</v>
      </c>
      <c r="H1031" s="4">
        <v>2.0346772984865722</v>
      </c>
      <c r="I1031" s="2" t="s">
        <v>3616</v>
      </c>
      <c r="J1031" s="2" t="s">
        <v>3612</v>
      </c>
      <c r="K1031" s="2" t="s">
        <v>3616</v>
      </c>
      <c r="L1031" s="2" t="s">
        <v>3612</v>
      </c>
    </row>
    <row r="1032" spans="1:12">
      <c r="A1032" s="2">
        <v>4575</v>
      </c>
      <c r="B1032" s="2" t="s">
        <v>2862</v>
      </c>
      <c r="C1032" s="2" t="s">
        <v>168</v>
      </c>
      <c r="D1032" s="2" t="s">
        <v>169</v>
      </c>
      <c r="E1032" s="2" t="s">
        <v>170</v>
      </c>
      <c r="F1032" s="4">
        <v>4.8312616904353192</v>
      </c>
      <c r="G1032" s="4">
        <v>0.93135300992099979</v>
      </c>
      <c r="H1032" s="4">
        <v>1.7287149490697737</v>
      </c>
      <c r="I1032" s="2" t="s">
        <v>3616</v>
      </c>
      <c r="J1032" s="2" t="s">
        <v>3612</v>
      </c>
      <c r="K1032" s="2" t="s">
        <v>3612</v>
      </c>
      <c r="L1032" s="2" t="s">
        <v>3612</v>
      </c>
    </row>
    <row r="1033" spans="1:12">
      <c r="A1033" s="2">
        <v>4576</v>
      </c>
      <c r="B1033" s="2" t="s">
        <v>2863</v>
      </c>
      <c r="C1033" s="2" t="s">
        <v>1627</v>
      </c>
      <c r="D1033" s="2" t="s">
        <v>1628</v>
      </c>
      <c r="E1033" s="2" t="s">
        <v>1629</v>
      </c>
      <c r="F1033" s="4">
        <v>1.3767818655667159</v>
      </c>
      <c r="G1033" s="4">
        <v>0.67408386586852709</v>
      </c>
      <c r="H1033" s="4">
        <v>1.9592479669783891</v>
      </c>
      <c r="I1033" s="2" t="s">
        <v>3612</v>
      </c>
      <c r="J1033" s="2" t="s">
        <v>3612</v>
      </c>
      <c r="K1033" s="2" t="s">
        <v>3612</v>
      </c>
      <c r="L1033" s="2" t="s">
        <v>3612</v>
      </c>
    </row>
    <row r="1034" spans="1:12">
      <c r="A1034" s="2">
        <v>4578</v>
      </c>
      <c r="B1034" s="2" t="s">
        <v>2864</v>
      </c>
      <c r="C1034" s="2" t="s">
        <v>2865</v>
      </c>
      <c r="D1034" s="2" t="s">
        <v>2866</v>
      </c>
      <c r="E1034" s="2" t="s">
        <v>2867</v>
      </c>
      <c r="F1034" s="4">
        <v>1.5460639555315565</v>
      </c>
      <c r="G1034" s="4">
        <v>0.39643328415443529</v>
      </c>
      <c r="H1034" s="4">
        <v>2.1841924829305537</v>
      </c>
      <c r="I1034" s="2" t="s">
        <v>3612</v>
      </c>
      <c r="J1034" s="2" t="s">
        <v>3616</v>
      </c>
      <c r="K1034" s="2" t="s">
        <v>3616</v>
      </c>
      <c r="L1034" s="2" t="s">
        <v>3612</v>
      </c>
    </row>
    <row r="1035" spans="1:12">
      <c r="A1035" s="2">
        <v>4581</v>
      </c>
      <c r="B1035" s="2" t="s">
        <v>2868</v>
      </c>
      <c r="C1035" s="2" t="s">
        <v>889</v>
      </c>
      <c r="D1035" s="2" t="s">
        <v>890</v>
      </c>
      <c r="E1035" s="2" t="s">
        <v>891</v>
      </c>
      <c r="F1035" s="4">
        <v>2.0801679293062336</v>
      </c>
      <c r="G1035" s="4">
        <v>2.0394780780957453</v>
      </c>
      <c r="H1035" s="4">
        <v>0.56319248948549749</v>
      </c>
      <c r="I1035" s="2" t="s">
        <v>3616</v>
      </c>
      <c r="J1035" s="2" t="s">
        <v>3616</v>
      </c>
      <c r="K1035" s="2" t="s">
        <v>3612</v>
      </c>
      <c r="L1035" s="2" t="s">
        <v>3612</v>
      </c>
    </row>
    <row r="1036" spans="1:12">
      <c r="A1036" s="2">
        <v>4582</v>
      </c>
      <c r="B1036" s="2" t="s">
        <v>2869</v>
      </c>
      <c r="C1036" s="2" t="s">
        <v>140</v>
      </c>
      <c r="D1036" s="2" t="s">
        <v>141</v>
      </c>
      <c r="E1036" s="2" t="s">
        <v>142</v>
      </c>
      <c r="F1036" s="4">
        <v>1.2697108580247454</v>
      </c>
      <c r="G1036" s="4">
        <v>0.82336270100377118</v>
      </c>
      <c r="H1036" s="4">
        <v>2.931217455761514</v>
      </c>
      <c r="I1036" s="2" t="s">
        <v>3612</v>
      </c>
      <c r="J1036" s="2" t="s">
        <v>3612</v>
      </c>
      <c r="K1036" s="2" t="s">
        <v>3616</v>
      </c>
      <c r="L1036" s="2" t="s">
        <v>3612</v>
      </c>
    </row>
    <row r="1037" spans="1:12">
      <c r="A1037" s="2">
        <v>4584</v>
      </c>
      <c r="B1037" s="2" t="s">
        <v>2870</v>
      </c>
      <c r="C1037" s="2" t="s">
        <v>298</v>
      </c>
      <c r="D1037" s="2" t="s">
        <v>299</v>
      </c>
      <c r="E1037" s="2" t="s">
        <v>300</v>
      </c>
      <c r="F1037" s="4">
        <v>0.6525679326987387</v>
      </c>
      <c r="G1037" s="4">
        <v>0.35579052597396021</v>
      </c>
      <c r="H1037" s="4">
        <v>4.4312078518799396</v>
      </c>
      <c r="I1037" s="2" t="s">
        <v>3612</v>
      </c>
      <c r="J1037" s="2" t="s">
        <v>3616</v>
      </c>
      <c r="K1037" s="2" t="s">
        <v>3616</v>
      </c>
      <c r="L1037" s="2" t="s">
        <v>3612</v>
      </c>
    </row>
    <row r="1038" spans="1:12">
      <c r="A1038" s="2">
        <v>4587</v>
      </c>
      <c r="B1038" s="2" t="s">
        <v>2871</v>
      </c>
      <c r="C1038" s="2" t="s">
        <v>1055</v>
      </c>
      <c r="D1038" s="2" t="s">
        <v>1056</v>
      </c>
      <c r="E1038" s="2" t="s">
        <v>1057</v>
      </c>
      <c r="F1038" s="4">
        <v>1.4258280419251963</v>
      </c>
      <c r="G1038" s="4">
        <v>0.94301328461953959</v>
      </c>
      <c r="H1038" s="4">
        <v>9.9514034237586966</v>
      </c>
      <c r="I1038" s="2" t="s">
        <v>3612</v>
      </c>
      <c r="J1038" s="2" t="s">
        <v>3612</v>
      </c>
      <c r="K1038" s="2" t="s">
        <v>3616</v>
      </c>
      <c r="L1038" s="2" t="s">
        <v>3612</v>
      </c>
    </row>
    <row r="1039" spans="1:12">
      <c r="A1039" s="2">
        <v>4590</v>
      </c>
      <c r="B1039" s="2" t="s">
        <v>2872</v>
      </c>
      <c r="C1039" s="2" t="s">
        <v>1219</v>
      </c>
      <c r="D1039" s="2" t="s">
        <v>1220</v>
      </c>
      <c r="E1039" s="2" t="s">
        <v>1221</v>
      </c>
      <c r="F1039" s="4">
        <v>1.1565278439887692</v>
      </c>
      <c r="G1039" s="4">
        <v>0.5818220991563039</v>
      </c>
      <c r="H1039" s="4">
        <v>10.415065446899323</v>
      </c>
      <c r="I1039" s="2" t="s">
        <v>3612</v>
      </c>
      <c r="J1039" s="2" t="s">
        <v>3612</v>
      </c>
      <c r="K1039" s="2" t="s">
        <v>3616</v>
      </c>
      <c r="L1039" s="2" t="s">
        <v>3612</v>
      </c>
    </row>
    <row r="1040" spans="1:12">
      <c r="A1040" s="2">
        <v>4611</v>
      </c>
      <c r="B1040" s="2" t="s">
        <v>2873</v>
      </c>
      <c r="C1040" s="2" t="s">
        <v>2874</v>
      </c>
      <c r="D1040" s="2" t="s">
        <v>2875</v>
      </c>
      <c r="E1040" s="2" t="s">
        <v>2876</v>
      </c>
      <c r="F1040" s="4">
        <v>1.2120926669517924</v>
      </c>
      <c r="G1040" s="4">
        <v>0.92200724992006056</v>
      </c>
      <c r="H1040" s="4">
        <v>1.7471457918333924</v>
      </c>
      <c r="I1040" s="2" t="s">
        <v>3612</v>
      </c>
      <c r="J1040" s="2" t="s">
        <v>3612</v>
      </c>
      <c r="K1040" s="2" t="s">
        <v>3612</v>
      </c>
      <c r="L1040" s="2" t="s">
        <v>3612</v>
      </c>
    </row>
    <row r="1041" spans="1:12" ht="16.5">
      <c r="A1041" s="2">
        <v>4613</v>
      </c>
      <c r="B1041" s="2" t="s">
        <v>2877</v>
      </c>
      <c r="C1041" s="2" t="s">
        <v>2878</v>
      </c>
      <c r="D1041" s="2" t="s">
        <v>2879</v>
      </c>
      <c r="E1041" s="2" t="s">
        <v>2880</v>
      </c>
      <c r="F1041" s="4">
        <v>0.16107449759600714</v>
      </c>
      <c r="G1041" s="4">
        <v>0.19467641262418714</v>
      </c>
      <c r="H1041" s="4">
        <v>0.31925917801110337</v>
      </c>
      <c r="I1041" s="2" t="s">
        <v>3616</v>
      </c>
      <c r="J1041" s="2" t="s">
        <v>3616</v>
      </c>
      <c r="K1041" s="2" t="s">
        <v>3616</v>
      </c>
      <c r="L1041" s="2" t="s">
        <v>3627</v>
      </c>
    </row>
    <row r="1042" spans="1:12">
      <c r="A1042" s="2">
        <v>4625</v>
      </c>
      <c r="B1042" s="2" t="s">
        <v>2881</v>
      </c>
      <c r="C1042" s="2" t="s">
        <v>2710</v>
      </c>
      <c r="D1042" s="2" t="s">
        <v>2711</v>
      </c>
      <c r="E1042" s="2" t="s">
        <v>2712</v>
      </c>
      <c r="F1042" s="4">
        <v>1.4530657649246153</v>
      </c>
      <c r="G1042" s="4">
        <v>0.82731004257528329</v>
      </c>
      <c r="H1042" s="4">
        <v>2.3157828841066572</v>
      </c>
      <c r="I1042" s="2" t="s">
        <v>3612</v>
      </c>
      <c r="J1042" s="2" t="s">
        <v>3612</v>
      </c>
      <c r="K1042" s="2" t="s">
        <v>3616</v>
      </c>
      <c r="L1042" s="2" t="s">
        <v>3612</v>
      </c>
    </row>
    <row r="1043" spans="1:12" ht="16.5">
      <c r="A1043" s="2">
        <v>4628</v>
      </c>
      <c r="B1043" s="2" t="s">
        <v>2882</v>
      </c>
      <c r="C1043" s="2" t="s">
        <v>2769</v>
      </c>
      <c r="D1043" s="2" t="s">
        <v>2770</v>
      </c>
      <c r="E1043" s="2" t="s">
        <v>2771</v>
      </c>
      <c r="F1043" s="4">
        <v>1.6734204839479765</v>
      </c>
      <c r="G1043" s="4">
        <v>1.5416764284744928</v>
      </c>
      <c r="H1043" s="4">
        <v>2.7535637311334318</v>
      </c>
      <c r="I1043" s="2" t="s">
        <v>3612</v>
      </c>
      <c r="J1043" s="2" t="s">
        <v>3612</v>
      </c>
      <c r="K1043" s="2" t="s">
        <v>3616</v>
      </c>
      <c r="L1043" s="2" t="s">
        <v>3626</v>
      </c>
    </row>
    <row r="1044" spans="1:12">
      <c r="A1044" s="2">
        <v>4631</v>
      </c>
      <c r="B1044" s="2" t="s">
        <v>2883</v>
      </c>
      <c r="C1044" s="2" t="s">
        <v>816</v>
      </c>
      <c r="D1044" s="2" t="s">
        <v>817</v>
      </c>
      <c r="E1044" s="2" t="s">
        <v>818</v>
      </c>
      <c r="F1044" s="4">
        <v>0.90575953924890551</v>
      </c>
      <c r="G1044" s="4">
        <v>1.1095694720678466</v>
      </c>
      <c r="H1044" s="4">
        <v>7.4503076454961139</v>
      </c>
      <c r="I1044" s="2" t="s">
        <v>3612</v>
      </c>
      <c r="J1044" s="2" t="s">
        <v>3612</v>
      </c>
      <c r="K1044" s="2" t="s">
        <v>3616</v>
      </c>
      <c r="L1044" s="2" t="s">
        <v>3612</v>
      </c>
    </row>
    <row r="1045" spans="1:12">
      <c r="A1045" s="2">
        <v>4633</v>
      </c>
      <c r="B1045" s="2" t="s">
        <v>2884</v>
      </c>
      <c r="C1045" s="2" t="s">
        <v>2885</v>
      </c>
      <c r="D1045" s="2" t="s">
        <v>2886</v>
      </c>
      <c r="E1045" s="2" t="s">
        <v>2887</v>
      </c>
      <c r="F1045" s="4">
        <v>2.1065760501240218</v>
      </c>
      <c r="G1045" s="4">
        <v>2.5523146392011663E-2</v>
      </c>
      <c r="H1045" s="4">
        <v>1.5193981818580926</v>
      </c>
      <c r="I1045" s="2" t="s">
        <v>3616</v>
      </c>
      <c r="J1045" s="2" t="s">
        <v>3616</v>
      </c>
      <c r="K1045" s="2" t="s">
        <v>3612</v>
      </c>
      <c r="L1045" s="2" t="s">
        <v>3612</v>
      </c>
    </row>
    <row r="1046" spans="1:12">
      <c r="A1046" s="2">
        <v>4635</v>
      </c>
      <c r="B1046" s="2" t="s">
        <v>2888</v>
      </c>
      <c r="C1046" s="2" t="s">
        <v>152</v>
      </c>
      <c r="D1046" s="2" t="s">
        <v>153</v>
      </c>
      <c r="E1046" s="2" t="s">
        <v>154</v>
      </c>
      <c r="F1046" s="4">
        <v>1.2053899989511159</v>
      </c>
      <c r="G1046" s="4">
        <v>0.95650870272510113</v>
      </c>
      <c r="H1046" s="4">
        <v>0.31961344418023935</v>
      </c>
      <c r="I1046" s="2" t="s">
        <v>3612</v>
      </c>
      <c r="J1046" s="2" t="s">
        <v>3612</v>
      </c>
      <c r="K1046" s="2" t="s">
        <v>3616</v>
      </c>
      <c r="L1046" s="2" t="s">
        <v>3612</v>
      </c>
    </row>
    <row r="1047" spans="1:12">
      <c r="A1047" s="2">
        <v>4639</v>
      </c>
      <c r="B1047" s="2" t="s">
        <v>2889</v>
      </c>
      <c r="C1047" s="2" t="s">
        <v>2890</v>
      </c>
      <c r="D1047" s="2" t="s">
        <v>2891</v>
      </c>
      <c r="E1047" s="2" t="s">
        <v>2892</v>
      </c>
      <c r="F1047" s="4">
        <v>1.6436464417514407</v>
      </c>
      <c r="G1047" s="4">
        <v>0.53353321735215853</v>
      </c>
      <c r="H1047" s="4">
        <v>2.9125846899911307</v>
      </c>
      <c r="I1047" s="2" t="s">
        <v>3612</v>
      </c>
      <c r="J1047" s="2" t="s">
        <v>3612</v>
      </c>
      <c r="K1047" s="2" t="s">
        <v>3616</v>
      </c>
      <c r="L1047" s="2" t="s">
        <v>3612</v>
      </c>
    </row>
    <row r="1048" spans="1:12">
      <c r="A1048" s="2">
        <v>4641</v>
      </c>
      <c r="B1048" s="2" t="s">
        <v>2893</v>
      </c>
      <c r="C1048" s="2" t="s">
        <v>38</v>
      </c>
      <c r="D1048" s="2" t="s">
        <v>39</v>
      </c>
      <c r="E1048" s="2" t="s">
        <v>40</v>
      </c>
      <c r="F1048" s="4">
        <v>0.20652666964806538</v>
      </c>
      <c r="G1048" s="4">
        <v>9.1311717200815536</v>
      </c>
      <c r="H1048" s="4">
        <v>1.869043309989924</v>
      </c>
      <c r="I1048" s="2" t="s">
        <v>3616</v>
      </c>
      <c r="J1048" s="2" t="s">
        <v>3616</v>
      </c>
      <c r="K1048" s="2" t="s">
        <v>3612</v>
      </c>
      <c r="L1048" s="2" t="s">
        <v>3612</v>
      </c>
    </row>
    <row r="1049" spans="1:12">
      <c r="A1049" s="2">
        <v>4642</v>
      </c>
      <c r="B1049" s="2" t="s">
        <v>2894</v>
      </c>
      <c r="C1049" s="2" t="s">
        <v>22</v>
      </c>
      <c r="D1049" s="2" t="s">
        <v>23</v>
      </c>
      <c r="E1049" s="2" t="s">
        <v>24</v>
      </c>
      <c r="F1049" s="4">
        <v>2.4780409011700599</v>
      </c>
      <c r="G1049" s="4">
        <v>0.48345382211107868</v>
      </c>
      <c r="H1049" s="4">
        <v>1.4565952039632544</v>
      </c>
      <c r="I1049" s="2" t="s">
        <v>3616</v>
      </c>
      <c r="J1049" s="2" t="s">
        <v>3616</v>
      </c>
      <c r="K1049" s="2" t="s">
        <v>3612</v>
      </c>
      <c r="L1049" s="2" t="s">
        <v>3612</v>
      </c>
    </row>
    <row r="1050" spans="1:12" ht="16.5">
      <c r="A1050" s="2">
        <v>4644</v>
      </c>
      <c r="B1050" s="2" t="s">
        <v>2895</v>
      </c>
      <c r="C1050" s="2" t="s">
        <v>2896</v>
      </c>
      <c r="D1050" s="2" t="s">
        <v>2897</v>
      </c>
      <c r="E1050" s="2" t="s">
        <v>2898</v>
      </c>
      <c r="F1050" s="4">
        <v>0.46745519622761983</v>
      </c>
      <c r="G1050" s="4">
        <v>0.14069568614004554</v>
      </c>
      <c r="H1050" s="4">
        <v>0.51146236819889268</v>
      </c>
      <c r="I1050" s="2" t="s">
        <v>3616</v>
      </c>
      <c r="J1050" s="2" t="s">
        <v>3616</v>
      </c>
      <c r="K1050" s="2" t="s">
        <v>3612</v>
      </c>
      <c r="L1050" s="2" t="s">
        <v>3627</v>
      </c>
    </row>
    <row r="1051" spans="1:12">
      <c r="A1051" s="2">
        <v>4658</v>
      </c>
      <c r="B1051" s="2" t="s">
        <v>2899</v>
      </c>
      <c r="C1051" s="2" t="s">
        <v>2700</v>
      </c>
      <c r="D1051" s="2" t="s">
        <v>2701</v>
      </c>
      <c r="E1051" s="2" t="s">
        <v>2702</v>
      </c>
      <c r="F1051" s="4">
        <v>1.3993918552439415</v>
      </c>
      <c r="G1051" s="4">
        <v>0.21359503245442771</v>
      </c>
      <c r="H1051" s="4">
        <v>1.6234916899233447</v>
      </c>
      <c r="I1051" s="2" t="s">
        <v>3612</v>
      </c>
      <c r="J1051" s="2" t="s">
        <v>3616</v>
      </c>
      <c r="K1051" s="2" t="s">
        <v>3612</v>
      </c>
      <c r="L1051" s="2" t="s">
        <v>3612</v>
      </c>
    </row>
    <row r="1052" spans="1:12" ht="16.5">
      <c r="A1052" s="2">
        <v>4666</v>
      </c>
      <c r="B1052" s="2" t="s">
        <v>2900</v>
      </c>
      <c r="C1052" s="2" t="s">
        <v>1972</v>
      </c>
      <c r="D1052" s="2" t="s">
        <v>1973</v>
      </c>
      <c r="E1052" s="2" t="s">
        <v>1974</v>
      </c>
      <c r="F1052" s="4">
        <v>8.0205434886576512</v>
      </c>
      <c r="G1052" s="4">
        <v>1.2497590723625569</v>
      </c>
      <c r="H1052" s="4">
        <v>7.5836900414736519</v>
      </c>
      <c r="I1052" s="2" t="s">
        <v>3616</v>
      </c>
      <c r="J1052" s="2" t="s">
        <v>3612</v>
      </c>
      <c r="K1052" s="2" t="s">
        <v>3616</v>
      </c>
      <c r="L1052" s="2" t="s">
        <v>3626</v>
      </c>
    </row>
    <row r="1053" spans="1:12">
      <c r="A1053" s="2">
        <v>4669</v>
      </c>
      <c r="B1053" s="2" t="s">
        <v>2901</v>
      </c>
      <c r="C1053" s="2" t="s">
        <v>285</v>
      </c>
      <c r="D1053" s="2" t="s">
        <v>286</v>
      </c>
      <c r="E1053" s="2" t="s">
        <v>287</v>
      </c>
      <c r="F1053" s="4">
        <v>1.3783096125223044</v>
      </c>
      <c r="G1053" s="4">
        <v>0.88117471309669271</v>
      </c>
      <c r="H1053" s="4">
        <v>3.265038491982815</v>
      </c>
      <c r="I1053" s="2" t="s">
        <v>3612</v>
      </c>
      <c r="J1053" s="2" t="s">
        <v>3612</v>
      </c>
      <c r="K1053" s="2" t="s">
        <v>3616</v>
      </c>
      <c r="L1053" s="2" t="s">
        <v>3612</v>
      </c>
    </row>
    <row r="1054" spans="1:12">
      <c r="A1054" s="2">
        <v>4671</v>
      </c>
      <c r="B1054" s="2" t="s">
        <v>2902</v>
      </c>
      <c r="C1054" s="2" t="s">
        <v>2903</v>
      </c>
      <c r="D1054" s="2" t="s">
        <v>2904</v>
      </c>
      <c r="E1054" s="2" t="s">
        <v>2905</v>
      </c>
      <c r="F1054" s="4">
        <v>3.0050729215179941</v>
      </c>
      <c r="G1054" s="4">
        <v>6.4317270818014277E-2</v>
      </c>
      <c r="H1054" s="4">
        <v>2.1345027184980347</v>
      </c>
      <c r="I1054" s="2" t="s">
        <v>3616</v>
      </c>
      <c r="J1054" s="2" t="s">
        <v>3616</v>
      </c>
      <c r="K1054" s="2" t="s">
        <v>3616</v>
      </c>
      <c r="L1054" s="2" t="s">
        <v>3612</v>
      </c>
    </row>
    <row r="1055" spans="1:12" ht="16.5">
      <c r="A1055" s="2">
        <v>4675</v>
      </c>
      <c r="B1055" s="2" t="s">
        <v>2906</v>
      </c>
      <c r="C1055" s="2" t="s">
        <v>1931</v>
      </c>
      <c r="D1055" s="2" t="s">
        <v>1932</v>
      </c>
      <c r="E1055" s="2" t="s">
        <v>1933</v>
      </c>
      <c r="F1055" s="4">
        <v>3.7295459457473319</v>
      </c>
      <c r="G1055" s="4">
        <v>13.311949864431302</v>
      </c>
      <c r="H1055" s="4">
        <v>1.1949912048567806</v>
      </c>
      <c r="I1055" s="2" t="s">
        <v>3616</v>
      </c>
      <c r="J1055" s="2" t="s">
        <v>3616</v>
      </c>
      <c r="K1055" s="2" t="s">
        <v>3612</v>
      </c>
      <c r="L1055" s="2" t="s">
        <v>3626</v>
      </c>
    </row>
    <row r="1056" spans="1:12">
      <c r="A1056" s="2">
        <v>4676</v>
      </c>
      <c r="B1056" s="2" t="s">
        <v>2907</v>
      </c>
      <c r="C1056" s="2" t="s">
        <v>701</v>
      </c>
      <c r="D1056" s="2" t="s">
        <v>702</v>
      </c>
      <c r="E1056" s="2" t="s">
        <v>703</v>
      </c>
      <c r="F1056" s="4">
        <v>1.65003885802697</v>
      </c>
      <c r="G1056" s="4">
        <v>0.56923646963541386</v>
      </c>
      <c r="H1056" s="4">
        <v>1.7836097608851815</v>
      </c>
      <c r="I1056" s="2" t="s">
        <v>3612</v>
      </c>
      <c r="J1056" s="2" t="s">
        <v>3612</v>
      </c>
      <c r="K1056" s="2" t="s">
        <v>3612</v>
      </c>
      <c r="L1056" s="2" t="s">
        <v>3612</v>
      </c>
    </row>
    <row r="1057" spans="1:12">
      <c r="A1057" s="2">
        <v>4677</v>
      </c>
      <c r="B1057" s="2" t="s">
        <v>2908</v>
      </c>
      <c r="C1057" s="2" t="s">
        <v>2909</v>
      </c>
      <c r="D1057" s="2" t="s">
        <v>2910</v>
      </c>
      <c r="E1057" s="2" t="s">
        <v>2911</v>
      </c>
      <c r="F1057" s="4">
        <v>1.7454511733488975</v>
      </c>
      <c r="G1057" s="4">
        <v>0.24776597758166158</v>
      </c>
      <c r="H1057" s="4">
        <v>3.2503610915435033</v>
      </c>
      <c r="I1057" s="2" t="s">
        <v>3612</v>
      </c>
      <c r="J1057" s="2" t="s">
        <v>3616</v>
      </c>
      <c r="K1057" s="2" t="s">
        <v>3616</v>
      </c>
      <c r="L1057" s="2" t="s">
        <v>3612</v>
      </c>
    </row>
    <row r="1058" spans="1:12" ht="16.5">
      <c r="A1058" s="2">
        <v>4689</v>
      </c>
      <c r="B1058" s="2" t="s">
        <v>2912</v>
      </c>
      <c r="C1058" s="2" t="s">
        <v>2447</v>
      </c>
      <c r="D1058" s="2" t="s">
        <v>2448</v>
      </c>
      <c r="E1058" s="2" t="s">
        <v>2449</v>
      </c>
      <c r="F1058" s="4">
        <v>100.81734103664203</v>
      </c>
      <c r="G1058" s="4">
        <v>4.7970583893614274</v>
      </c>
      <c r="H1058" s="4">
        <v>1.6144021490095326</v>
      </c>
      <c r="I1058" s="2" t="s">
        <v>3616</v>
      </c>
      <c r="J1058" s="2" t="s">
        <v>3616</v>
      </c>
      <c r="K1058" s="2" t="s">
        <v>3612</v>
      </c>
      <c r="L1058" s="2" t="s">
        <v>3626</v>
      </c>
    </row>
    <row r="1059" spans="1:12">
      <c r="A1059" s="2">
        <v>4694</v>
      </c>
      <c r="B1059" s="2" t="s">
        <v>2913</v>
      </c>
      <c r="C1059" s="2" t="s">
        <v>1168</v>
      </c>
      <c r="D1059" s="2" t="s">
        <v>1169</v>
      </c>
      <c r="E1059" s="2" t="s">
        <v>1170</v>
      </c>
      <c r="F1059" s="4">
        <v>3.7411971664820207</v>
      </c>
      <c r="G1059" s="4">
        <v>0.8071730995320906</v>
      </c>
      <c r="H1059" s="4">
        <v>1.3028761957041564</v>
      </c>
      <c r="I1059" s="2" t="s">
        <v>3616</v>
      </c>
      <c r="J1059" s="2" t="s">
        <v>3612</v>
      </c>
      <c r="K1059" s="2" t="s">
        <v>3612</v>
      </c>
      <c r="L1059" s="2" t="s">
        <v>3612</v>
      </c>
    </row>
    <row r="1060" spans="1:12">
      <c r="A1060" s="2">
        <v>4696</v>
      </c>
      <c r="B1060" s="2" t="s">
        <v>2914</v>
      </c>
      <c r="C1060" s="2" t="s">
        <v>2915</v>
      </c>
      <c r="D1060" s="2" t="s">
        <v>2916</v>
      </c>
      <c r="E1060" s="2" t="s">
        <v>2917</v>
      </c>
      <c r="F1060" s="4">
        <v>0.97840250316283461</v>
      </c>
      <c r="G1060" s="4">
        <v>1.048189818017137</v>
      </c>
      <c r="H1060" s="4">
        <v>1.7450882547157267</v>
      </c>
      <c r="I1060" s="2" t="s">
        <v>3612</v>
      </c>
      <c r="J1060" s="2" t="s">
        <v>3612</v>
      </c>
      <c r="K1060" s="2" t="s">
        <v>3612</v>
      </c>
      <c r="L1060" s="2" t="s">
        <v>3612</v>
      </c>
    </row>
    <row r="1061" spans="1:12">
      <c r="A1061" s="2">
        <v>4699</v>
      </c>
      <c r="B1061" s="2" t="s">
        <v>2918</v>
      </c>
      <c r="C1061" s="2" t="s">
        <v>2919</v>
      </c>
      <c r="D1061" s="2" t="s">
        <v>2920</v>
      </c>
      <c r="E1061" s="2" t="s">
        <v>2921</v>
      </c>
      <c r="F1061" s="4">
        <v>2.6117195741778318</v>
      </c>
      <c r="G1061" s="4">
        <v>0.3411315273517902</v>
      </c>
      <c r="H1061" s="4">
        <v>1.0448530113513461</v>
      </c>
      <c r="I1061" s="2" t="s">
        <v>3616</v>
      </c>
      <c r="J1061" s="2" t="s">
        <v>3616</v>
      </c>
      <c r="K1061" s="2" t="s">
        <v>3612</v>
      </c>
      <c r="L1061" s="2" t="s">
        <v>3612</v>
      </c>
    </row>
    <row r="1062" spans="1:12">
      <c r="A1062" s="2">
        <v>4700</v>
      </c>
      <c r="B1062" s="2" t="s">
        <v>2922</v>
      </c>
      <c r="C1062" s="2" t="s">
        <v>2923</v>
      </c>
      <c r="D1062" s="2" t="s">
        <v>2924</v>
      </c>
      <c r="E1062" s="2" t="s">
        <v>2925</v>
      </c>
      <c r="F1062" s="4">
        <v>5.5797481291247504</v>
      </c>
      <c r="G1062" s="4">
        <v>3.7241371120642866E-2</v>
      </c>
      <c r="H1062" s="4">
        <v>9.1520821376382511</v>
      </c>
      <c r="I1062" s="2" t="s">
        <v>3616</v>
      </c>
      <c r="J1062" s="2" t="s">
        <v>3616</v>
      </c>
      <c r="K1062" s="2" t="s">
        <v>3616</v>
      </c>
      <c r="L1062" s="2" t="s">
        <v>3612</v>
      </c>
    </row>
    <row r="1063" spans="1:12" ht="16.5">
      <c r="A1063" s="2">
        <v>4704</v>
      </c>
      <c r="B1063" s="2" t="s">
        <v>2926</v>
      </c>
      <c r="C1063" s="2" t="s">
        <v>1322</v>
      </c>
      <c r="D1063" s="2" t="s">
        <v>1323</v>
      </c>
      <c r="E1063" s="2" t="s">
        <v>1324</v>
      </c>
      <c r="F1063" s="4">
        <v>1.7747305465288881</v>
      </c>
      <c r="G1063" s="4">
        <v>1.153445628988012</v>
      </c>
      <c r="H1063" s="4">
        <v>2.2701694701633985</v>
      </c>
      <c r="I1063" s="2" t="s">
        <v>3612</v>
      </c>
      <c r="J1063" s="2" t="s">
        <v>3612</v>
      </c>
      <c r="K1063" s="2" t="s">
        <v>3616</v>
      </c>
      <c r="L1063" s="2" t="s">
        <v>3626</v>
      </c>
    </row>
    <row r="1064" spans="1:12">
      <c r="A1064" s="2">
        <v>4714</v>
      </c>
      <c r="B1064" s="2" t="s">
        <v>2927</v>
      </c>
      <c r="C1064" s="2" t="s">
        <v>1812</v>
      </c>
      <c r="D1064" s="2" t="s">
        <v>1813</v>
      </c>
      <c r="E1064" s="2" t="s">
        <v>1814</v>
      </c>
      <c r="F1064" s="4">
        <v>0.92690924849587308</v>
      </c>
      <c r="G1064" s="4">
        <v>0.75573377196757618</v>
      </c>
      <c r="H1064" s="4">
        <v>2.2530822798189512</v>
      </c>
      <c r="I1064" s="2" t="s">
        <v>3612</v>
      </c>
      <c r="J1064" s="2" t="s">
        <v>3612</v>
      </c>
      <c r="K1064" s="2" t="s">
        <v>3616</v>
      </c>
      <c r="L1064" s="2" t="s">
        <v>3612</v>
      </c>
    </row>
    <row r="1065" spans="1:12">
      <c r="A1065" s="2">
        <v>4716</v>
      </c>
      <c r="B1065" s="2" t="s">
        <v>2928</v>
      </c>
      <c r="C1065" s="2" t="s">
        <v>1832</v>
      </c>
      <c r="D1065" s="2" t="s">
        <v>1833</v>
      </c>
      <c r="E1065" s="2" t="s">
        <v>1834</v>
      </c>
      <c r="F1065" s="4">
        <v>14.251086409706879</v>
      </c>
      <c r="G1065" s="4">
        <v>0.46266824860067007</v>
      </c>
      <c r="H1065" s="4">
        <v>0.23296740122716397</v>
      </c>
      <c r="I1065" s="2" t="s">
        <v>3616</v>
      </c>
      <c r="J1065" s="2" t="s">
        <v>3616</v>
      </c>
      <c r="K1065" s="2" t="s">
        <v>3616</v>
      </c>
      <c r="L1065" s="2" t="s">
        <v>3612</v>
      </c>
    </row>
    <row r="1066" spans="1:12">
      <c r="A1066" s="2">
        <v>4719</v>
      </c>
      <c r="B1066" s="2" t="s">
        <v>2929</v>
      </c>
      <c r="C1066" s="2" t="s">
        <v>2930</v>
      </c>
      <c r="D1066" s="2" t="s">
        <v>2931</v>
      </c>
      <c r="E1066" s="2" t="s">
        <v>2932</v>
      </c>
      <c r="F1066" s="4">
        <v>0.78512811867357235</v>
      </c>
      <c r="G1066" s="4">
        <v>0.22802280129702585</v>
      </c>
      <c r="H1066" s="4">
        <v>9.6940532007192051</v>
      </c>
      <c r="I1066" s="2" t="s">
        <v>3612</v>
      </c>
      <c r="J1066" s="2" t="s">
        <v>3616</v>
      </c>
      <c r="K1066" s="2" t="s">
        <v>3616</v>
      </c>
      <c r="L1066" s="2" t="s">
        <v>3612</v>
      </c>
    </row>
    <row r="1067" spans="1:12">
      <c r="A1067" s="2">
        <v>4724</v>
      </c>
      <c r="B1067" s="2" t="s">
        <v>2933</v>
      </c>
      <c r="C1067" s="2" t="s">
        <v>2934</v>
      </c>
      <c r="D1067" s="2" t="s">
        <v>2935</v>
      </c>
      <c r="E1067" s="2" t="s">
        <v>2936</v>
      </c>
      <c r="F1067" s="4">
        <v>2.2443536127541992</v>
      </c>
      <c r="G1067" s="4">
        <v>0.17586008789084351</v>
      </c>
      <c r="H1067" s="4">
        <v>0.42401875972390185</v>
      </c>
      <c r="I1067" s="2" t="s">
        <v>3616</v>
      </c>
      <c r="J1067" s="2" t="s">
        <v>3616</v>
      </c>
      <c r="K1067" s="2" t="s">
        <v>3616</v>
      </c>
      <c r="L1067" s="2" t="s">
        <v>3612</v>
      </c>
    </row>
    <row r="1068" spans="1:12">
      <c r="A1068" s="2">
        <v>4731</v>
      </c>
      <c r="B1068" s="2" t="s">
        <v>2937</v>
      </c>
      <c r="C1068" s="2" t="s">
        <v>2938</v>
      </c>
      <c r="D1068" s="2" t="s">
        <v>2939</v>
      </c>
      <c r="E1068" s="2" t="s">
        <v>2940</v>
      </c>
      <c r="F1068" s="4">
        <v>5.2270610155726906</v>
      </c>
      <c r="G1068" s="4">
        <v>0.14611234688462491</v>
      </c>
      <c r="H1068" s="4">
        <v>25.835806230484977</v>
      </c>
      <c r="I1068" s="2" t="s">
        <v>3616</v>
      </c>
      <c r="J1068" s="2" t="s">
        <v>3616</v>
      </c>
      <c r="K1068" s="2" t="s">
        <v>3616</v>
      </c>
      <c r="L1068" s="2" t="s">
        <v>3612</v>
      </c>
    </row>
    <row r="1069" spans="1:12">
      <c r="A1069" s="2">
        <v>4737</v>
      </c>
      <c r="B1069" s="2" t="s">
        <v>2941</v>
      </c>
      <c r="C1069" s="2" t="s">
        <v>983</v>
      </c>
      <c r="D1069" s="2" t="s">
        <v>984</v>
      </c>
      <c r="E1069" s="2" t="s">
        <v>985</v>
      </c>
      <c r="F1069" s="4">
        <v>0.32789368003916836</v>
      </c>
      <c r="G1069" s="4">
        <v>10.819785550952314</v>
      </c>
      <c r="H1069" s="4">
        <v>2.2476228930696127</v>
      </c>
      <c r="I1069" s="2" t="s">
        <v>3616</v>
      </c>
      <c r="J1069" s="2" t="s">
        <v>3616</v>
      </c>
      <c r="K1069" s="2" t="s">
        <v>3616</v>
      </c>
      <c r="L1069" s="2" t="s">
        <v>3612</v>
      </c>
    </row>
    <row r="1070" spans="1:12">
      <c r="A1070" s="2">
        <v>4739</v>
      </c>
      <c r="B1070" s="2" t="s">
        <v>2942</v>
      </c>
      <c r="C1070" s="2" t="s">
        <v>709</v>
      </c>
      <c r="D1070" s="2" t="s">
        <v>710</v>
      </c>
      <c r="E1070" s="2" t="s">
        <v>711</v>
      </c>
      <c r="F1070" s="4">
        <v>25.719665953839485</v>
      </c>
      <c r="G1070" s="4">
        <v>0.39587037162786837</v>
      </c>
      <c r="H1070" s="4">
        <v>1.4517570096976038</v>
      </c>
      <c r="I1070" s="2" t="s">
        <v>3616</v>
      </c>
      <c r="J1070" s="2" t="s">
        <v>3616</v>
      </c>
      <c r="K1070" s="2" t="s">
        <v>3612</v>
      </c>
      <c r="L1070" s="2" t="s">
        <v>3612</v>
      </c>
    </row>
    <row r="1071" spans="1:12">
      <c r="A1071" s="2">
        <v>4746</v>
      </c>
      <c r="B1071" s="2" t="s">
        <v>2943</v>
      </c>
      <c r="C1071" s="2" t="s">
        <v>1019</v>
      </c>
      <c r="D1071" s="2" t="s">
        <v>1020</v>
      </c>
      <c r="E1071" s="2" t="s">
        <v>1021</v>
      </c>
      <c r="F1071" s="4">
        <v>3.2065013175975769</v>
      </c>
      <c r="G1071" s="4">
        <v>0.57024349921607331</v>
      </c>
      <c r="H1071" s="4">
        <v>3.8477098186590961</v>
      </c>
      <c r="I1071" s="2" t="s">
        <v>3616</v>
      </c>
      <c r="J1071" s="2" t="s">
        <v>3612</v>
      </c>
      <c r="K1071" s="2" t="s">
        <v>3616</v>
      </c>
      <c r="L1071" s="2" t="s">
        <v>3612</v>
      </c>
    </row>
    <row r="1072" spans="1:12">
      <c r="A1072" s="2">
        <v>4759</v>
      </c>
      <c r="B1072" s="2" t="s">
        <v>2944</v>
      </c>
      <c r="C1072" s="2" t="s">
        <v>2945</v>
      </c>
      <c r="D1072" s="2" t="s">
        <v>2946</v>
      </c>
      <c r="E1072" s="2" t="s">
        <v>2947</v>
      </c>
      <c r="F1072" s="4">
        <v>1.0244858086266786</v>
      </c>
      <c r="G1072" s="4">
        <v>0.56832969393164456</v>
      </c>
      <c r="H1072" s="4">
        <v>0.74892855364138611</v>
      </c>
      <c r="I1072" s="2" t="s">
        <v>3612</v>
      </c>
      <c r="J1072" s="2" t="s">
        <v>3612</v>
      </c>
      <c r="K1072" s="2" t="s">
        <v>3612</v>
      </c>
      <c r="L1072" s="2" t="s">
        <v>3612</v>
      </c>
    </row>
    <row r="1073" spans="1:12" ht="16.5">
      <c r="A1073" s="2">
        <v>4761</v>
      </c>
      <c r="B1073" s="2" t="s">
        <v>2948</v>
      </c>
      <c r="C1073" s="2" t="s">
        <v>2949</v>
      </c>
      <c r="D1073" s="2" t="s">
        <v>2950</v>
      </c>
      <c r="E1073" s="2" t="s">
        <v>2951</v>
      </c>
      <c r="F1073" s="4">
        <v>0.72648252478568387</v>
      </c>
      <c r="G1073" s="4">
        <v>0.10891314559258577</v>
      </c>
      <c r="H1073" s="4">
        <v>0.50736644003338183</v>
      </c>
      <c r="I1073" s="2" t="s">
        <v>3612</v>
      </c>
      <c r="J1073" s="2" t="s">
        <v>3616</v>
      </c>
      <c r="K1073" s="2" t="s">
        <v>3612</v>
      </c>
      <c r="L1073" s="2" t="s">
        <v>3627</v>
      </c>
    </row>
    <row r="1074" spans="1:12">
      <c r="A1074" s="2">
        <v>4767</v>
      </c>
      <c r="B1074" s="2" t="s">
        <v>2952</v>
      </c>
      <c r="C1074" s="2" t="s">
        <v>152</v>
      </c>
      <c r="D1074" s="2" t="s">
        <v>153</v>
      </c>
      <c r="E1074" s="2" t="s">
        <v>154</v>
      </c>
      <c r="F1074" s="4">
        <v>1.5057685165910635</v>
      </c>
      <c r="G1074" s="4">
        <v>0.90115676259943644</v>
      </c>
      <c r="H1074" s="4">
        <v>2.231788014719537</v>
      </c>
      <c r="I1074" s="2" t="s">
        <v>3612</v>
      </c>
      <c r="J1074" s="2" t="s">
        <v>3612</v>
      </c>
      <c r="K1074" s="2" t="s">
        <v>3616</v>
      </c>
      <c r="L1074" s="2" t="s">
        <v>3612</v>
      </c>
    </row>
    <row r="1075" spans="1:12">
      <c r="A1075" s="2">
        <v>4778</v>
      </c>
      <c r="B1075" s="2" t="s">
        <v>2953</v>
      </c>
      <c r="C1075" s="2" t="s">
        <v>786</v>
      </c>
      <c r="D1075" s="2" t="s">
        <v>787</v>
      </c>
      <c r="E1075" s="2" t="s">
        <v>788</v>
      </c>
      <c r="F1075" s="4">
        <v>13.992676107020731</v>
      </c>
      <c r="G1075" s="4">
        <v>0.54088732676427287</v>
      </c>
      <c r="H1075" s="4">
        <v>0.98814865551420328</v>
      </c>
      <c r="I1075" s="2" t="s">
        <v>3616</v>
      </c>
      <c r="J1075" s="2" t="s">
        <v>3612</v>
      </c>
      <c r="K1075" s="2" t="s">
        <v>3612</v>
      </c>
      <c r="L1075" s="2" t="s">
        <v>3612</v>
      </c>
    </row>
    <row r="1076" spans="1:12">
      <c r="A1076" s="2">
        <v>4779</v>
      </c>
      <c r="B1076" s="2" t="s">
        <v>2954</v>
      </c>
      <c r="C1076" s="2" t="s">
        <v>2955</v>
      </c>
      <c r="D1076" s="2" t="s">
        <v>2956</v>
      </c>
      <c r="E1076" s="2" t="s">
        <v>2957</v>
      </c>
      <c r="F1076" s="4">
        <v>2.8832581239071509</v>
      </c>
      <c r="G1076" s="4">
        <v>0.73001600532726041</v>
      </c>
      <c r="H1076" s="4">
        <v>3.2632284720931541</v>
      </c>
      <c r="I1076" s="2" t="s">
        <v>3616</v>
      </c>
      <c r="J1076" s="2" t="s">
        <v>3612</v>
      </c>
      <c r="K1076" s="2" t="s">
        <v>3616</v>
      </c>
      <c r="L1076" s="2" t="s">
        <v>3612</v>
      </c>
    </row>
    <row r="1077" spans="1:12">
      <c r="A1077" s="2">
        <v>4780</v>
      </c>
      <c r="B1077" s="2" t="s">
        <v>2958</v>
      </c>
      <c r="C1077" s="2" t="s">
        <v>2959</v>
      </c>
      <c r="D1077" s="2" t="s">
        <v>2960</v>
      </c>
      <c r="E1077" s="2" t="s">
        <v>2961</v>
      </c>
      <c r="F1077" s="4">
        <v>3.5164019736113854</v>
      </c>
      <c r="G1077" s="4">
        <v>0.53636983178424469</v>
      </c>
      <c r="H1077" s="4">
        <v>2.7156546055505499</v>
      </c>
      <c r="I1077" s="2" t="s">
        <v>3616</v>
      </c>
      <c r="J1077" s="2" t="s">
        <v>3612</v>
      </c>
      <c r="K1077" s="2" t="s">
        <v>3616</v>
      </c>
      <c r="L1077" s="2" t="s">
        <v>3612</v>
      </c>
    </row>
    <row r="1078" spans="1:12">
      <c r="A1078" s="2">
        <v>4801</v>
      </c>
      <c r="B1078" s="2" t="s">
        <v>2962</v>
      </c>
      <c r="C1078" s="2" t="s">
        <v>2963</v>
      </c>
      <c r="D1078" s="2" t="s">
        <v>2964</v>
      </c>
      <c r="E1078" s="2" t="s">
        <v>2965</v>
      </c>
      <c r="F1078" s="4">
        <v>4.2356987908462855</v>
      </c>
      <c r="G1078" s="4">
        <v>0.64900432609448178</v>
      </c>
      <c r="H1078" s="4">
        <v>5.4762943753489761</v>
      </c>
      <c r="I1078" s="2" t="s">
        <v>3616</v>
      </c>
      <c r="J1078" s="2" t="s">
        <v>3612</v>
      </c>
      <c r="K1078" s="2" t="s">
        <v>3616</v>
      </c>
      <c r="L1078" s="2" t="s">
        <v>3612</v>
      </c>
    </row>
    <row r="1079" spans="1:12">
      <c r="A1079" s="2">
        <v>4805</v>
      </c>
      <c r="B1079" s="2" t="s">
        <v>2966</v>
      </c>
      <c r="C1079" s="2" t="s">
        <v>565</v>
      </c>
      <c r="D1079" s="2" t="s">
        <v>566</v>
      </c>
      <c r="E1079" s="2" t="s">
        <v>567</v>
      </c>
      <c r="F1079" s="4">
        <v>1.8270295905161551</v>
      </c>
      <c r="G1079" s="4">
        <v>0.89794563092394608</v>
      </c>
      <c r="H1079" s="4">
        <v>1.922788393372924</v>
      </c>
      <c r="I1079" s="2" t="s">
        <v>3612</v>
      </c>
      <c r="J1079" s="2" t="s">
        <v>3612</v>
      </c>
      <c r="K1079" s="2" t="s">
        <v>3612</v>
      </c>
      <c r="L1079" s="2" t="s">
        <v>3612</v>
      </c>
    </row>
    <row r="1080" spans="1:12">
      <c r="A1080" s="2">
        <v>4808</v>
      </c>
      <c r="B1080" s="2" t="s">
        <v>2967</v>
      </c>
      <c r="C1080" s="2" t="s">
        <v>2968</v>
      </c>
      <c r="D1080" s="2" t="s">
        <v>2969</v>
      </c>
      <c r="E1080" s="2" t="s">
        <v>2970</v>
      </c>
      <c r="F1080" s="4">
        <v>1.6559969319819901</v>
      </c>
      <c r="G1080" s="4">
        <v>0.21986654426410343</v>
      </c>
      <c r="H1080" s="4">
        <v>0.53362567962450869</v>
      </c>
      <c r="I1080" s="2" t="s">
        <v>3612</v>
      </c>
      <c r="J1080" s="2" t="s">
        <v>3616</v>
      </c>
      <c r="K1080" s="2" t="s">
        <v>3612</v>
      </c>
      <c r="L1080" s="2" t="s">
        <v>3612</v>
      </c>
    </row>
    <row r="1081" spans="1:12">
      <c r="A1081" s="2">
        <v>4821</v>
      </c>
      <c r="B1081" s="2" t="s">
        <v>2971</v>
      </c>
      <c r="C1081" s="2" t="s">
        <v>453</v>
      </c>
      <c r="D1081" s="2" t="s">
        <v>454</v>
      </c>
      <c r="E1081" s="2" t="s">
        <v>455</v>
      </c>
      <c r="F1081" s="4">
        <v>1.743395631909243</v>
      </c>
      <c r="G1081" s="4">
        <v>0.84915510335356548</v>
      </c>
      <c r="H1081" s="4">
        <v>2.5960173043779204</v>
      </c>
      <c r="I1081" s="2" t="s">
        <v>3612</v>
      </c>
      <c r="J1081" s="2" t="s">
        <v>3612</v>
      </c>
      <c r="K1081" s="2" t="s">
        <v>3616</v>
      </c>
      <c r="L1081" s="2" t="s">
        <v>3612</v>
      </c>
    </row>
    <row r="1082" spans="1:12" ht="16.5">
      <c r="A1082" s="2">
        <v>4830</v>
      </c>
      <c r="B1082" s="2" t="s">
        <v>2972</v>
      </c>
      <c r="C1082" s="2" t="s">
        <v>2973</v>
      </c>
      <c r="D1082" s="2" t="s">
        <v>2974</v>
      </c>
      <c r="E1082" s="2" t="s">
        <v>2975</v>
      </c>
      <c r="F1082" s="4">
        <v>2.374790093514719</v>
      </c>
      <c r="G1082" s="4">
        <v>1.462260146649317</v>
      </c>
      <c r="H1082" s="4">
        <v>1.1887950386348038</v>
      </c>
      <c r="I1082" s="2" t="s">
        <v>3616</v>
      </c>
      <c r="J1082" s="2" t="s">
        <v>3612</v>
      </c>
      <c r="K1082" s="2" t="s">
        <v>3612</v>
      </c>
      <c r="L1082" s="2" t="s">
        <v>3626</v>
      </c>
    </row>
    <row r="1083" spans="1:12">
      <c r="A1083" s="2">
        <v>4837</v>
      </c>
      <c r="B1083" s="2" t="s">
        <v>2976</v>
      </c>
      <c r="C1083" s="2" t="s">
        <v>2977</v>
      </c>
      <c r="D1083" s="2" t="s">
        <v>2978</v>
      </c>
      <c r="E1083" s="2" t="s">
        <v>2979</v>
      </c>
      <c r="F1083" s="4">
        <v>3.1272617997317527</v>
      </c>
      <c r="G1083" s="4">
        <v>0.9074877036449901</v>
      </c>
      <c r="H1083" s="4">
        <v>1.4799003147466216</v>
      </c>
      <c r="I1083" s="2" t="s">
        <v>3616</v>
      </c>
      <c r="J1083" s="2" t="s">
        <v>3612</v>
      </c>
      <c r="K1083" s="2" t="s">
        <v>3612</v>
      </c>
      <c r="L1083" s="2" t="s">
        <v>3612</v>
      </c>
    </row>
    <row r="1084" spans="1:12">
      <c r="A1084" s="2">
        <v>4845</v>
      </c>
      <c r="B1084" s="2" t="s">
        <v>2980</v>
      </c>
      <c r="C1084" s="2" t="s">
        <v>2981</v>
      </c>
      <c r="D1084" s="2" t="s">
        <v>2982</v>
      </c>
      <c r="E1084" s="2" t="s">
        <v>2983</v>
      </c>
      <c r="F1084" s="4">
        <v>104.88030675045654</v>
      </c>
      <c r="G1084" s="4">
        <v>0.39355849881478155</v>
      </c>
      <c r="H1084" s="4">
        <v>68.451013624655701</v>
      </c>
      <c r="I1084" s="2" t="s">
        <v>3616</v>
      </c>
      <c r="J1084" s="2" t="s">
        <v>3616</v>
      </c>
      <c r="K1084" s="2" t="s">
        <v>3616</v>
      </c>
      <c r="L1084" s="2" t="s">
        <v>3612</v>
      </c>
    </row>
    <row r="1085" spans="1:12">
      <c r="A1085" s="2">
        <v>4853</v>
      </c>
      <c r="B1085" s="2" t="s">
        <v>2984</v>
      </c>
      <c r="C1085" s="2" t="s">
        <v>466</v>
      </c>
      <c r="D1085" s="2" t="s">
        <v>467</v>
      </c>
      <c r="E1085" s="2" t="s">
        <v>468</v>
      </c>
      <c r="F1085" s="4">
        <v>1.3621636133813284</v>
      </c>
      <c r="G1085" s="4">
        <v>0.96319512810750796</v>
      </c>
      <c r="H1085" s="4">
        <v>2.0676614724959261</v>
      </c>
      <c r="I1085" s="2" t="s">
        <v>3612</v>
      </c>
      <c r="J1085" s="2" t="s">
        <v>3612</v>
      </c>
      <c r="K1085" s="2" t="s">
        <v>3616</v>
      </c>
      <c r="L1085" s="2" t="s">
        <v>3612</v>
      </c>
    </row>
    <row r="1086" spans="1:12" ht="16.5">
      <c r="A1086" s="2">
        <v>4863</v>
      </c>
      <c r="B1086" s="2" t="s">
        <v>2985</v>
      </c>
      <c r="C1086" s="2" t="s">
        <v>491</v>
      </c>
      <c r="D1086" s="2" t="s">
        <v>492</v>
      </c>
      <c r="E1086" s="2" t="s">
        <v>493</v>
      </c>
      <c r="F1086" s="4">
        <v>12.303526650162137</v>
      </c>
      <c r="G1086" s="4">
        <v>1.1536455232034422</v>
      </c>
      <c r="H1086" s="4">
        <v>40.927538600877725</v>
      </c>
      <c r="I1086" s="2" t="s">
        <v>3616</v>
      </c>
      <c r="J1086" s="2" t="s">
        <v>3612</v>
      </c>
      <c r="K1086" s="2" t="s">
        <v>3616</v>
      </c>
      <c r="L1086" s="2" t="s">
        <v>3626</v>
      </c>
    </row>
    <row r="1087" spans="1:12">
      <c r="A1087" s="2">
        <v>4865</v>
      </c>
      <c r="B1087" s="2" t="s">
        <v>2986</v>
      </c>
      <c r="C1087" s="2" t="s">
        <v>2118</v>
      </c>
      <c r="D1087" s="2" t="s">
        <v>2119</v>
      </c>
      <c r="E1087" s="2" t="s">
        <v>2120</v>
      </c>
      <c r="F1087" s="4">
        <v>2.0971063117673574</v>
      </c>
      <c r="G1087" s="4">
        <v>0.68989561699725921</v>
      </c>
      <c r="H1087" s="4">
        <v>1.3580155506566431</v>
      </c>
      <c r="I1087" s="2" t="s">
        <v>3616</v>
      </c>
      <c r="J1087" s="2" t="s">
        <v>3612</v>
      </c>
      <c r="K1087" s="2" t="s">
        <v>3612</v>
      </c>
      <c r="L1087" s="2" t="s">
        <v>3612</v>
      </c>
    </row>
    <row r="1088" spans="1:12">
      <c r="A1088" s="2">
        <v>4866</v>
      </c>
      <c r="B1088" s="2" t="s">
        <v>2987</v>
      </c>
      <c r="C1088" s="2" t="s">
        <v>2684</v>
      </c>
      <c r="D1088" s="2" t="s">
        <v>2685</v>
      </c>
      <c r="E1088" s="2" t="s">
        <v>2686</v>
      </c>
      <c r="F1088" s="4">
        <v>1.0254804583853829</v>
      </c>
      <c r="G1088" s="4">
        <v>0.58615332627339867</v>
      </c>
      <c r="H1088" s="4">
        <v>35.718510136592158</v>
      </c>
      <c r="I1088" s="2" t="s">
        <v>3612</v>
      </c>
      <c r="J1088" s="2" t="s">
        <v>3612</v>
      </c>
      <c r="K1088" s="2" t="s">
        <v>3616</v>
      </c>
      <c r="L1088" s="2" t="s">
        <v>3612</v>
      </c>
    </row>
    <row r="1089" spans="1:12" ht="16.5">
      <c r="A1089" s="2">
        <v>4867</v>
      </c>
      <c r="B1089" s="2" t="s">
        <v>2988</v>
      </c>
      <c r="C1089" s="2" t="s">
        <v>2989</v>
      </c>
      <c r="D1089" s="2" t="s">
        <v>2990</v>
      </c>
      <c r="E1089" s="2" t="s">
        <v>2991</v>
      </c>
      <c r="F1089" s="4">
        <v>0.20306309908905881</v>
      </c>
      <c r="G1089" s="4">
        <v>1.8305233666466667E-2</v>
      </c>
      <c r="H1089" s="4">
        <v>0.39126012727960424</v>
      </c>
      <c r="I1089" s="2" t="s">
        <v>3616</v>
      </c>
      <c r="J1089" s="2" t="s">
        <v>3616</v>
      </c>
      <c r="K1089" s="2" t="s">
        <v>3616</v>
      </c>
      <c r="L1089" s="2" t="s">
        <v>3627</v>
      </c>
    </row>
    <row r="1090" spans="1:12">
      <c r="A1090" s="2">
        <v>4868</v>
      </c>
      <c r="B1090" s="2" t="s">
        <v>2992</v>
      </c>
      <c r="C1090" s="2" t="s">
        <v>2993</v>
      </c>
      <c r="D1090" s="2" t="s">
        <v>2994</v>
      </c>
      <c r="E1090" s="2" t="s">
        <v>2995</v>
      </c>
      <c r="F1090" s="4">
        <v>2.2262259099965842</v>
      </c>
      <c r="G1090" s="4">
        <v>0.85512071457791594</v>
      </c>
      <c r="H1090" s="4">
        <v>2.0914449143925697</v>
      </c>
      <c r="I1090" s="2" t="s">
        <v>3616</v>
      </c>
      <c r="J1090" s="2" t="s">
        <v>3612</v>
      </c>
      <c r="K1090" s="2" t="s">
        <v>3616</v>
      </c>
      <c r="L1090" s="2" t="s">
        <v>3612</v>
      </c>
    </row>
    <row r="1091" spans="1:12" ht="16.5">
      <c r="A1091" s="2">
        <v>4872</v>
      </c>
      <c r="B1091" s="2" t="s">
        <v>2996</v>
      </c>
      <c r="C1091" s="2" t="s">
        <v>2997</v>
      </c>
      <c r="D1091" s="2" t="s">
        <v>2998</v>
      </c>
      <c r="E1091" s="2" t="s">
        <v>2999</v>
      </c>
      <c r="F1091" s="4">
        <v>1.2890426515011999</v>
      </c>
      <c r="G1091" s="4">
        <v>1.6144581008939909</v>
      </c>
      <c r="H1091" s="4">
        <v>2.6579242705459385</v>
      </c>
      <c r="I1091" s="2" t="s">
        <v>3612</v>
      </c>
      <c r="J1091" s="2" t="s">
        <v>3612</v>
      </c>
      <c r="K1091" s="2" t="s">
        <v>3616</v>
      </c>
      <c r="L1091" s="2" t="s">
        <v>3626</v>
      </c>
    </row>
    <row r="1092" spans="1:12" ht="16.5">
      <c r="A1092" s="2">
        <v>4873</v>
      </c>
      <c r="B1092" s="2" t="s">
        <v>3000</v>
      </c>
      <c r="C1092" s="2" t="s">
        <v>408</v>
      </c>
      <c r="D1092" s="2" t="s">
        <v>409</v>
      </c>
      <c r="E1092" s="2" t="s">
        <v>410</v>
      </c>
      <c r="F1092" s="4">
        <v>1.6471820345351489</v>
      </c>
      <c r="G1092" s="4">
        <v>6.9182157212659758</v>
      </c>
      <c r="H1092" s="4">
        <v>1.2846719463110399</v>
      </c>
      <c r="I1092" s="2" t="s">
        <v>3612</v>
      </c>
      <c r="J1092" s="2" t="s">
        <v>3616</v>
      </c>
      <c r="K1092" s="2" t="s">
        <v>3612</v>
      </c>
      <c r="L1092" s="2" t="s">
        <v>3626</v>
      </c>
    </row>
    <row r="1093" spans="1:12">
      <c r="A1093" s="2">
        <v>4879</v>
      </c>
      <c r="B1093" s="2" t="s">
        <v>3001</v>
      </c>
      <c r="C1093" s="2" t="s">
        <v>1028</v>
      </c>
      <c r="D1093" s="2" t="s">
        <v>1029</v>
      </c>
      <c r="E1093" s="2" t="s">
        <v>1030</v>
      </c>
      <c r="F1093" s="4">
        <v>1.8630933989449772</v>
      </c>
      <c r="G1093" s="4">
        <v>0.5303806325940339</v>
      </c>
      <c r="H1093" s="4">
        <v>0.83225642033139735</v>
      </c>
      <c r="I1093" s="2" t="s">
        <v>3612</v>
      </c>
      <c r="J1093" s="2" t="s">
        <v>3612</v>
      </c>
      <c r="K1093" s="2" t="s">
        <v>3612</v>
      </c>
      <c r="L1093" s="2" t="s">
        <v>3612</v>
      </c>
    </row>
    <row r="1094" spans="1:12">
      <c r="A1094" s="2">
        <v>4880</v>
      </c>
      <c r="B1094" s="2" t="s">
        <v>3002</v>
      </c>
      <c r="C1094" s="2" t="s">
        <v>164</v>
      </c>
      <c r="D1094" s="2" t="s">
        <v>165</v>
      </c>
      <c r="E1094" s="2" t="s">
        <v>166</v>
      </c>
      <c r="F1094" s="4">
        <v>9.7842155665299815E-2</v>
      </c>
      <c r="G1094" s="4">
        <v>0.45505095267580775</v>
      </c>
      <c r="H1094" s="4">
        <v>1.0856055489042409</v>
      </c>
      <c r="I1094" s="2" t="s">
        <v>3616</v>
      </c>
      <c r="J1094" s="2" t="s">
        <v>3616</v>
      </c>
      <c r="K1094" s="2" t="s">
        <v>3612</v>
      </c>
      <c r="L1094" s="2" t="s">
        <v>3612</v>
      </c>
    </row>
    <row r="1095" spans="1:12">
      <c r="A1095" s="2">
        <v>4883</v>
      </c>
      <c r="B1095" s="2" t="s">
        <v>3003</v>
      </c>
      <c r="C1095" s="2" t="s">
        <v>1219</v>
      </c>
      <c r="D1095" s="2" t="s">
        <v>1220</v>
      </c>
      <c r="E1095" s="2" t="s">
        <v>1221</v>
      </c>
      <c r="F1095" s="4">
        <v>0.74949980087777357</v>
      </c>
      <c r="G1095" s="4">
        <v>0.55390098148499123</v>
      </c>
      <c r="H1095" s="4">
        <v>1.2205234381701586</v>
      </c>
      <c r="I1095" s="2" t="s">
        <v>3612</v>
      </c>
      <c r="J1095" s="2" t="s">
        <v>3612</v>
      </c>
      <c r="K1095" s="2" t="s">
        <v>3612</v>
      </c>
      <c r="L1095" s="2" t="s">
        <v>3612</v>
      </c>
    </row>
    <row r="1096" spans="1:12" ht="16.5">
      <c r="A1096" s="2">
        <v>4884</v>
      </c>
      <c r="B1096" s="2" t="s">
        <v>3004</v>
      </c>
      <c r="C1096" s="2" t="s">
        <v>1136</v>
      </c>
      <c r="D1096" s="2" t="s">
        <v>1137</v>
      </c>
      <c r="E1096" s="2" t="s">
        <v>1138</v>
      </c>
      <c r="F1096" s="4">
        <v>1.765161272307159</v>
      </c>
      <c r="G1096" s="4">
        <v>1.0817371627256624</v>
      </c>
      <c r="H1096" s="4">
        <v>2.0336903063687624</v>
      </c>
      <c r="I1096" s="2" t="s">
        <v>3612</v>
      </c>
      <c r="J1096" s="2" t="s">
        <v>3612</v>
      </c>
      <c r="K1096" s="2" t="s">
        <v>3616</v>
      </c>
      <c r="L1096" s="2" t="s">
        <v>3626</v>
      </c>
    </row>
    <row r="1097" spans="1:12">
      <c r="A1097" s="2">
        <v>4887</v>
      </c>
      <c r="B1097" s="2" t="s">
        <v>3005</v>
      </c>
      <c r="C1097" s="2" t="s">
        <v>2745</v>
      </c>
      <c r="D1097" s="2" t="s">
        <v>2746</v>
      </c>
      <c r="E1097" s="2" t="s">
        <v>2747</v>
      </c>
      <c r="F1097" s="4">
        <v>1.451354552981275</v>
      </c>
      <c r="G1097" s="4">
        <v>0.44127502438482114</v>
      </c>
      <c r="H1097" s="4">
        <v>0.8366522476494227</v>
      </c>
      <c r="I1097" s="2" t="s">
        <v>3612</v>
      </c>
      <c r="J1097" s="2" t="s">
        <v>3616</v>
      </c>
      <c r="K1097" s="2" t="s">
        <v>3612</v>
      </c>
      <c r="L1097" s="2" t="s">
        <v>3612</v>
      </c>
    </row>
    <row r="1098" spans="1:12">
      <c r="A1098" s="2">
        <v>4892</v>
      </c>
      <c r="B1098" s="2" t="s">
        <v>3006</v>
      </c>
      <c r="C1098" s="2" t="s">
        <v>2502</v>
      </c>
      <c r="D1098" s="2" t="s">
        <v>2503</v>
      </c>
      <c r="E1098" s="2" t="s">
        <v>2504</v>
      </c>
      <c r="F1098" s="4">
        <v>1.7186266717453231E-2</v>
      </c>
      <c r="G1098" s="4">
        <v>0.63075428183926874</v>
      </c>
      <c r="H1098" s="4">
        <v>2.5002979066086293</v>
      </c>
      <c r="I1098" s="2" t="s">
        <v>3616</v>
      </c>
      <c r="J1098" s="2" t="s">
        <v>3612</v>
      </c>
      <c r="K1098" s="2" t="s">
        <v>3616</v>
      </c>
      <c r="L1098" s="2" t="s">
        <v>3612</v>
      </c>
    </row>
    <row r="1099" spans="1:12">
      <c r="A1099" s="2">
        <v>4893</v>
      </c>
      <c r="B1099" s="2" t="s">
        <v>3007</v>
      </c>
      <c r="C1099" s="2" t="s">
        <v>3008</v>
      </c>
      <c r="D1099" s="2" t="s">
        <v>3009</v>
      </c>
      <c r="E1099" s="2" t="s">
        <v>3010</v>
      </c>
      <c r="F1099" s="4">
        <v>1.4600320106545208</v>
      </c>
      <c r="G1099" s="4">
        <v>0.54272753122516315</v>
      </c>
      <c r="H1099" s="4">
        <v>1.8042509320009017</v>
      </c>
      <c r="I1099" s="2" t="s">
        <v>3612</v>
      </c>
      <c r="J1099" s="2" t="s">
        <v>3612</v>
      </c>
      <c r="K1099" s="2" t="s">
        <v>3612</v>
      </c>
      <c r="L1099" s="2" t="s">
        <v>3612</v>
      </c>
    </row>
    <row r="1100" spans="1:12">
      <c r="A1100" s="2">
        <v>4894</v>
      </c>
      <c r="B1100" s="2" t="s">
        <v>3011</v>
      </c>
      <c r="C1100" s="2" t="s">
        <v>1623</v>
      </c>
      <c r="D1100" s="2" t="s">
        <v>1624</v>
      </c>
      <c r="E1100" s="2" t="s">
        <v>1625</v>
      </c>
      <c r="F1100" s="4">
        <v>34.470731280018327</v>
      </c>
      <c r="G1100" s="4">
        <v>0.40612619817811763</v>
      </c>
      <c r="H1100" s="4">
        <v>52.418348663028951</v>
      </c>
      <c r="I1100" s="2" t="s">
        <v>3616</v>
      </c>
      <c r="J1100" s="2" t="s">
        <v>3616</v>
      </c>
      <c r="K1100" s="2" t="s">
        <v>3616</v>
      </c>
      <c r="L1100" s="2" t="s">
        <v>3612</v>
      </c>
    </row>
    <row r="1101" spans="1:12" ht="16.5">
      <c r="A1101" s="2">
        <v>4896</v>
      </c>
      <c r="B1101" s="2" t="s">
        <v>3012</v>
      </c>
      <c r="C1101" s="2" t="s">
        <v>1374</v>
      </c>
      <c r="D1101" s="2" t="s">
        <v>1375</v>
      </c>
      <c r="E1101" s="2" t="s">
        <v>1376</v>
      </c>
      <c r="F1101" s="4">
        <v>1.1203892141941771</v>
      </c>
      <c r="G1101" s="4">
        <v>2.6172468482018907</v>
      </c>
      <c r="H1101" s="4">
        <v>2.0751275269510407</v>
      </c>
      <c r="I1101" s="2" t="s">
        <v>3612</v>
      </c>
      <c r="J1101" s="2" t="s">
        <v>3616</v>
      </c>
      <c r="K1101" s="2" t="s">
        <v>3616</v>
      </c>
      <c r="L1101" s="2" t="s">
        <v>3626</v>
      </c>
    </row>
    <row r="1102" spans="1:12">
      <c r="A1102" s="2">
        <v>4898</v>
      </c>
      <c r="B1102" s="2" t="s">
        <v>3013</v>
      </c>
      <c r="C1102" s="2" t="s">
        <v>983</v>
      </c>
      <c r="D1102" s="2" t="s">
        <v>984</v>
      </c>
      <c r="E1102" s="2" t="s">
        <v>985</v>
      </c>
      <c r="F1102" s="4">
        <v>1.7224952446036677</v>
      </c>
      <c r="G1102" s="4">
        <v>0.8148746186052237</v>
      </c>
      <c r="H1102" s="4">
        <v>2.0498239378158813</v>
      </c>
      <c r="I1102" s="2" t="s">
        <v>3612</v>
      </c>
      <c r="J1102" s="2" t="s">
        <v>3612</v>
      </c>
      <c r="K1102" s="2" t="s">
        <v>3616</v>
      </c>
      <c r="L1102" s="2" t="s">
        <v>3612</v>
      </c>
    </row>
    <row r="1103" spans="1:12">
      <c r="A1103" s="2">
        <v>4899</v>
      </c>
      <c r="B1103" s="2" t="s">
        <v>3014</v>
      </c>
      <c r="C1103" s="2" t="s">
        <v>2428</v>
      </c>
      <c r="D1103" s="2" t="s">
        <v>2429</v>
      </c>
      <c r="E1103" s="2" t="s">
        <v>2430</v>
      </c>
      <c r="F1103" s="4">
        <v>1.0425380215657529</v>
      </c>
      <c r="G1103" s="4">
        <v>3.9096785624288506</v>
      </c>
      <c r="H1103" s="4">
        <v>0.10799975913845135</v>
      </c>
      <c r="I1103" s="2" t="s">
        <v>3612</v>
      </c>
      <c r="J1103" s="2" t="s">
        <v>3616</v>
      </c>
      <c r="K1103" s="2" t="s">
        <v>3616</v>
      </c>
      <c r="L1103" s="2" t="s">
        <v>3612</v>
      </c>
    </row>
    <row r="1104" spans="1:12">
      <c r="A1104" s="2">
        <v>4904</v>
      </c>
      <c r="B1104" s="2" t="s">
        <v>3015</v>
      </c>
      <c r="C1104" s="2" t="s">
        <v>1466</v>
      </c>
      <c r="D1104" s="2" t="s">
        <v>1467</v>
      </c>
      <c r="E1104" s="2" t="s">
        <v>1468</v>
      </c>
      <c r="F1104" s="4">
        <v>0.88927405496893297</v>
      </c>
      <c r="G1104" s="4">
        <v>1.2012196663648294</v>
      </c>
      <c r="H1104" s="4">
        <v>34.066929120779513</v>
      </c>
      <c r="I1104" s="2" t="s">
        <v>3612</v>
      </c>
      <c r="J1104" s="2" t="s">
        <v>3612</v>
      </c>
      <c r="K1104" s="2" t="s">
        <v>3616</v>
      </c>
      <c r="L1104" s="2" t="s">
        <v>3612</v>
      </c>
    </row>
    <row r="1105" spans="1:12" ht="16.5">
      <c r="A1105" s="2">
        <v>4907</v>
      </c>
      <c r="B1105" s="2" t="s">
        <v>3016</v>
      </c>
      <c r="C1105" s="2" t="s">
        <v>3017</v>
      </c>
      <c r="D1105" s="2" t="s">
        <v>3018</v>
      </c>
      <c r="E1105" s="2" t="s">
        <v>3019</v>
      </c>
      <c r="F1105" s="4">
        <v>1.917730511081148</v>
      </c>
      <c r="G1105" s="4">
        <v>2.9219874869670783</v>
      </c>
      <c r="H1105" s="4">
        <v>1.2491961256533781</v>
      </c>
      <c r="I1105" s="2" t="s">
        <v>3612</v>
      </c>
      <c r="J1105" s="2" t="s">
        <v>3616</v>
      </c>
      <c r="K1105" s="2" t="s">
        <v>3612</v>
      </c>
      <c r="L1105" s="2" t="s">
        <v>3626</v>
      </c>
    </row>
    <row r="1106" spans="1:12">
      <c r="A1106" s="2">
        <v>4908</v>
      </c>
      <c r="B1106" s="2" t="s">
        <v>3020</v>
      </c>
      <c r="C1106" s="2" t="s">
        <v>3017</v>
      </c>
      <c r="D1106" s="2" t="s">
        <v>3018</v>
      </c>
      <c r="E1106" s="2" t="s">
        <v>3019</v>
      </c>
      <c r="F1106" s="4">
        <v>1.4667266248167954</v>
      </c>
      <c r="G1106" s="4">
        <v>1.9213977319729937E-2</v>
      </c>
      <c r="H1106" s="4">
        <v>3.0582365472286401</v>
      </c>
      <c r="I1106" s="2" t="s">
        <v>3612</v>
      </c>
      <c r="J1106" s="2" t="s">
        <v>3616</v>
      </c>
      <c r="K1106" s="2" t="s">
        <v>3616</v>
      </c>
      <c r="L1106" s="2" t="s">
        <v>3612</v>
      </c>
    </row>
    <row r="1107" spans="1:12">
      <c r="A1107" s="2">
        <v>4910</v>
      </c>
      <c r="B1107" s="2" t="s">
        <v>3021</v>
      </c>
      <c r="C1107" s="2" t="s">
        <v>3022</v>
      </c>
      <c r="D1107" s="2" t="s">
        <v>3023</v>
      </c>
      <c r="E1107" s="2" t="s">
        <v>3024</v>
      </c>
      <c r="F1107" s="4">
        <v>0.64909430343485208</v>
      </c>
      <c r="G1107" s="4">
        <v>2.0668017350536876</v>
      </c>
      <c r="H1107" s="4">
        <v>42.692182130560738</v>
      </c>
      <c r="I1107" s="2" t="s">
        <v>3612</v>
      </c>
      <c r="J1107" s="2" t="s">
        <v>3616</v>
      </c>
      <c r="K1107" s="2" t="s">
        <v>3616</v>
      </c>
      <c r="L1107" s="2" t="s">
        <v>3612</v>
      </c>
    </row>
    <row r="1108" spans="1:12">
      <c r="A1108" s="2">
        <v>4911</v>
      </c>
      <c r="B1108" s="2" t="s">
        <v>3025</v>
      </c>
      <c r="C1108" s="2" t="s">
        <v>3026</v>
      </c>
      <c r="D1108" s="2" t="s">
        <v>3027</v>
      </c>
      <c r="E1108" s="2" t="s">
        <v>3028</v>
      </c>
      <c r="F1108" s="4">
        <v>2.0406093184969154</v>
      </c>
      <c r="G1108" s="4">
        <v>0.88585961897896248</v>
      </c>
      <c r="H1108" s="4">
        <v>1.5873277001587587</v>
      </c>
      <c r="I1108" s="2" t="s">
        <v>3616</v>
      </c>
      <c r="J1108" s="2" t="s">
        <v>3612</v>
      </c>
      <c r="K1108" s="2" t="s">
        <v>3612</v>
      </c>
      <c r="L1108" s="2" t="s">
        <v>3612</v>
      </c>
    </row>
    <row r="1109" spans="1:12">
      <c r="A1109" s="2">
        <v>4920</v>
      </c>
      <c r="B1109" s="2" t="s">
        <v>3029</v>
      </c>
      <c r="C1109" s="2" t="s">
        <v>2270</v>
      </c>
      <c r="D1109" s="2" t="s">
        <v>2271</v>
      </c>
      <c r="E1109" s="2" t="s">
        <v>2272</v>
      </c>
      <c r="F1109" s="4">
        <v>5.0581155675649914</v>
      </c>
      <c r="G1109" s="4">
        <v>0.55039909386051433</v>
      </c>
      <c r="H1109" s="4">
        <v>1.1081859644121455</v>
      </c>
      <c r="I1109" s="2" t="s">
        <v>3616</v>
      </c>
      <c r="J1109" s="2" t="s">
        <v>3612</v>
      </c>
      <c r="K1109" s="2" t="s">
        <v>3612</v>
      </c>
      <c r="L1109" s="2" t="s">
        <v>3612</v>
      </c>
    </row>
    <row r="1110" spans="1:12">
      <c r="A1110" s="2">
        <v>4921</v>
      </c>
      <c r="B1110" s="2" t="s">
        <v>3030</v>
      </c>
      <c r="C1110" s="2" t="s">
        <v>1799</v>
      </c>
      <c r="D1110" s="2" t="s">
        <v>1800</v>
      </c>
      <c r="E1110" s="2" t="s">
        <v>1801</v>
      </c>
      <c r="F1110" s="4">
        <v>1.7545487092999508</v>
      </c>
      <c r="G1110" s="4">
        <v>0.23178353634030277</v>
      </c>
      <c r="H1110" s="4">
        <v>2.0158663601794182</v>
      </c>
      <c r="I1110" s="2" t="s">
        <v>3612</v>
      </c>
      <c r="J1110" s="2" t="s">
        <v>3616</v>
      </c>
      <c r="K1110" s="2" t="s">
        <v>3616</v>
      </c>
      <c r="L1110" s="2" t="s">
        <v>3612</v>
      </c>
    </row>
    <row r="1111" spans="1:12">
      <c r="A1111" s="2">
        <v>4927</v>
      </c>
      <c r="B1111" s="2" t="s">
        <v>3031</v>
      </c>
      <c r="C1111" s="2" t="s">
        <v>983</v>
      </c>
      <c r="D1111" s="2" t="s">
        <v>984</v>
      </c>
      <c r="E1111" s="2" t="s">
        <v>985</v>
      </c>
      <c r="F1111" s="4">
        <v>1.792781914258504</v>
      </c>
      <c r="G1111" s="4">
        <v>0.91316660152080809</v>
      </c>
      <c r="H1111" s="4">
        <v>2.9485384345821997</v>
      </c>
      <c r="I1111" s="2" t="s">
        <v>3612</v>
      </c>
      <c r="J1111" s="2" t="s">
        <v>3612</v>
      </c>
      <c r="K1111" s="2" t="s">
        <v>3616</v>
      </c>
      <c r="L1111" s="2" t="s">
        <v>3612</v>
      </c>
    </row>
    <row r="1112" spans="1:12">
      <c r="A1112" s="2">
        <v>4928</v>
      </c>
      <c r="B1112" s="2" t="s">
        <v>3032</v>
      </c>
      <c r="C1112" s="2" t="s">
        <v>2859</v>
      </c>
      <c r="D1112" s="2" t="s">
        <v>2860</v>
      </c>
      <c r="E1112" s="2" t="s">
        <v>2861</v>
      </c>
      <c r="F1112" s="4">
        <v>12.347097206372842</v>
      </c>
      <c r="G1112" s="4">
        <v>0.17974206660586978</v>
      </c>
      <c r="H1112" s="4">
        <v>1.4491430345123393</v>
      </c>
      <c r="I1112" s="2" t="s">
        <v>3616</v>
      </c>
      <c r="J1112" s="2" t="s">
        <v>3616</v>
      </c>
      <c r="K1112" s="2" t="s">
        <v>3612</v>
      </c>
      <c r="L1112" s="2" t="s">
        <v>3612</v>
      </c>
    </row>
    <row r="1113" spans="1:12">
      <c r="A1113" s="2">
        <v>4945</v>
      </c>
      <c r="B1113" s="2" t="s">
        <v>3033</v>
      </c>
      <c r="C1113" s="2" t="s">
        <v>3034</v>
      </c>
      <c r="D1113" s="2" t="s">
        <v>3035</v>
      </c>
      <c r="E1113" s="2" t="s">
        <v>3036</v>
      </c>
      <c r="F1113" s="4">
        <v>111.43047210190396</v>
      </c>
      <c r="G1113" s="4">
        <v>1.9185282386505302</v>
      </c>
      <c r="H1113" s="4">
        <v>4.5952908907481119E-2</v>
      </c>
      <c r="I1113" s="2" t="s">
        <v>3616</v>
      </c>
      <c r="J1113" s="2" t="s">
        <v>3612</v>
      </c>
      <c r="K1113" s="2" t="s">
        <v>3616</v>
      </c>
      <c r="L1113" s="2" t="s">
        <v>3612</v>
      </c>
    </row>
    <row r="1114" spans="1:12">
      <c r="A1114" s="2">
        <v>4951</v>
      </c>
      <c r="B1114" s="2" t="s">
        <v>3037</v>
      </c>
      <c r="C1114" s="2" t="s">
        <v>1563</v>
      </c>
      <c r="D1114" s="2" t="s">
        <v>1564</v>
      </c>
      <c r="E1114" s="2" t="s">
        <v>1565</v>
      </c>
      <c r="F1114" s="4">
        <v>0.55332537841464102</v>
      </c>
      <c r="G1114" s="4">
        <v>1.0458674351597299</v>
      </c>
      <c r="H1114" s="4">
        <v>2.689429181239078</v>
      </c>
      <c r="I1114" s="2" t="s">
        <v>3612</v>
      </c>
      <c r="J1114" s="2" t="s">
        <v>3612</v>
      </c>
      <c r="K1114" s="2" t="s">
        <v>3616</v>
      </c>
      <c r="L1114" s="2" t="s">
        <v>3612</v>
      </c>
    </row>
    <row r="1115" spans="1:12">
      <c r="A1115" s="2">
        <v>4954</v>
      </c>
      <c r="B1115" s="2" t="s">
        <v>3038</v>
      </c>
      <c r="C1115" s="2" t="s">
        <v>3039</v>
      </c>
      <c r="D1115" s="2" t="s">
        <v>3040</v>
      </c>
      <c r="E1115" s="2" t="s">
        <v>3041</v>
      </c>
      <c r="F1115" s="4">
        <v>1.0994637207136224</v>
      </c>
      <c r="G1115" s="4">
        <v>0.7587781288637816</v>
      </c>
      <c r="H1115" s="4">
        <v>0.95793521822269578</v>
      </c>
      <c r="I1115" s="2" t="s">
        <v>3612</v>
      </c>
      <c r="J1115" s="2" t="s">
        <v>3612</v>
      </c>
      <c r="K1115" s="2" t="s">
        <v>3612</v>
      </c>
      <c r="L1115" s="2" t="s">
        <v>3612</v>
      </c>
    </row>
    <row r="1116" spans="1:12">
      <c r="A1116" s="2">
        <v>4965</v>
      </c>
      <c r="B1116" s="2" t="s">
        <v>3042</v>
      </c>
      <c r="C1116" s="2" t="s">
        <v>3043</v>
      </c>
      <c r="D1116" s="2" t="s">
        <v>3044</v>
      </c>
      <c r="E1116" s="2" t="s">
        <v>3045</v>
      </c>
      <c r="F1116" s="4">
        <v>1.4675401763000324</v>
      </c>
      <c r="G1116" s="4">
        <v>1.5117294839965179</v>
      </c>
      <c r="H1116" s="4">
        <v>0.4272937144372817</v>
      </c>
      <c r="I1116" s="2" t="s">
        <v>3612</v>
      </c>
      <c r="J1116" s="2" t="s">
        <v>3612</v>
      </c>
      <c r="K1116" s="2" t="s">
        <v>3616</v>
      </c>
      <c r="L1116" s="2" t="s">
        <v>3612</v>
      </c>
    </row>
    <row r="1117" spans="1:12">
      <c r="A1117" s="2">
        <v>4973</v>
      </c>
      <c r="B1117" s="2" t="s">
        <v>3046</v>
      </c>
      <c r="C1117" s="2" t="s">
        <v>2890</v>
      </c>
      <c r="D1117" s="2" t="s">
        <v>2891</v>
      </c>
      <c r="E1117" s="2" t="s">
        <v>2892</v>
      </c>
      <c r="F1117" s="4">
        <v>4.2755203110582389</v>
      </c>
      <c r="G1117" s="4">
        <v>2.4700667001867673</v>
      </c>
      <c r="H1117" s="4">
        <v>0.34601344435729592</v>
      </c>
      <c r="I1117" s="2" t="s">
        <v>3616</v>
      </c>
      <c r="J1117" s="2" t="s">
        <v>3616</v>
      </c>
      <c r="K1117" s="2" t="s">
        <v>3616</v>
      </c>
      <c r="L1117" s="2" t="s">
        <v>3612</v>
      </c>
    </row>
    <row r="1118" spans="1:12" ht="16.5">
      <c r="A1118" s="2">
        <v>4977</v>
      </c>
      <c r="B1118" s="2" t="s">
        <v>3047</v>
      </c>
      <c r="C1118" s="2" t="s">
        <v>3048</v>
      </c>
      <c r="D1118" s="2" t="s">
        <v>3049</v>
      </c>
      <c r="E1118" s="2" t="s">
        <v>3050</v>
      </c>
      <c r="F1118" s="4">
        <v>1.0018732497317444</v>
      </c>
      <c r="G1118" s="4">
        <v>1.6064766371796275</v>
      </c>
      <c r="H1118" s="4">
        <v>9.0869743088477808</v>
      </c>
      <c r="I1118" s="2" t="s">
        <v>3612</v>
      </c>
      <c r="J1118" s="2" t="s">
        <v>3612</v>
      </c>
      <c r="K1118" s="2" t="s">
        <v>3616</v>
      </c>
      <c r="L1118" s="2" t="s">
        <v>3626</v>
      </c>
    </row>
    <row r="1119" spans="1:12">
      <c r="A1119" s="2">
        <v>4978</v>
      </c>
      <c r="B1119" s="2" t="s">
        <v>3051</v>
      </c>
      <c r="C1119" s="2" t="s">
        <v>3052</v>
      </c>
      <c r="D1119" s="2" t="s">
        <v>3053</v>
      </c>
      <c r="E1119" s="2" t="s">
        <v>3054</v>
      </c>
      <c r="F1119" s="4">
        <v>1.7693261343466078</v>
      </c>
      <c r="G1119" s="4">
        <v>0.5304541640587499</v>
      </c>
      <c r="H1119" s="4">
        <v>5.9989083895045736</v>
      </c>
      <c r="I1119" s="2" t="s">
        <v>3612</v>
      </c>
      <c r="J1119" s="2" t="s">
        <v>3612</v>
      </c>
      <c r="K1119" s="2" t="s">
        <v>3616</v>
      </c>
      <c r="L1119" s="2" t="s">
        <v>3612</v>
      </c>
    </row>
    <row r="1120" spans="1:12" ht="16.5">
      <c r="A1120" s="2">
        <v>4996</v>
      </c>
      <c r="B1120" s="2" t="s">
        <v>3055</v>
      </c>
      <c r="C1120" s="2" t="s">
        <v>491</v>
      </c>
      <c r="D1120" s="2" t="s">
        <v>492</v>
      </c>
      <c r="E1120" s="2" t="s">
        <v>493</v>
      </c>
      <c r="F1120" s="4">
        <v>2.102491546733563</v>
      </c>
      <c r="G1120" s="4">
        <v>1.7911671816305519</v>
      </c>
      <c r="H1120" s="4">
        <v>1.7881899567467345</v>
      </c>
      <c r="I1120" s="2" t="s">
        <v>3616</v>
      </c>
      <c r="J1120" s="2" t="s">
        <v>3612</v>
      </c>
      <c r="K1120" s="2" t="s">
        <v>3612</v>
      </c>
      <c r="L1120" s="2" t="s">
        <v>3626</v>
      </c>
    </row>
    <row r="1121" spans="1:12">
      <c r="A1121" s="2">
        <v>5009</v>
      </c>
      <c r="B1121" s="2" t="s">
        <v>3056</v>
      </c>
      <c r="C1121" s="2" t="s">
        <v>3057</v>
      </c>
      <c r="D1121" s="2" t="s">
        <v>3058</v>
      </c>
      <c r="E1121" s="2" t="s">
        <v>3059</v>
      </c>
      <c r="F1121" s="4">
        <v>1.4206980874205282</v>
      </c>
      <c r="G1121" s="4">
        <v>0.70558901230584381</v>
      </c>
      <c r="H1121" s="4">
        <v>2.5238042200979383</v>
      </c>
      <c r="I1121" s="2" t="s">
        <v>3612</v>
      </c>
      <c r="J1121" s="2" t="s">
        <v>3612</v>
      </c>
      <c r="K1121" s="2" t="s">
        <v>3616</v>
      </c>
      <c r="L1121" s="2" t="s">
        <v>3612</v>
      </c>
    </row>
    <row r="1122" spans="1:12" ht="16.5">
      <c r="A1122" s="2">
        <v>5015</v>
      </c>
      <c r="B1122" s="2" t="s">
        <v>3060</v>
      </c>
      <c r="C1122" s="2" t="s">
        <v>1168</v>
      </c>
      <c r="D1122" s="2" t="s">
        <v>1169</v>
      </c>
      <c r="E1122" s="2" t="s">
        <v>1170</v>
      </c>
      <c r="F1122" s="4">
        <v>0.50712032401413443</v>
      </c>
      <c r="G1122" s="4">
        <v>0.72269058273243603</v>
      </c>
      <c r="H1122" s="4">
        <v>0.34298086609614264</v>
      </c>
      <c r="I1122" s="2" t="s">
        <v>3612</v>
      </c>
      <c r="J1122" s="2" t="s">
        <v>3612</v>
      </c>
      <c r="K1122" s="2" t="s">
        <v>3616</v>
      </c>
      <c r="L1122" s="2" t="s">
        <v>3627</v>
      </c>
    </row>
    <row r="1123" spans="1:12">
      <c r="A1123" s="2">
        <v>5018</v>
      </c>
      <c r="B1123" s="2" t="s">
        <v>3061</v>
      </c>
      <c r="C1123" s="2" t="s">
        <v>3062</v>
      </c>
      <c r="D1123" s="2" t="s">
        <v>3063</v>
      </c>
      <c r="E1123" s="2" t="s">
        <v>3064</v>
      </c>
      <c r="F1123" s="4">
        <v>0.86603665894863224</v>
      </c>
      <c r="G1123" s="4">
        <v>2.6810534844643295</v>
      </c>
      <c r="H1123" s="4">
        <v>3.0434338316000611</v>
      </c>
      <c r="I1123" s="2" t="s">
        <v>3612</v>
      </c>
      <c r="J1123" s="2" t="s">
        <v>3616</v>
      </c>
      <c r="K1123" s="2" t="s">
        <v>3616</v>
      </c>
      <c r="L1123" s="2" t="s">
        <v>3612</v>
      </c>
    </row>
    <row r="1124" spans="1:12" ht="16.5">
      <c r="A1124" s="2">
        <v>5022</v>
      </c>
      <c r="B1124" s="2" t="s">
        <v>3065</v>
      </c>
      <c r="C1124" s="2" t="s">
        <v>3066</v>
      </c>
      <c r="D1124" s="2" t="s">
        <v>3067</v>
      </c>
      <c r="E1124" s="2" t="s">
        <v>3068</v>
      </c>
      <c r="F1124" s="4">
        <v>1.1375263778196421</v>
      </c>
      <c r="G1124" s="4">
        <v>1.3622580346404896</v>
      </c>
      <c r="H1124" s="4">
        <v>10.693038812321124</v>
      </c>
      <c r="I1124" s="2" t="s">
        <v>3612</v>
      </c>
      <c r="J1124" s="2" t="s">
        <v>3612</v>
      </c>
      <c r="K1124" s="2" t="s">
        <v>3616</v>
      </c>
      <c r="L1124" s="2" t="s">
        <v>3626</v>
      </c>
    </row>
    <row r="1125" spans="1:12">
      <c r="A1125" s="2">
        <v>5036</v>
      </c>
      <c r="B1125" s="2" t="s">
        <v>3069</v>
      </c>
      <c r="C1125" s="2" t="s">
        <v>1623</v>
      </c>
      <c r="D1125" s="2" t="s">
        <v>1624</v>
      </c>
      <c r="E1125" s="2" t="s">
        <v>1625</v>
      </c>
      <c r="F1125" s="4">
        <v>13.44781613975826</v>
      </c>
      <c r="G1125" s="4">
        <v>0.22581292968731534</v>
      </c>
      <c r="H1125" s="4">
        <v>2.2171401979242575</v>
      </c>
      <c r="I1125" s="2" t="s">
        <v>3616</v>
      </c>
      <c r="J1125" s="2" t="s">
        <v>3616</v>
      </c>
      <c r="K1125" s="2" t="s">
        <v>3616</v>
      </c>
      <c r="L1125" s="2" t="s">
        <v>3612</v>
      </c>
    </row>
    <row r="1126" spans="1:12">
      <c r="A1126" s="2">
        <v>5037</v>
      </c>
      <c r="B1126" s="2" t="s">
        <v>3070</v>
      </c>
      <c r="C1126" s="2" t="s">
        <v>1574</v>
      </c>
      <c r="D1126" s="2" t="s">
        <v>1575</v>
      </c>
      <c r="E1126" s="2" t="s">
        <v>1576</v>
      </c>
      <c r="F1126" s="4">
        <v>0.31630757251276398</v>
      </c>
      <c r="G1126" s="4">
        <v>0.2297361827811604</v>
      </c>
      <c r="H1126" s="4">
        <v>3.739641569820968</v>
      </c>
      <c r="I1126" s="2" t="s">
        <v>3616</v>
      </c>
      <c r="J1126" s="2" t="s">
        <v>3616</v>
      </c>
      <c r="K1126" s="2" t="s">
        <v>3616</v>
      </c>
      <c r="L1126" s="2" t="s">
        <v>3612</v>
      </c>
    </row>
    <row r="1127" spans="1:12">
      <c r="A1127" s="2">
        <v>5042</v>
      </c>
      <c r="B1127" s="2" t="s">
        <v>3071</v>
      </c>
      <c r="C1127" s="2" t="s">
        <v>3072</v>
      </c>
      <c r="D1127" s="2" t="s">
        <v>3073</v>
      </c>
      <c r="E1127" s="2" t="s">
        <v>3074</v>
      </c>
      <c r="F1127" s="4">
        <v>5.1070847493343967</v>
      </c>
      <c r="G1127" s="4">
        <v>0.23292703455044003</v>
      </c>
      <c r="H1127" s="4">
        <v>0.94004387572335946</v>
      </c>
      <c r="I1127" s="2" t="s">
        <v>3616</v>
      </c>
      <c r="J1127" s="2" t="s">
        <v>3616</v>
      </c>
      <c r="K1127" s="2" t="s">
        <v>3612</v>
      </c>
      <c r="L1127" s="2" t="s">
        <v>3612</v>
      </c>
    </row>
    <row r="1128" spans="1:12">
      <c r="A1128" s="2">
        <v>5043</v>
      </c>
      <c r="B1128" s="2" t="s">
        <v>3075</v>
      </c>
      <c r="C1128" s="2" t="s">
        <v>3076</v>
      </c>
      <c r="D1128" s="2" t="s">
        <v>3077</v>
      </c>
      <c r="E1128" s="2" t="s">
        <v>3078</v>
      </c>
      <c r="F1128" s="4">
        <v>3.6713228800065072</v>
      </c>
      <c r="G1128" s="4">
        <v>0.60939518244477187</v>
      </c>
      <c r="H1128" s="4">
        <v>23.242607126313448</v>
      </c>
      <c r="I1128" s="2" t="s">
        <v>3616</v>
      </c>
      <c r="J1128" s="2" t="s">
        <v>3612</v>
      </c>
      <c r="K1128" s="2" t="s">
        <v>3616</v>
      </c>
      <c r="L1128" s="2" t="s">
        <v>3612</v>
      </c>
    </row>
    <row r="1129" spans="1:12">
      <c r="A1129" s="2">
        <v>5046</v>
      </c>
      <c r="B1129" s="2" t="s">
        <v>3079</v>
      </c>
      <c r="C1129" s="2" t="s">
        <v>1579</v>
      </c>
      <c r="D1129" s="2" t="s">
        <v>1580</v>
      </c>
      <c r="E1129" s="2" t="s">
        <v>1581</v>
      </c>
      <c r="F1129" s="4">
        <v>1.6272094919948388</v>
      </c>
      <c r="G1129" s="4">
        <v>0.8729675911337641</v>
      </c>
      <c r="H1129" s="4">
        <v>1.7838570388401864</v>
      </c>
      <c r="I1129" s="2" t="s">
        <v>3612</v>
      </c>
      <c r="J1129" s="2" t="s">
        <v>3612</v>
      </c>
      <c r="K1129" s="2" t="s">
        <v>3612</v>
      </c>
      <c r="L1129" s="2" t="s">
        <v>3612</v>
      </c>
    </row>
    <row r="1130" spans="1:12">
      <c r="A1130" s="2">
        <v>5050</v>
      </c>
      <c r="B1130" s="2" t="s">
        <v>3080</v>
      </c>
      <c r="C1130" s="2" t="s">
        <v>3081</v>
      </c>
      <c r="D1130" s="2" t="s">
        <v>3082</v>
      </c>
      <c r="E1130" s="2" t="s">
        <v>3083</v>
      </c>
      <c r="F1130" s="4">
        <v>0.78632629255536213</v>
      </c>
      <c r="G1130" s="4">
        <v>0.53299725202110282</v>
      </c>
      <c r="H1130" s="4">
        <v>1.3328366710459318</v>
      </c>
      <c r="I1130" s="2" t="s">
        <v>3612</v>
      </c>
      <c r="J1130" s="2" t="s">
        <v>3612</v>
      </c>
      <c r="K1130" s="2" t="s">
        <v>3612</v>
      </c>
      <c r="L1130" s="2" t="s">
        <v>3612</v>
      </c>
    </row>
    <row r="1131" spans="1:12">
      <c r="A1131" s="2">
        <v>5053</v>
      </c>
      <c r="B1131" s="2" t="s">
        <v>3084</v>
      </c>
      <c r="C1131" s="2" t="s">
        <v>1785</v>
      </c>
      <c r="D1131" s="2" t="s">
        <v>1786</v>
      </c>
      <c r="E1131" s="2" t="s">
        <v>1787</v>
      </c>
      <c r="F1131" s="4">
        <v>0.11653215489786527</v>
      </c>
      <c r="G1131" s="4">
        <v>0.74318845727707739</v>
      </c>
      <c r="H1131" s="4">
        <v>9.5228935111782214</v>
      </c>
      <c r="I1131" s="2" t="s">
        <v>3616</v>
      </c>
      <c r="J1131" s="2" t="s">
        <v>3612</v>
      </c>
      <c r="K1131" s="2" t="s">
        <v>3616</v>
      </c>
      <c r="L1131" s="2" t="s">
        <v>3612</v>
      </c>
    </row>
    <row r="1132" spans="1:12">
      <c r="A1132" s="2">
        <v>5054</v>
      </c>
      <c r="B1132" s="2" t="s">
        <v>3085</v>
      </c>
      <c r="C1132" s="2" t="s">
        <v>241</v>
      </c>
      <c r="D1132" s="2" t="s">
        <v>242</v>
      </c>
      <c r="E1132" s="2" t="s">
        <v>243</v>
      </c>
      <c r="F1132" s="4">
        <v>1.3616916052447896</v>
      </c>
      <c r="G1132" s="4">
        <v>0.84871377597850362</v>
      </c>
      <c r="H1132" s="4">
        <v>1.9215892696196604</v>
      </c>
      <c r="I1132" s="2" t="s">
        <v>3612</v>
      </c>
      <c r="J1132" s="2" t="s">
        <v>3612</v>
      </c>
      <c r="K1132" s="2" t="s">
        <v>3612</v>
      </c>
      <c r="L1132" s="2" t="s">
        <v>3612</v>
      </c>
    </row>
    <row r="1133" spans="1:12">
      <c r="A1133" s="2">
        <v>5055</v>
      </c>
      <c r="B1133" s="2" t="s">
        <v>3086</v>
      </c>
      <c r="C1133" s="2" t="s">
        <v>3087</v>
      </c>
      <c r="D1133" s="2" t="s">
        <v>3088</v>
      </c>
      <c r="E1133" s="2" t="s">
        <v>3089</v>
      </c>
      <c r="F1133" s="4">
        <v>1.400847588669383</v>
      </c>
      <c r="G1133" s="4">
        <v>0.77603842858795691</v>
      </c>
      <c r="H1133" s="4">
        <v>1.8781340010139944</v>
      </c>
      <c r="I1133" s="2" t="s">
        <v>3612</v>
      </c>
      <c r="J1133" s="2" t="s">
        <v>3612</v>
      </c>
      <c r="K1133" s="2" t="s">
        <v>3612</v>
      </c>
      <c r="L1133" s="2" t="s">
        <v>3612</v>
      </c>
    </row>
    <row r="1134" spans="1:12">
      <c r="A1134" s="2">
        <v>5061</v>
      </c>
      <c r="B1134" s="2" t="s">
        <v>3090</v>
      </c>
      <c r="C1134" s="2" t="s">
        <v>3091</v>
      </c>
      <c r="D1134" s="2" t="s">
        <v>3092</v>
      </c>
      <c r="E1134" s="2" t="s">
        <v>3093</v>
      </c>
      <c r="F1134" s="4">
        <v>3.0573887415488179</v>
      </c>
      <c r="G1134" s="4">
        <v>0.66335359646170111</v>
      </c>
      <c r="H1134" s="4">
        <v>2.9546761271651265</v>
      </c>
      <c r="I1134" s="2" t="s">
        <v>3616</v>
      </c>
      <c r="J1134" s="2" t="s">
        <v>3612</v>
      </c>
      <c r="K1134" s="2" t="s">
        <v>3616</v>
      </c>
      <c r="L1134" s="2" t="s">
        <v>3612</v>
      </c>
    </row>
    <row r="1135" spans="1:12">
      <c r="A1135" s="2">
        <v>5062</v>
      </c>
      <c r="B1135" s="2" t="s">
        <v>3094</v>
      </c>
      <c r="C1135" s="2" t="s">
        <v>3095</v>
      </c>
      <c r="D1135" s="2" t="s">
        <v>3096</v>
      </c>
      <c r="E1135" s="2" t="s">
        <v>3097</v>
      </c>
      <c r="F1135" s="4">
        <v>2.1347986439177919</v>
      </c>
      <c r="G1135" s="4">
        <v>0.91313495412645651</v>
      </c>
      <c r="H1135" s="4">
        <v>2.169857048236675</v>
      </c>
      <c r="I1135" s="2" t="s">
        <v>3616</v>
      </c>
      <c r="J1135" s="2" t="s">
        <v>3612</v>
      </c>
      <c r="K1135" s="2" t="s">
        <v>3616</v>
      </c>
      <c r="L1135" s="2" t="s">
        <v>3612</v>
      </c>
    </row>
    <row r="1136" spans="1:12">
      <c r="A1136" s="2">
        <v>5063</v>
      </c>
      <c r="B1136" s="2" t="s">
        <v>3098</v>
      </c>
      <c r="C1136" s="2" t="s">
        <v>657</v>
      </c>
      <c r="D1136" s="2" t="s">
        <v>658</v>
      </c>
      <c r="E1136" s="2" t="s">
        <v>659</v>
      </c>
      <c r="F1136" s="4">
        <v>2.2443536127541992</v>
      </c>
      <c r="G1136" s="4">
        <v>0.83955689384317111</v>
      </c>
      <c r="H1136" s="4">
        <v>2.3032962779008055</v>
      </c>
      <c r="I1136" s="2" t="s">
        <v>3616</v>
      </c>
      <c r="J1136" s="2" t="s">
        <v>3612</v>
      </c>
      <c r="K1136" s="2" t="s">
        <v>3616</v>
      </c>
      <c r="L1136" s="2" t="s">
        <v>3612</v>
      </c>
    </row>
    <row r="1137" spans="1:12">
      <c r="A1137" s="2">
        <v>5064</v>
      </c>
      <c r="B1137" s="2" t="s">
        <v>3099</v>
      </c>
      <c r="C1137" s="2" t="s">
        <v>1631</v>
      </c>
      <c r="D1137" s="2" t="s">
        <v>1632</v>
      </c>
      <c r="E1137" s="2" t="s">
        <v>1633</v>
      </c>
      <c r="F1137" s="4">
        <v>1.4916406304583276</v>
      </c>
      <c r="G1137" s="4">
        <v>0.20945322456459417</v>
      </c>
      <c r="H1137" s="4">
        <v>31.228686829501296</v>
      </c>
      <c r="I1137" s="2" t="s">
        <v>3612</v>
      </c>
      <c r="J1137" s="2" t="s">
        <v>3616</v>
      </c>
      <c r="K1137" s="2" t="s">
        <v>3616</v>
      </c>
      <c r="L1137" s="2" t="s">
        <v>3612</v>
      </c>
    </row>
    <row r="1138" spans="1:12">
      <c r="A1138" s="2">
        <v>5065</v>
      </c>
      <c r="B1138" s="2" t="s">
        <v>3100</v>
      </c>
      <c r="C1138" s="2" t="s">
        <v>3101</v>
      </c>
      <c r="D1138" s="2" t="s">
        <v>3102</v>
      </c>
      <c r="E1138" s="2" t="s">
        <v>3103</v>
      </c>
      <c r="F1138" s="4">
        <v>0.65765369514896577</v>
      </c>
      <c r="G1138" s="4">
        <v>0.66688042164165207</v>
      </c>
      <c r="H1138" s="4">
        <v>2.7684913226479351</v>
      </c>
      <c r="I1138" s="2" t="s">
        <v>3612</v>
      </c>
      <c r="J1138" s="2" t="s">
        <v>3612</v>
      </c>
      <c r="K1138" s="2" t="s">
        <v>3616</v>
      </c>
      <c r="L1138" s="2" t="s">
        <v>3612</v>
      </c>
    </row>
    <row r="1139" spans="1:12" ht="16.5">
      <c r="A1139" s="2">
        <v>5069</v>
      </c>
      <c r="B1139" s="2" t="s">
        <v>3104</v>
      </c>
      <c r="C1139" s="2" t="s">
        <v>577</v>
      </c>
      <c r="D1139" s="2" t="s">
        <v>578</v>
      </c>
      <c r="E1139" s="2" t="s">
        <v>579</v>
      </c>
      <c r="F1139" s="4">
        <v>1.3298836209558131</v>
      </c>
      <c r="G1139" s="4">
        <v>4.8780346296325954</v>
      </c>
      <c r="H1139" s="4">
        <v>1.934418570902924</v>
      </c>
      <c r="I1139" s="2" t="s">
        <v>3612</v>
      </c>
      <c r="J1139" s="2" t="s">
        <v>3616</v>
      </c>
      <c r="K1139" s="2" t="s">
        <v>3612</v>
      </c>
      <c r="L1139" s="2" t="s">
        <v>3626</v>
      </c>
    </row>
    <row r="1140" spans="1:12">
      <c r="A1140" s="2">
        <v>5073</v>
      </c>
      <c r="B1140" s="2" t="s">
        <v>3105</v>
      </c>
      <c r="C1140" s="2" t="s">
        <v>404</v>
      </c>
      <c r="D1140" s="2" t="s">
        <v>405</v>
      </c>
      <c r="E1140" s="2" t="s">
        <v>406</v>
      </c>
      <c r="F1140" s="4">
        <v>3.1993969519910337</v>
      </c>
      <c r="G1140" s="4">
        <v>0.77531259129571461</v>
      </c>
      <c r="H1140" s="4">
        <v>1.6892700750402587</v>
      </c>
      <c r="I1140" s="2" t="s">
        <v>3616</v>
      </c>
      <c r="J1140" s="2" t="s">
        <v>3612</v>
      </c>
      <c r="K1140" s="2" t="s">
        <v>3612</v>
      </c>
      <c r="L1140" s="2" t="s">
        <v>3612</v>
      </c>
    </row>
    <row r="1141" spans="1:12">
      <c r="A1141" s="2">
        <v>5074</v>
      </c>
      <c r="B1141" s="2" t="s">
        <v>3106</v>
      </c>
      <c r="C1141" s="2" t="s">
        <v>3107</v>
      </c>
      <c r="D1141" s="2" t="s">
        <v>3108</v>
      </c>
      <c r="E1141" s="2" t="s">
        <v>3109</v>
      </c>
      <c r="F1141" s="4">
        <v>2.5721168583720457E-2</v>
      </c>
      <c r="G1141" s="4">
        <v>1.2455215644277593</v>
      </c>
      <c r="H1141" s="4">
        <v>1.4045422278125093</v>
      </c>
      <c r="I1141" s="2" t="s">
        <v>3616</v>
      </c>
      <c r="J1141" s="2" t="s">
        <v>3612</v>
      </c>
      <c r="K1141" s="2" t="s">
        <v>3612</v>
      </c>
      <c r="L1141" s="2" t="s">
        <v>3612</v>
      </c>
    </row>
    <row r="1142" spans="1:12">
      <c r="A1142" s="2">
        <v>5075</v>
      </c>
      <c r="B1142" s="2" t="s">
        <v>3110</v>
      </c>
      <c r="C1142" s="2" t="s">
        <v>833</v>
      </c>
      <c r="D1142" s="2" t="s">
        <v>834</v>
      </c>
      <c r="E1142" s="2" t="s">
        <v>835</v>
      </c>
      <c r="F1142" s="4">
        <v>2.1599531196657655</v>
      </c>
      <c r="G1142" s="4">
        <v>0.82264962054847257</v>
      </c>
      <c r="H1142" s="4">
        <v>4.5795314562552152</v>
      </c>
      <c r="I1142" s="2" t="s">
        <v>3616</v>
      </c>
      <c r="J1142" s="2" t="s">
        <v>3612</v>
      </c>
      <c r="K1142" s="2" t="s">
        <v>3616</v>
      </c>
      <c r="L1142" s="2" t="s">
        <v>3612</v>
      </c>
    </row>
    <row r="1143" spans="1:12">
      <c r="A1143" s="2">
        <v>5091</v>
      </c>
      <c r="B1143" s="2" t="s">
        <v>3111</v>
      </c>
      <c r="C1143" s="2" t="s">
        <v>152</v>
      </c>
      <c r="D1143" s="2" t="s">
        <v>153</v>
      </c>
      <c r="E1143" s="2" t="s">
        <v>154</v>
      </c>
      <c r="F1143" s="4">
        <v>151.76549389588561</v>
      </c>
      <c r="G1143" s="4">
        <v>0.7589885359993328</v>
      </c>
      <c r="H1143" s="4">
        <v>2.1038035584077455</v>
      </c>
      <c r="I1143" s="2" t="s">
        <v>3616</v>
      </c>
      <c r="J1143" s="2" t="s">
        <v>3612</v>
      </c>
      <c r="K1143" s="2" t="s">
        <v>3616</v>
      </c>
      <c r="L1143" s="2" t="s">
        <v>3612</v>
      </c>
    </row>
    <row r="1144" spans="1:12">
      <c r="A1144" s="2">
        <v>5099</v>
      </c>
      <c r="B1144" s="2" t="s">
        <v>3112</v>
      </c>
      <c r="C1144" s="2" t="s">
        <v>453</v>
      </c>
      <c r="D1144" s="2" t="s">
        <v>454</v>
      </c>
      <c r="E1144" s="2" t="s">
        <v>455</v>
      </c>
      <c r="F1144" s="4">
        <v>1.595932904839412</v>
      </c>
      <c r="G1144" s="4">
        <v>2.1539073438305495E-2</v>
      </c>
      <c r="H1144" s="4">
        <v>1.2653179921713782</v>
      </c>
      <c r="I1144" s="2" t="s">
        <v>3612</v>
      </c>
      <c r="J1144" s="2" t="s">
        <v>3616</v>
      </c>
      <c r="K1144" s="2" t="s">
        <v>3612</v>
      </c>
      <c r="L1144" s="2" t="s">
        <v>3612</v>
      </c>
    </row>
    <row r="1145" spans="1:12">
      <c r="A1145" s="2">
        <v>5101</v>
      </c>
      <c r="B1145" s="2" t="s">
        <v>3113</v>
      </c>
      <c r="C1145" s="2" t="s">
        <v>3114</v>
      </c>
      <c r="D1145" s="2" t="s">
        <v>3115</v>
      </c>
      <c r="E1145" s="2" t="s">
        <v>3116</v>
      </c>
      <c r="F1145" s="4">
        <v>207.03056990746785</v>
      </c>
      <c r="G1145" s="4">
        <v>0.60390771130441345</v>
      </c>
      <c r="H1145" s="4">
        <v>1.4922611153740402</v>
      </c>
      <c r="I1145" s="2" t="s">
        <v>3616</v>
      </c>
      <c r="J1145" s="2" t="s">
        <v>3612</v>
      </c>
      <c r="K1145" s="2" t="s">
        <v>3612</v>
      </c>
      <c r="L1145" s="2" t="s">
        <v>3612</v>
      </c>
    </row>
    <row r="1146" spans="1:12">
      <c r="A1146" s="2">
        <v>5102</v>
      </c>
      <c r="B1146" s="2" t="s">
        <v>3117</v>
      </c>
      <c r="C1146" s="2" t="s">
        <v>989</v>
      </c>
      <c r="D1146" s="2" t="s">
        <v>990</v>
      </c>
      <c r="E1146" s="2" t="s">
        <v>991</v>
      </c>
      <c r="F1146" s="4">
        <v>1.2133535602486927</v>
      </c>
      <c r="G1146" s="4">
        <v>0.84358187314413025</v>
      </c>
      <c r="H1146" s="4">
        <v>1.8588366560166323</v>
      </c>
      <c r="I1146" s="2" t="s">
        <v>3612</v>
      </c>
      <c r="J1146" s="2" t="s">
        <v>3612</v>
      </c>
      <c r="K1146" s="2" t="s">
        <v>3612</v>
      </c>
      <c r="L1146" s="2" t="s">
        <v>3612</v>
      </c>
    </row>
    <row r="1147" spans="1:12">
      <c r="A1147" s="2">
        <v>5110</v>
      </c>
      <c r="B1147" s="2" t="s">
        <v>3118</v>
      </c>
      <c r="C1147" s="2" t="s">
        <v>2049</v>
      </c>
      <c r="D1147" s="2" t="s">
        <v>2050</v>
      </c>
      <c r="E1147" s="2" t="s">
        <v>2051</v>
      </c>
      <c r="F1147" s="4">
        <v>1.5996984759955206</v>
      </c>
      <c r="G1147" s="4">
        <v>0.91614635921999277</v>
      </c>
      <c r="H1147" s="4">
        <v>2.1302164067868317</v>
      </c>
      <c r="I1147" s="2" t="s">
        <v>3612</v>
      </c>
      <c r="J1147" s="2" t="s">
        <v>3612</v>
      </c>
      <c r="K1147" s="2" t="s">
        <v>3616</v>
      </c>
      <c r="L1147" s="2" t="s">
        <v>3612</v>
      </c>
    </row>
    <row r="1148" spans="1:12" ht="16.5">
      <c r="A1148" s="2">
        <v>5112</v>
      </c>
      <c r="B1148" s="2" t="s">
        <v>3119</v>
      </c>
      <c r="C1148" s="2" t="s">
        <v>1266</v>
      </c>
      <c r="D1148" s="2" t="s">
        <v>1267</v>
      </c>
      <c r="E1148" s="2" t="s">
        <v>1268</v>
      </c>
      <c r="F1148" s="4">
        <v>2.4575146211441514</v>
      </c>
      <c r="G1148" s="4">
        <v>1.1396572488017476</v>
      </c>
      <c r="H1148" s="4">
        <v>1.3390408745934868</v>
      </c>
      <c r="I1148" s="2" t="s">
        <v>3616</v>
      </c>
      <c r="J1148" s="2" t="s">
        <v>3612</v>
      </c>
      <c r="K1148" s="2" t="s">
        <v>3612</v>
      </c>
      <c r="L1148" s="2" t="s">
        <v>3626</v>
      </c>
    </row>
    <row r="1149" spans="1:12">
      <c r="A1149" s="2">
        <v>5113</v>
      </c>
      <c r="B1149" s="2" t="s">
        <v>3120</v>
      </c>
      <c r="C1149" s="2" t="s">
        <v>441</v>
      </c>
      <c r="D1149" s="2" t="s">
        <v>442</v>
      </c>
      <c r="E1149" s="2" t="s">
        <v>443</v>
      </c>
      <c r="F1149" s="4">
        <v>1.8274095501428165</v>
      </c>
      <c r="G1149" s="4">
        <v>0.89831915367985982</v>
      </c>
      <c r="H1149" s="4">
        <v>2.0690951630378174</v>
      </c>
      <c r="I1149" s="2" t="s">
        <v>3612</v>
      </c>
      <c r="J1149" s="2" t="s">
        <v>3612</v>
      </c>
      <c r="K1149" s="2" t="s">
        <v>3616</v>
      </c>
      <c r="L1149" s="2" t="s">
        <v>3612</v>
      </c>
    </row>
    <row r="1150" spans="1:12">
      <c r="A1150" s="2">
        <v>5126</v>
      </c>
      <c r="B1150" s="2" t="s">
        <v>3121</v>
      </c>
      <c r="C1150" s="2" t="s">
        <v>2589</v>
      </c>
      <c r="D1150" s="2" t="s">
        <v>2590</v>
      </c>
      <c r="E1150" s="2" t="s">
        <v>2591</v>
      </c>
      <c r="F1150" s="4">
        <v>1.5550920717651173</v>
      </c>
      <c r="G1150" s="4">
        <v>0.66103565721865187</v>
      </c>
      <c r="H1150" s="4">
        <v>2.2013674827934331</v>
      </c>
      <c r="I1150" s="2" t="s">
        <v>3612</v>
      </c>
      <c r="J1150" s="2" t="s">
        <v>3612</v>
      </c>
      <c r="K1150" s="2" t="s">
        <v>3616</v>
      </c>
      <c r="L1150" s="2" t="s">
        <v>3612</v>
      </c>
    </row>
    <row r="1151" spans="1:12">
      <c r="A1151" s="2">
        <v>5142</v>
      </c>
      <c r="B1151" s="2" t="s">
        <v>3122</v>
      </c>
      <c r="C1151" s="2" t="s">
        <v>1775</v>
      </c>
      <c r="D1151" s="2" t="s">
        <v>1776</v>
      </c>
      <c r="E1151" s="2" t="s">
        <v>1777</v>
      </c>
      <c r="F1151" s="4">
        <v>2.9967526299296088</v>
      </c>
      <c r="G1151" s="4">
        <v>0.89611140184135563</v>
      </c>
      <c r="H1151" s="4">
        <v>0.50933967308797279</v>
      </c>
      <c r="I1151" s="2" t="s">
        <v>3616</v>
      </c>
      <c r="J1151" s="2" t="s">
        <v>3612</v>
      </c>
      <c r="K1151" s="2" t="s">
        <v>3612</v>
      </c>
      <c r="L1151" s="2" t="s">
        <v>3612</v>
      </c>
    </row>
    <row r="1152" spans="1:12" ht="16.5">
      <c r="A1152" s="2">
        <v>5146</v>
      </c>
      <c r="B1152" s="2" t="s">
        <v>3123</v>
      </c>
      <c r="C1152" s="2" t="s">
        <v>3124</v>
      </c>
      <c r="D1152" s="2" t="s">
        <v>3125</v>
      </c>
      <c r="E1152" s="2" t="s">
        <v>3126</v>
      </c>
      <c r="F1152" s="4">
        <v>1.4331603148087138</v>
      </c>
      <c r="G1152" s="4">
        <v>1.6219170079248371</v>
      </c>
      <c r="H1152" s="4">
        <v>1.3061313612329559</v>
      </c>
      <c r="I1152" s="2" t="s">
        <v>3612</v>
      </c>
      <c r="J1152" s="2" t="s">
        <v>3612</v>
      </c>
      <c r="K1152" s="2" t="s">
        <v>3612</v>
      </c>
      <c r="L1152" s="2" t="s">
        <v>3626</v>
      </c>
    </row>
    <row r="1153" spans="1:12">
      <c r="A1153" s="2">
        <v>5149</v>
      </c>
      <c r="B1153" s="2" t="s">
        <v>3127</v>
      </c>
      <c r="C1153" s="2" t="s">
        <v>3128</v>
      </c>
      <c r="D1153" s="2" t="s">
        <v>3129</v>
      </c>
      <c r="E1153" s="2" t="s">
        <v>3130</v>
      </c>
      <c r="F1153" s="4">
        <v>2.2106950053532954</v>
      </c>
      <c r="G1153" s="4">
        <v>0.63228635894124741</v>
      </c>
      <c r="H1153" s="4">
        <v>2.1754291024440668</v>
      </c>
      <c r="I1153" s="2" t="s">
        <v>3616</v>
      </c>
      <c r="J1153" s="2" t="s">
        <v>3612</v>
      </c>
      <c r="K1153" s="2" t="s">
        <v>3616</v>
      </c>
      <c r="L1153" s="2" t="s">
        <v>3612</v>
      </c>
    </row>
    <row r="1154" spans="1:12">
      <c r="A1154" s="2">
        <v>5156</v>
      </c>
      <c r="B1154" s="2" t="s">
        <v>3131</v>
      </c>
      <c r="C1154" s="2" t="s">
        <v>453</v>
      </c>
      <c r="D1154" s="2" t="s">
        <v>454</v>
      </c>
      <c r="E1154" s="2" t="s">
        <v>455</v>
      </c>
      <c r="F1154" s="4">
        <v>2.2741067845201619</v>
      </c>
      <c r="G1154" s="4">
        <v>0.55374742881144545</v>
      </c>
      <c r="H1154" s="4">
        <v>1.8770928310842585</v>
      </c>
      <c r="I1154" s="2" t="s">
        <v>3616</v>
      </c>
      <c r="J1154" s="2" t="s">
        <v>3612</v>
      </c>
      <c r="K1154" s="2" t="s">
        <v>3612</v>
      </c>
      <c r="L1154" s="2" t="s">
        <v>3612</v>
      </c>
    </row>
    <row r="1155" spans="1:12">
      <c r="A1155" s="2">
        <v>5164</v>
      </c>
      <c r="B1155" s="2" t="s">
        <v>3132</v>
      </c>
      <c r="C1155" s="2" t="s">
        <v>898</v>
      </c>
      <c r="D1155" s="2" t="s">
        <v>899</v>
      </c>
      <c r="E1155" s="2" t="s">
        <v>900</v>
      </c>
      <c r="F1155" s="4">
        <v>0.94605764672559456</v>
      </c>
      <c r="G1155" s="4">
        <v>0.77795035635044574</v>
      </c>
      <c r="H1155" s="4">
        <v>2.543473388763982</v>
      </c>
      <c r="I1155" s="2" t="s">
        <v>3612</v>
      </c>
      <c r="J1155" s="2" t="s">
        <v>3612</v>
      </c>
      <c r="K1155" s="2" t="s">
        <v>3616</v>
      </c>
      <c r="L1155" s="2" t="s">
        <v>3612</v>
      </c>
    </row>
    <row r="1156" spans="1:12">
      <c r="A1156" s="2">
        <v>5178</v>
      </c>
      <c r="B1156" s="2" t="s">
        <v>3133</v>
      </c>
      <c r="C1156" s="2" t="s">
        <v>547</v>
      </c>
      <c r="D1156" s="2" t="s">
        <v>548</v>
      </c>
      <c r="E1156" s="2" t="s">
        <v>549</v>
      </c>
      <c r="F1156" s="4">
        <v>0.92620278487044549</v>
      </c>
      <c r="G1156" s="4">
        <v>1.0920962414652768</v>
      </c>
      <c r="H1156" s="4">
        <v>2.2372089391781946</v>
      </c>
      <c r="I1156" s="2" t="s">
        <v>3612</v>
      </c>
      <c r="J1156" s="2" t="s">
        <v>3612</v>
      </c>
      <c r="K1156" s="2" t="s">
        <v>3616</v>
      </c>
      <c r="L1156" s="2" t="s">
        <v>3612</v>
      </c>
    </row>
    <row r="1157" spans="1:12">
      <c r="A1157" s="2">
        <v>5192</v>
      </c>
      <c r="B1157" s="2" t="s">
        <v>3134</v>
      </c>
      <c r="C1157" s="2" t="s">
        <v>693</v>
      </c>
      <c r="D1157" s="2" t="s">
        <v>694</v>
      </c>
      <c r="E1157" s="2" t="s">
        <v>695</v>
      </c>
      <c r="F1157" s="4">
        <v>2.3443695434507248</v>
      </c>
      <c r="G1157" s="4">
        <v>4.1096233895085488E-2</v>
      </c>
      <c r="H1157" s="4">
        <v>59.647923098964242</v>
      </c>
      <c r="I1157" s="2" t="s">
        <v>3616</v>
      </c>
      <c r="J1157" s="2" t="s">
        <v>3616</v>
      </c>
      <c r="K1157" s="2" t="s">
        <v>3616</v>
      </c>
      <c r="L1157" s="2" t="s">
        <v>3612</v>
      </c>
    </row>
    <row r="1158" spans="1:12">
      <c r="A1158" s="2">
        <v>5198</v>
      </c>
      <c r="B1158" s="2" t="s">
        <v>3135</v>
      </c>
      <c r="C1158" s="2" t="s">
        <v>505</v>
      </c>
      <c r="D1158" s="2" t="s">
        <v>506</v>
      </c>
      <c r="E1158" s="2" t="s">
        <v>507</v>
      </c>
      <c r="F1158" s="4">
        <v>162.08423895278963</v>
      </c>
      <c r="G1158" s="4">
        <v>5.6084658593847238E-2</v>
      </c>
      <c r="H1158" s="4">
        <v>4.9657099661044413</v>
      </c>
      <c r="I1158" s="2" t="s">
        <v>3616</v>
      </c>
      <c r="J1158" s="2" t="s">
        <v>3616</v>
      </c>
      <c r="K1158" s="2" t="s">
        <v>3616</v>
      </c>
      <c r="L1158" s="2" t="s">
        <v>3612</v>
      </c>
    </row>
    <row r="1159" spans="1:12" ht="16.5">
      <c r="A1159" s="2">
        <v>5201</v>
      </c>
      <c r="B1159" s="2" t="s">
        <v>3136</v>
      </c>
      <c r="C1159" s="2" t="s">
        <v>3137</v>
      </c>
      <c r="D1159" s="2" t="s">
        <v>3138</v>
      </c>
      <c r="E1159" s="2" t="s">
        <v>3139</v>
      </c>
      <c r="F1159" s="4">
        <v>1.2549240042294842</v>
      </c>
      <c r="G1159" s="4">
        <v>1.0061532062205221</v>
      </c>
      <c r="H1159" s="4">
        <v>2.2988303477694134</v>
      </c>
      <c r="I1159" s="2" t="s">
        <v>3612</v>
      </c>
      <c r="J1159" s="2" t="s">
        <v>3612</v>
      </c>
      <c r="K1159" s="2" t="s">
        <v>3616</v>
      </c>
      <c r="L1159" s="2" t="s">
        <v>3626</v>
      </c>
    </row>
    <row r="1160" spans="1:12">
      <c r="A1160" s="2">
        <v>5209</v>
      </c>
      <c r="B1160" s="2" t="s">
        <v>3140</v>
      </c>
      <c r="C1160" s="2" t="s">
        <v>470</v>
      </c>
      <c r="D1160" s="2" t="s">
        <v>471</v>
      </c>
      <c r="E1160" s="2" t="s">
        <v>472</v>
      </c>
      <c r="F1160" s="4">
        <v>1.5419970444093611</v>
      </c>
      <c r="G1160" s="4">
        <v>0.79675054170823145</v>
      </c>
      <c r="H1160" s="4">
        <v>0.81541138195460539</v>
      </c>
      <c r="I1160" s="2" t="s">
        <v>3612</v>
      </c>
      <c r="J1160" s="2" t="s">
        <v>3612</v>
      </c>
      <c r="K1160" s="2" t="s">
        <v>3612</v>
      </c>
      <c r="L1160" s="2" t="s">
        <v>3612</v>
      </c>
    </row>
    <row r="1161" spans="1:12" ht="16.5">
      <c r="A1161" s="2">
        <v>5210</v>
      </c>
      <c r="B1161" s="2" t="s">
        <v>3141</v>
      </c>
      <c r="C1161" s="2" t="s">
        <v>1413</v>
      </c>
      <c r="D1161" s="2" t="s">
        <v>1414</v>
      </c>
      <c r="E1161" s="2" t="s">
        <v>1415</v>
      </c>
      <c r="F1161" s="4">
        <v>1.2243363924002029</v>
      </c>
      <c r="G1161" s="4">
        <v>3.0105978323840605</v>
      </c>
      <c r="H1161" s="4">
        <v>4.6692796620151551</v>
      </c>
      <c r="I1161" s="2" t="s">
        <v>3612</v>
      </c>
      <c r="J1161" s="2" t="s">
        <v>3616</v>
      </c>
      <c r="K1161" s="2" t="s">
        <v>3616</v>
      </c>
      <c r="L1161" s="2" t="s">
        <v>3626</v>
      </c>
    </row>
    <row r="1162" spans="1:12">
      <c r="A1162" s="2">
        <v>5220</v>
      </c>
      <c r="B1162" s="2" t="s">
        <v>3142</v>
      </c>
      <c r="C1162" s="2" t="s">
        <v>1785</v>
      </c>
      <c r="D1162" s="2" t="s">
        <v>1786</v>
      </c>
      <c r="E1162" s="2" t="s">
        <v>1787</v>
      </c>
      <c r="F1162" s="4">
        <v>1.6338777022142263</v>
      </c>
      <c r="G1162" s="4">
        <v>0.72640699481518978</v>
      </c>
      <c r="H1162" s="4">
        <v>2.4117828216342119</v>
      </c>
      <c r="I1162" s="2" t="s">
        <v>3612</v>
      </c>
      <c r="J1162" s="2" t="s">
        <v>3612</v>
      </c>
      <c r="K1162" s="2" t="s">
        <v>3616</v>
      </c>
      <c r="L1162" s="2" t="s">
        <v>3612</v>
      </c>
    </row>
    <row r="1163" spans="1:12">
      <c r="A1163" s="2">
        <v>5221</v>
      </c>
      <c r="B1163" s="2" t="s">
        <v>3143</v>
      </c>
      <c r="C1163" s="2" t="s">
        <v>1785</v>
      </c>
      <c r="D1163" s="2" t="s">
        <v>1786</v>
      </c>
      <c r="E1163" s="2" t="s">
        <v>1787</v>
      </c>
      <c r="F1163" s="4">
        <v>1.3961945644440459</v>
      </c>
      <c r="G1163" s="4">
        <v>0.75672971363433361</v>
      </c>
      <c r="H1163" s="4">
        <v>0.27710410729156171</v>
      </c>
      <c r="I1163" s="2" t="s">
        <v>3612</v>
      </c>
      <c r="J1163" s="2" t="s">
        <v>3612</v>
      </c>
      <c r="K1163" s="2" t="s">
        <v>3616</v>
      </c>
      <c r="L1163" s="2" t="s">
        <v>3612</v>
      </c>
    </row>
    <row r="1164" spans="1:12">
      <c r="A1164" s="2">
        <v>5229</v>
      </c>
      <c r="B1164" s="2" t="s">
        <v>3144</v>
      </c>
      <c r="C1164" s="2" t="s">
        <v>2993</v>
      </c>
      <c r="D1164" s="2" t="s">
        <v>2994</v>
      </c>
      <c r="E1164" s="2" t="s">
        <v>2995</v>
      </c>
      <c r="F1164" s="4">
        <v>1.5978145811272049</v>
      </c>
      <c r="G1164" s="4">
        <v>0.20434799595490893</v>
      </c>
      <c r="H1164" s="4">
        <v>1.7891818147842173</v>
      </c>
      <c r="I1164" s="2" t="s">
        <v>3612</v>
      </c>
      <c r="J1164" s="2" t="s">
        <v>3616</v>
      </c>
      <c r="K1164" s="2" t="s">
        <v>3612</v>
      </c>
      <c r="L1164" s="2" t="s">
        <v>3612</v>
      </c>
    </row>
    <row r="1165" spans="1:12">
      <c r="A1165" s="2">
        <v>5244</v>
      </c>
      <c r="B1165" s="2" t="s">
        <v>3145</v>
      </c>
      <c r="C1165" s="2" t="s">
        <v>1454</v>
      </c>
      <c r="D1165" s="2" t="s">
        <v>1455</v>
      </c>
      <c r="E1165" s="2" t="s">
        <v>1456</v>
      </c>
      <c r="F1165" s="4">
        <v>0.49658066687454294</v>
      </c>
      <c r="G1165" s="4">
        <v>0.62112261404975344</v>
      </c>
      <c r="H1165" s="4">
        <v>3.257352834370788</v>
      </c>
      <c r="I1165" s="2" t="s">
        <v>3616</v>
      </c>
      <c r="J1165" s="2" t="s">
        <v>3612</v>
      </c>
      <c r="K1165" s="2" t="s">
        <v>3616</v>
      </c>
      <c r="L1165" s="2" t="s">
        <v>3612</v>
      </c>
    </row>
    <row r="1166" spans="1:12">
      <c r="A1166" s="2">
        <v>5253</v>
      </c>
      <c r="B1166" s="2" t="s">
        <v>3146</v>
      </c>
      <c r="C1166" s="2" t="s">
        <v>1286</v>
      </c>
      <c r="D1166" s="2" t="s">
        <v>1287</v>
      </c>
      <c r="E1166" s="2" t="s">
        <v>1288</v>
      </c>
      <c r="F1166" s="4">
        <v>1.0732276952638831E-2</v>
      </c>
      <c r="G1166" s="4">
        <v>0.10494097469033523</v>
      </c>
      <c r="H1166" s="4">
        <v>2.8552162155883174</v>
      </c>
      <c r="I1166" s="2" t="s">
        <v>3616</v>
      </c>
      <c r="J1166" s="2" t="s">
        <v>3616</v>
      </c>
      <c r="K1166" s="2" t="s">
        <v>3616</v>
      </c>
      <c r="L1166" s="2" t="s">
        <v>3612</v>
      </c>
    </row>
    <row r="1167" spans="1:12">
      <c r="A1167" s="2">
        <v>5254</v>
      </c>
      <c r="B1167" s="2" t="s">
        <v>3147</v>
      </c>
      <c r="C1167" s="2" t="s">
        <v>796</v>
      </c>
      <c r="D1167" s="2" t="s">
        <v>797</v>
      </c>
      <c r="E1167" s="2" t="s">
        <v>798</v>
      </c>
      <c r="F1167" s="4">
        <v>0.70872605837298452</v>
      </c>
      <c r="G1167" s="4">
        <v>5.2077132059084059</v>
      </c>
      <c r="H1167" s="4">
        <v>1.3083966765884822</v>
      </c>
      <c r="I1167" s="2" t="s">
        <v>3612</v>
      </c>
      <c r="J1167" s="2" t="s">
        <v>3616</v>
      </c>
      <c r="K1167" s="2" t="s">
        <v>3612</v>
      </c>
      <c r="L1167" s="2" t="s">
        <v>3612</v>
      </c>
    </row>
    <row r="1168" spans="1:12">
      <c r="A1168" s="2">
        <v>5261</v>
      </c>
      <c r="B1168" s="2" t="s">
        <v>3148</v>
      </c>
      <c r="C1168" s="2" t="s">
        <v>1506</v>
      </c>
      <c r="D1168" s="2" t="s">
        <v>1507</v>
      </c>
      <c r="E1168" s="2" t="s">
        <v>1508</v>
      </c>
      <c r="F1168" s="4">
        <v>17.112753406163886</v>
      </c>
      <c r="G1168" s="4">
        <v>0.83737746571404781</v>
      </c>
      <c r="H1168" s="4">
        <v>2.0902854925656937</v>
      </c>
      <c r="I1168" s="2" t="s">
        <v>3616</v>
      </c>
      <c r="J1168" s="2" t="s">
        <v>3612</v>
      </c>
      <c r="K1168" s="2" t="s">
        <v>3616</v>
      </c>
      <c r="L1168" s="2" t="s">
        <v>3612</v>
      </c>
    </row>
    <row r="1169" spans="1:12" ht="16.5">
      <c r="A1169" s="2">
        <v>5264</v>
      </c>
      <c r="B1169" s="2" t="s">
        <v>3149</v>
      </c>
      <c r="C1169" s="2" t="s">
        <v>273</v>
      </c>
      <c r="D1169" s="2" t="s">
        <v>274</v>
      </c>
      <c r="E1169" s="2" t="s">
        <v>275</v>
      </c>
      <c r="F1169" s="4">
        <v>1.0093314411504339</v>
      </c>
      <c r="G1169" s="4">
        <v>2.7216848054502143</v>
      </c>
      <c r="H1169" s="4">
        <v>2.3777548849671994</v>
      </c>
      <c r="I1169" s="2" t="s">
        <v>3612</v>
      </c>
      <c r="J1169" s="2" t="s">
        <v>3616</v>
      </c>
      <c r="K1169" s="2" t="s">
        <v>3616</v>
      </c>
      <c r="L1169" s="2" t="s">
        <v>3626</v>
      </c>
    </row>
    <row r="1170" spans="1:12" ht="16.5">
      <c r="A1170" s="2">
        <v>5268</v>
      </c>
      <c r="B1170" s="2" t="s">
        <v>3150</v>
      </c>
      <c r="C1170" s="2" t="s">
        <v>3151</v>
      </c>
      <c r="D1170" s="2" t="s">
        <v>3152</v>
      </c>
      <c r="E1170" s="2" t="s">
        <v>3153</v>
      </c>
      <c r="F1170" s="4">
        <v>1.4615508256970442</v>
      </c>
      <c r="G1170" s="4">
        <v>1.0369526367858055</v>
      </c>
      <c r="H1170" s="4">
        <v>2.347784513871118</v>
      </c>
      <c r="I1170" s="2" t="s">
        <v>3612</v>
      </c>
      <c r="J1170" s="2" t="s">
        <v>3612</v>
      </c>
      <c r="K1170" s="2" t="s">
        <v>3616</v>
      </c>
      <c r="L1170" s="2" t="s">
        <v>3626</v>
      </c>
    </row>
    <row r="1171" spans="1:12">
      <c r="A1171" s="2">
        <v>5273</v>
      </c>
      <c r="B1171" s="2" t="s">
        <v>3154</v>
      </c>
      <c r="C1171" s="2" t="s">
        <v>470</v>
      </c>
      <c r="D1171" s="2" t="s">
        <v>471</v>
      </c>
      <c r="E1171" s="2" t="s">
        <v>472</v>
      </c>
      <c r="F1171" s="4">
        <v>2.0656559745189749</v>
      </c>
      <c r="G1171" s="4">
        <v>1.3059503055289754</v>
      </c>
      <c r="H1171" s="4">
        <v>0.96052828289886616</v>
      </c>
      <c r="I1171" s="2" t="s">
        <v>3616</v>
      </c>
      <c r="J1171" s="2" t="s">
        <v>3612</v>
      </c>
      <c r="K1171" s="2" t="s">
        <v>3612</v>
      </c>
      <c r="L1171" s="2" t="s">
        <v>3612</v>
      </c>
    </row>
    <row r="1172" spans="1:12">
      <c r="A1172" s="2">
        <v>5274</v>
      </c>
      <c r="B1172" s="2" t="s">
        <v>3155</v>
      </c>
      <c r="C1172" s="2" t="s">
        <v>470</v>
      </c>
      <c r="D1172" s="2" t="s">
        <v>471</v>
      </c>
      <c r="E1172" s="2" t="s">
        <v>472</v>
      </c>
      <c r="F1172" s="4">
        <v>2.1805619830654779</v>
      </c>
      <c r="G1172" s="4">
        <v>0.20644795029581858</v>
      </c>
      <c r="H1172" s="4">
        <v>1.1473455832286732</v>
      </c>
      <c r="I1172" s="2" t="s">
        <v>3616</v>
      </c>
      <c r="J1172" s="2" t="s">
        <v>3616</v>
      </c>
      <c r="K1172" s="2" t="s">
        <v>3612</v>
      </c>
      <c r="L1172" s="2" t="s">
        <v>3612</v>
      </c>
    </row>
    <row r="1173" spans="1:12">
      <c r="A1173" s="2">
        <v>5277</v>
      </c>
      <c r="B1173" s="2" t="s">
        <v>3156</v>
      </c>
      <c r="C1173" s="2" t="s">
        <v>3157</v>
      </c>
      <c r="D1173" s="2" t="s">
        <v>3158</v>
      </c>
      <c r="E1173" s="2" t="s">
        <v>3159</v>
      </c>
      <c r="F1173" s="4">
        <v>1.6328587541233195</v>
      </c>
      <c r="G1173" s="4">
        <v>5.4262292477566305</v>
      </c>
      <c r="H1173" s="4">
        <v>0.95448868473941317</v>
      </c>
      <c r="I1173" s="2" t="s">
        <v>3612</v>
      </c>
      <c r="J1173" s="2" t="s">
        <v>3616</v>
      </c>
      <c r="K1173" s="2" t="s">
        <v>3612</v>
      </c>
      <c r="L1173" s="2" t="s">
        <v>3612</v>
      </c>
    </row>
    <row r="1174" spans="1:12">
      <c r="A1174" s="2">
        <v>5278</v>
      </c>
      <c r="B1174" s="2" t="s">
        <v>3160</v>
      </c>
      <c r="C1174" s="2" t="s">
        <v>3157</v>
      </c>
      <c r="D1174" s="2" t="s">
        <v>3158</v>
      </c>
      <c r="E1174" s="2" t="s">
        <v>3159</v>
      </c>
      <c r="F1174" s="4">
        <v>1.5103678912098966</v>
      </c>
      <c r="G1174" s="4">
        <v>0.72457151725616964</v>
      </c>
      <c r="H1174" s="4">
        <v>2.7838857412299789</v>
      </c>
      <c r="I1174" s="2" t="s">
        <v>3612</v>
      </c>
      <c r="J1174" s="2" t="s">
        <v>3612</v>
      </c>
      <c r="K1174" s="2" t="s">
        <v>3616</v>
      </c>
      <c r="L1174" s="2" t="s">
        <v>3612</v>
      </c>
    </row>
    <row r="1175" spans="1:12">
      <c r="A1175" s="2">
        <v>5287</v>
      </c>
      <c r="B1175" s="2" t="s">
        <v>3161</v>
      </c>
      <c r="C1175" s="2" t="s">
        <v>3162</v>
      </c>
      <c r="D1175" s="2" t="s">
        <v>3163</v>
      </c>
      <c r="E1175" s="2" t="s">
        <v>3164</v>
      </c>
      <c r="F1175" s="4">
        <v>1.909506723772084</v>
      </c>
      <c r="G1175" s="4">
        <v>1.3082153068668749</v>
      </c>
      <c r="H1175" s="4">
        <v>0.8038509907431507</v>
      </c>
      <c r="I1175" s="2" t="s">
        <v>3612</v>
      </c>
      <c r="J1175" s="2" t="s">
        <v>3612</v>
      </c>
      <c r="K1175" s="2" t="s">
        <v>3612</v>
      </c>
      <c r="L1175" s="2" t="s">
        <v>3612</v>
      </c>
    </row>
    <row r="1176" spans="1:12">
      <c r="A1176" s="2">
        <v>5289</v>
      </c>
      <c r="B1176" s="2" t="s">
        <v>3165</v>
      </c>
      <c r="C1176" s="2" t="s">
        <v>3166</v>
      </c>
      <c r="D1176" s="2" t="s">
        <v>3167</v>
      </c>
      <c r="E1176" s="2" t="s">
        <v>3168</v>
      </c>
      <c r="F1176" s="4">
        <v>0.8397897007131192</v>
      </c>
      <c r="G1176" s="4">
        <v>1.150371628272246</v>
      </c>
      <c r="H1176" s="4">
        <v>1.3609367324017534</v>
      </c>
      <c r="I1176" s="2" t="s">
        <v>3612</v>
      </c>
      <c r="J1176" s="2" t="s">
        <v>3612</v>
      </c>
      <c r="K1176" s="2" t="s">
        <v>3612</v>
      </c>
      <c r="L1176" s="2" t="s">
        <v>3612</v>
      </c>
    </row>
    <row r="1177" spans="1:12">
      <c r="A1177" s="2">
        <v>5292</v>
      </c>
      <c r="B1177" s="2" t="s">
        <v>3169</v>
      </c>
      <c r="C1177" s="2" t="s">
        <v>2441</v>
      </c>
      <c r="D1177" s="2" t="s">
        <v>2442</v>
      </c>
      <c r="E1177" s="2" t="s">
        <v>2443</v>
      </c>
      <c r="F1177" s="4">
        <v>0.67427078751260805</v>
      </c>
      <c r="G1177" s="4">
        <v>0.86558655780233795</v>
      </c>
      <c r="H1177" s="4">
        <v>2.5243290850011801</v>
      </c>
      <c r="I1177" s="2" t="s">
        <v>3612</v>
      </c>
      <c r="J1177" s="2" t="s">
        <v>3612</v>
      </c>
      <c r="K1177" s="2" t="s">
        <v>3616</v>
      </c>
      <c r="L1177" s="2" t="s">
        <v>3612</v>
      </c>
    </row>
    <row r="1178" spans="1:12">
      <c r="A1178" s="2">
        <v>5293</v>
      </c>
      <c r="B1178" s="2" t="s">
        <v>3170</v>
      </c>
      <c r="C1178" s="2" t="s">
        <v>2441</v>
      </c>
      <c r="D1178" s="2" t="s">
        <v>2442</v>
      </c>
      <c r="E1178" s="2" t="s">
        <v>2443</v>
      </c>
      <c r="F1178" s="4">
        <v>2.15457004324049</v>
      </c>
      <c r="G1178" s="4">
        <v>0.62390574538198529</v>
      </c>
      <c r="H1178" s="4">
        <v>35.64925444760506</v>
      </c>
      <c r="I1178" s="2" t="s">
        <v>3616</v>
      </c>
      <c r="J1178" s="2" t="s">
        <v>3612</v>
      </c>
      <c r="K1178" s="2" t="s">
        <v>3616</v>
      </c>
      <c r="L1178" s="2" t="s">
        <v>3612</v>
      </c>
    </row>
    <row r="1179" spans="1:12" ht="16.5">
      <c r="A1179" s="2">
        <v>5299</v>
      </c>
      <c r="B1179" s="2" t="s">
        <v>3171</v>
      </c>
      <c r="C1179" s="2" t="s">
        <v>1799</v>
      </c>
      <c r="D1179" s="2" t="s">
        <v>1800</v>
      </c>
      <c r="E1179" s="2" t="s">
        <v>1801</v>
      </c>
      <c r="F1179" s="4">
        <v>2.0793029916562564</v>
      </c>
      <c r="G1179" s="4">
        <v>1.0976362247759244</v>
      </c>
      <c r="H1179" s="4">
        <v>1.8581925439455733</v>
      </c>
      <c r="I1179" s="2" t="s">
        <v>3616</v>
      </c>
      <c r="J1179" s="2" t="s">
        <v>3612</v>
      </c>
      <c r="K1179" s="2" t="s">
        <v>3612</v>
      </c>
      <c r="L1179" s="2" t="s">
        <v>3626</v>
      </c>
    </row>
    <row r="1180" spans="1:12">
      <c r="A1180" s="2">
        <v>5307</v>
      </c>
      <c r="B1180" s="2" t="s">
        <v>3172</v>
      </c>
      <c r="C1180" s="2" t="s">
        <v>453</v>
      </c>
      <c r="D1180" s="2" t="s">
        <v>454</v>
      </c>
      <c r="E1180" s="2" t="s">
        <v>455</v>
      </c>
      <c r="F1180" s="4">
        <v>1.4343528799516543</v>
      </c>
      <c r="G1180" s="4">
        <v>0.99702390450202416</v>
      </c>
      <c r="H1180" s="4">
        <v>1.1158166621618795</v>
      </c>
      <c r="I1180" s="2" t="s">
        <v>3612</v>
      </c>
      <c r="J1180" s="2" t="s">
        <v>3612</v>
      </c>
      <c r="K1180" s="2" t="s">
        <v>3612</v>
      </c>
      <c r="L1180" s="2" t="s">
        <v>3612</v>
      </c>
    </row>
    <row r="1181" spans="1:12">
      <c r="A1181" s="2">
        <v>5308</v>
      </c>
      <c r="B1181" s="2" t="s">
        <v>3173</v>
      </c>
      <c r="C1181" s="2" t="s">
        <v>453</v>
      </c>
      <c r="D1181" s="2" t="s">
        <v>454</v>
      </c>
      <c r="E1181" s="2" t="s">
        <v>455</v>
      </c>
      <c r="F1181" s="4">
        <v>1.199721881281127</v>
      </c>
      <c r="G1181" s="4">
        <v>0.73016782367233857</v>
      </c>
      <c r="H1181" s="4">
        <v>2.767723840266624</v>
      </c>
      <c r="I1181" s="2" t="s">
        <v>3612</v>
      </c>
      <c r="J1181" s="2" t="s">
        <v>3612</v>
      </c>
      <c r="K1181" s="2" t="s">
        <v>3616</v>
      </c>
      <c r="L1181" s="2" t="s">
        <v>3612</v>
      </c>
    </row>
    <row r="1182" spans="1:12" ht="16.5">
      <c r="A1182" s="2">
        <v>5309</v>
      </c>
      <c r="B1182" s="2" t="s">
        <v>3174</v>
      </c>
      <c r="C1182" s="2" t="s">
        <v>241</v>
      </c>
      <c r="D1182" s="2" t="s">
        <v>242</v>
      </c>
      <c r="E1182" s="2" t="s">
        <v>243</v>
      </c>
      <c r="F1182" s="4">
        <v>1.9218556769220665</v>
      </c>
      <c r="G1182" s="4">
        <v>1.1041605792103446</v>
      </c>
      <c r="H1182" s="4">
        <v>2.4332760495792938</v>
      </c>
      <c r="I1182" s="2" t="s">
        <v>3612</v>
      </c>
      <c r="J1182" s="2" t="s">
        <v>3612</v>
      </c>
      <c r="K1182" s="2" t="s">
        <v>3616</v>
      </c>
      <c r="L1182" s="2" t="s">
        <v>3626</v>
      </c>
    </row>
    <row r="1183" spans="1:12">
      <c r="A1183" s="2">
        <v>5313</v>
      </c>
      <c r="B1183" s="2" t="s">
        <v>3175</v>
      </c>
      <c r="C1183" s="2" t="s">
        <v>657</v>
      </c>
      <c r="D1183" s="2" t="s">
        <v>658</v>
      </c>
      <c r="E1183" s="2" t="s">
        <v>659</v>
      </c>
      <c r="F1183" s="4">
        <v>1.4294894772010744</v>
      </c>
      <c r="G1183" s="4">
        <v>0.57518581413612302</v>
      </c>
      <c r="H1183" s="4">
        <v>2.1497963501102038</v>
      </c>
      <c r="I1183" s="2" t="s">
        <v>3612</v>
      </c>
      <c r="J1183" s="2" t="s">
        <v>3612</v>
      </c>
      <c r="K1183" s="2" t="s">
        <v>3616</v>
      </c>
      <c r="L1183" s="2" t="s">
        <v>3612</v>
      </c>
    </row>
    <row r="1184" spans="1:12">
      <c r="A1184" s="2">
        <v>5314</v>
      </c>
      <c r="B1184" s="2" t="s">
        <v>3176</v>
      </c>
      <c r="C1184" s="2" t="s">
        <v>657</v>
      </c>
      <c r="D1184" s="2" t="s">
        <v>658</v>
      </c>
      <c r="E1184" s="2" t="s">
        <v>659</v>
      </c>
      <c r="F1184" s="4">
        <v>0.25468748952370235</v>
      </c>
      <c r="G1184" s="4">
        <v>2.5515077079089061</v>
      </c>
      <c r="H1184" s="4">
        <v>9.9011767569990443</v>
      </c>
      <c r="I1184" s="2" t="s">
        <v>3616</v>
      </c>
      <c r="J1184" s="2" t="s">
        <v>3616</v>
      </c>
      <c r="K1184" s="2" t="s">
        <v>3616</v>
      </c>
      <c r="L1184" s="2" t="s">
        <v>3612</v>
      </c>
    </row>
    <row r="1185" spans="1:12">
      <c r="A1185" s="2">
        <v>5316</v>
      </c>
      <c r="B1185" s="2" t="s">
        <v>3177</v>
      </c>
      <c r="C1185" s="2" t="s">
        <v>1703</v>
      </c>
      <c r="D1185" s="2" t="s">
        <v>1704</v>
      </c>
      <c r="E1185" s="2" t="s">
        <v>1705</v>
      </c>
      <c r="F1185" s="4">
        <v>1.6360309034371707</v>
      </c>
      <c r="G1185" s="4">
        <v>0.83110346729967455</v>
      </c>
      <c r="H1185" s="4">
        <v>2.8337254750988796</v>
      </c>
      <c r="I1185" s="2" t="s">
        <v>3612</v>
      </c>
      <c r="J1185" s="2" t="s">
        <v>3612</v>
      </c>
      <c r="K1185" s="2" t="s">
        <v>3616</v>
      </c>
      <c r="L1185" s="2" t="s">
        <v>3612</v>
      </c>
    </row>
    <row r="1186" spans="1:12">
      <c r="A1186" s="2">
        <v>5317</v>
      </c>
      <c r="B1186" s="2" t="s">
        <v>3178</v>
      </c>
      <c r="C1186" s="2" t="s">
        <v>1703</v>
      </c>
      <c r="D1186" s="2" t="s">
        <v>1704</v>
      </c>
      <c r="E1186" s="2" t="s">
        <v>1705</v>
      </c>
      <c r="F1186" s="4">
        <v>13.294890594554772</v>
      </c>
      <c r="G1186" s="4">
        <v>0.6277012556519922</v>
      </c>
      <c r="H1186" s="4">
        <v>39.935503557061168</v>
      </c>
      <c r="I1186" s="2" t="s">
        <v>3616</v>
      </c>
      <c r="J1186" s="2" t="s">
        <v>3612</v>
      </c>
      <c r="K1186" s="2" t="s">
        <v>3616</v>
      </c>
      <c r="L1186" s="2" t="s">
        <v>3612</v>
      </c>
    </row>
    <row r="1187" spans="1:12">
      <c r="A1187" s="2">
        <v>5318</v>
      </c>
      <c r="B1187" s="2" t="s">
        <v>3179</v>
      </c>
      <c r="C1187" s="2" t="s">
        <v>3180</v>
      </c>
      <c r="D1187" s="2" t="s">
        <v>3181</v>
      </c>
      <c r="E1187" s="2" t="s">
        <v>3182</v>
      </c>
      <c r="F1187" s="4">
        <v>2.1908641056653551</v>
      </c>
      <c r="G1187" s="4">
        <v>0.54508381932315764</v>
      </c>
      <c r="H1187" s="4">
        <v>2.6853311320801065</v>
      </c>
      <c r="I1187" s="2" t="s">
        <v>3616</v>
      </c>
      <c r="J1187" s="2" t="s">
        <v>3612</v>
      </c>
      <c r="K1187" s="2" t="s">
        <v>3616</v>
      </c>
      <c r="L1187" s="2" t="s">
        <v>3612</v>
      </c>
    </row>
    <row r="1188" spans="1:12">
      <c r="A1188" s="2">
        <v>5325</v>
      </c>
      <c r="B1188" s="2" t="s">
        <v>3183</v>
      </c>
      <c r="C1188" s="2" t="s">
        <v>1506</v>
      </c>
      <c r="D1188" s="2" t="s">
        <v>1507</v>
      </c>
      <c r="E1188" s="2" t="s">
        <v>1508</v>
      </c>
      <c r="F1188" s="4">
        <v>0.89676383318003761</v>
      </c>
      <c r="G1188" s="4">
        <v>0.68030330356858404</v>
      </c>
      <c r="H1188" s="4">
        <v>77.568553856129626</v>
      </c>
      <c r="I1188" s="2" t="s">
        <v>3612</v>
      </c>
      <c r="J1188" s="2" t="s">
        <v>3612</v>
      </c>
      <c r="K1188" s="2" t="s">
        <v>3616</v>
      </c>
      <c r="L1188" s="2" t="s">
        <v>3612</v>
      </c>
    </row>
    <row r="1189" spans="1:12">
      <c r="A1189" s="2">
        <v>5332</v>
      </c>
      <c r="B1189" s="2" t="s">
        <v>3184</v>
      </c>
      <c r="C1189" s="2" t="s">
        <v>216</v>
      </c>
      <c r="D1189" s="2" t="s">
        <v>217</v>
      </c>
      <c r="E1189" s="2" t="s">
        <v>218</v>
      </c>
      <c r="F1189" s="4">
        <v>60.283864549233265</v>
      </c>
      <c r="G1189" s="4">
        <v>8.3178241787315352E-2</v>
      </c>
      <c r="H1189" s="4">
        <v>2.495968972316323</v>
      </c>
      <c r="I1189" s="2" t="s">
        <v>3616</v>
      </c>
      <c r="J1189" s="2" t="s">
        <v>3616</v>
      </c>
      <c r="K1189" s="2" t="s">
        <v>3616</v>
      </c>
      <c r="L1189" s="2" t="s">
        <v>3612</v>
      </c>
    </row>
    <row r="1190" spans="1:12" ht="16.5">
      <c r="A1190" s="2">
        <v>5333</v>
      </c>
      <c r="B1190" s="2" t="s">
        <v>3185</v>
      </c>
      <c r="C1190" s="2" t="s">
        <v>1273</v>
      </c>
      <c r="D1190" s="2" t="s">
        <v>1274</v>
      </c>
      <c r="E1190" s="2" t="s">
        <v>1275</v>
      </c>
      <c r="F1190" s="4">
        <v>2.0565127267515559</v>
      </c>
      <c r="G1190" s="4">
        <v>1.6110485820975031</v>
      </c>
      <c r="H1190" s="4">
        <v>2.684772791223057</v>
      </c>
      <c r="I1190" s="2" t="s">
        <v>3616</v>
      </c>
      <c r="J1190" s="2" t="s">
        <v>3612</v>
      </c>
      <c r="K1190" s="2" t="s">
        <v>3616</v>
      </c>
      <c r="L1190" s="2" t="s">
        <v>3626</v>
      </c>
    </row>
    <row r="1191" spans="1:12">
      <c r="A1191" s="2">
        <v>5334</v>
      </c>
      <c r="B1191" s="2" t="s">
        <v>3186</v>
      </c>
      <c r="C1191" s="2" t="s">
        <v>1273</v>
      </c>
      <c r="D1191" s="2" t="s">
        <v>1274</v>
      </c>
      <c r="E1191" s="2" t="s">
        <v>1275</v>
      </c>
      <c r="F1191" s="4">
        <v>0.49021957539167077</v>
      </c>
      <c r="G1191" s="4">
        <v>0.87049022342052129</v>
      </c>
      <c r="H1191" s="4">
        <v>80.253922378993948</v>
      </c>
      <c r="I1191" s="2" t="s">
        <v>3616</v>
      </c>
      <c r="J1191" s="2" t="s">
        <v>3612</v>
      </c>
      <c r="K1191" s="2" t="s">
        <v>3616</v>
      </c>
      <c r="L1191" s="2" t="s">
        <v>3612</v>
      </c>
    </row>
    <row r="1192" spans="1:12" ht="16.5">
      <c r="A1192" s="2">
        <v>5341</v>
      </c>
      <c r="B1192" s="2" t="s">
        <v>3187</v>
      </c>
      <c r="C1192" s="2" t="s">
        <v>1781</v>
      </c>
      <c r="D1192" s="2" t="s">
        <v>1782</v>
      </c>
      <c r="E1192" s="2" t="s">
        <v>1783</v>
      </c>
      <c r="F1192" s="4">
        <v>2.7167842494370351</v>
      </c>
      <c r="G1192" s="4">
        <v>1.1887950386348067</v>
      </c>
      <c r="H1192" s="4">
        <v>1.4721248187149101</v>
      </c>
      <c r="I1192" s="2" t="s">
        <v>3616</v>
      </c>
      <c r="J1192" s="2" t="s">
        <v>3612</v>
      </c>
      <c r="K1192" s="2" t="s">
        <v>3612</v>
      </c>
      <c r="L1192" s="2" t="s">
        <v>3626</v>
      </c>
    </row>
    <row r="1193" spans="1:12">
      <c r="A1193" s="2">
        <v>5349</v>
      </c>
      <c r="B1193" s="2" t="s">
        <v>3188</v>
      </c>
      <c r="C1193" s="2" t="s">
        <v>3189</v>
      </c>
      <c r="D1193" s="2" t="s">
        <v>3190</v>
      </c>
      <c r="E1193" s="2" t="s">
        <v>3191</v>
      </c>
      <c r="F1193" s="4">
        <v>1.5245674716043476</v>
      </c>
      <c r="G1193" s="4">
        <v>0.847919964633148</v>
      </c>
      <c r="H1193" s="4">
        <v>2.1054082401398002</v>
      </c>
      <c r="I1193" s="2" t="s">
        <v>3612</v>
      </c>
      <c r="J1193" s="2" t="s">
        <v>3612</v>
      </c>
      <c r="K1193" s="2" t="s">
        <v>3616</v>
      </c>
      <c r="L1193" s="2" t="s">
        <v>3612</v>
      </c>
    </row>
    <row r="1194" spans="1:12" ht="16.5">
      <c r="A1194" s="2">
        <v>5355</v>
      </c>
      <c r="B1194" s="2" t="s">
        <v>3192</v>
      </c>
      <c r="C1194" s="2" t="s">
        <v>1032</v>
      </c>
      <c r="D1194" s="2" t="s">
        <v>1033</v>
      </c>
      <c r="E1194" s="2" t="s">
        <v>1034</v>
      </c>
      <c r="F1194" s="4">
        <v>1.4565952039632544</v>
      </c>
      <c r="G1194" s="4">
        <v>1.5839754771268446</v>
      </c>
      <c r="H1194" s="4">
        <v>37.091070460942618</v>
      </c>
      <c r="I1194" s="2" t="s">
        <v>3612</v>
      </c>
      <c r="J1194" s="2" t="s">
        <v>3612</v>
      </c>
      <c r="K1194" s="2" t="s">
        <v>3616</v>
      </c>
      <c r="L1194" s="2" t="s">
        <v>3626</v>
      </c>
    </row>
    <row r="1195" spans="1:12">
      <c r="A1195" s="2">
        <v>5370</v>
      </c>
      <c r="B1195" s="2" t="s">
        <v>3193</v>
      </c>
      <c r="C1195" s="2" t="s">
        <v>3194</v>
      </c>
      <c r="D1195" s="2" t="s">
        <v>3195</v>
      </c>
      <c r="E1195" s="2" t="s">
        <v>3196</v>
      </c>
      <c r="F1195" s="4">
        <v>1.2899364575144836</v>
      </c>
      <c r="G1195" s="4">
        <v>0.93598025446468769</v>
      </c>
      <c r="H1195" s="4">
        <v>2.8631435403946179</v>
      </c>
      <c r="I1195" s="2" t="s">
        <v>3612</v>
      </c>
      <c r="J1195" s="2" t="s">
        <v>3612</v>
      </c>
      <c r="K1195" s="2" t="s">
        <v>3616</v>
      </c>
      <c r="L1195" s="2" t="s">
        <v>3612</v>
      </c>
    </row>
    <row r="1196" spans="1:12">
      <c r="A1196" s="2">
        <v>5371</v>
      </c>
      <c r="B1196" s="2" t="s">
        <v>3197</v>
      </c>
      <c r="C1196" s="2" t="s">
        <v>1720</v>
      </c>
      <c r="D1196" s="2" t="s">
        <v>1721</v>
      </c>
      <c r="E1196" s="2" t="s">
        <v>1722</v>
      </c>
      <c r="F1196" s="4">
        <v>0.61616985159996707</v>
      </c>
      <c r="G1196" s="4">
        <v>9.649847811969782E-2</v>
      </c>
      <c r="H1196" s="4">
        <v>46.653066265920138</v>
      </c>
      <c r="I1196" s="2" t="s">
        <v>3612</v>
      </c>
      <c r="J1196" s="2" t="s">
        <v>3616</v>
      </c>
      <c r="K1196" s="2" t="s">
        <v>3616</v>
      </c>
      <c r="L1196" s="2" t="s">
        <v>3612</v>
      </c>
    </row>
    <row r="1197" spans="1:12">
      <c r="A1197" s="2">
        <v>5374</v>
      </c>
      <c r="B1197" s="2" t="s">
        <v>3198</v>
      </c>
      <c r="C1197" s="2" t="s">
        <v>3087</v>
      </c>
      <c r="D1197" s="2" t="s">
        <v>3088</v>
      </c>
      <c r="E1197" s="2" t="s">
        <v>3089</v>
      </c>
      <c r="F1197" s="4">
        <v>87.06976956134956</v>
      </c>
      <c r="G1197" s="4">
        <v>0.5865191018258028</v>
      </c>
      <c r="H1197" s="4">
        <v>0.26039975567844964</v>
      </c>
      <c r="I1197" s="2" t="s">
        <v>3616</v>
      </c>
      <c r="J1197" s="2" t="s">
        <v>3612</v>
      </c>
      <c r="K1197" s="2" t="s">
        <v>3616</v>
      </c>
      <c r="L1197" s="2" t="s">
        <v>3612</v>
      </c>
    </row>
    <row r="1198" spans="1:12">
      <c r="A1198" s="2">
        <v>5395</v>
      </c>
      <c r="B1198" s="2" t="s">
        <v>3199</v>
      </c>
      <c r="C1198" s="2" t="s">
        <v>3200</v>
      </c>
      <c r="D1198" s="2" t="s">
        <v>3201</v>
      </c>
      <c r="E1198" s="2" t="s">
        <v>3202</v>
      </c>
      <c r="F1198" s="4">
        <v>1.8417790523814779</v>
      </c>
      <c r="G1198" s="4">
        <v>0.39878968529813186</v>
      </c>
      <c r="H1198" s="4">
        <v>2.0197825771057918</v>
      </c>
      <c r="I1198" s="2" t="s">
        <v>3612</v>
      </c>
      <c r="J1198" s="2" t="s">
        <v>3616</v>
      </c>
      <c r="K1198" s="2" t="s">
        <v>3616</v>
      </c>
      <c r="L1198" s="2" t="s">
        <v>3612</v>
      </c>
    </row>
    <row r="1199" spans="1:12">
      <c r="A1199" s="2">
        <v>5401</v>
      </c>
      <c r="B1199" s="2" t="s">
        <v>3203</v>
      </c>
      <c r="C1199" s="2" t="s">
        <v>3204</v>
      </c>
      <c r="D1199" s="2" t="s">
        <v>3205</v>
      </c>
      <c r="E1199" s="2" t="s">
        <v>3206</v>
      </c>
      <c r="F1199" s="4">
        <v>14.273824160429076</v>
      </c>
      <c r="G1199" s="4">
        <v>0.2136468572186408</v>
      </c>
      <c r="H1199" s="4">
        <v>4.0457298824214636</v>
      </c>
      <c r="I1199" s="2" t="s">
        <v>3616</v>
      </c>
      <c r="J1199" s="2" t="s">
        <v>3616</v>
      </c>
      <c r="K1199" s="2" t="s">
        <v>3616</v>
      </c>
      <c r="L1199" s="2" t="s">
        <v>3612</v>
      </c>
    </row>
    <row r="1200" spans="1:12">
      <c r="A1200" s="2">
        <v>5415</v>
      </c>
      <c r="B1200" s="2" t="s">
        <v>3207</v>
      </c>
      <c r="C1200" s="2" t="s">
        <v>1358</v>
      </c>
      <c r="D1200" s="2" t="s">
        <v>1359</v>
      </c>
      <c r="E1200" s="2" t="s">
        <v>1360</v>
      </c>
      <c r="F1200" s="4">
        <v>4.3127258195005878</v>
      </c>
      <c r="G1200" s="4">
        <v>0.51265138577955238</v>
      </c>
      <c r="H1200" s="4">
        <v>3.4461846388480684</v>
      </c>
      <c r="I1200" s="2" t="s">
        <v>3616</v>
      </c>
      <c r="J1200" s="2" t="s">
        <v>3612</v>
      </c>
      <c r="K1200" s="2" t="s">
        <v>3616</v>
      </c>
      <c r="L1200" s="2" t="s">
        <v>3612</v>
      </c>
    </row>
    <row r="1201" spans="1:12" ht="16.5">
      <c r="A1201" s="2">
        <v>5421</v>
      </c>
      <c r="B1201" s="2" t="s">
        <v>3208</v>
      </c>
      <c r="C1201" s="2" t="s">
        <v>5</v>
      </c>
      <c r="D1201" s="2" t="s">
        <v>6</v>
      </c>
      <c r="E1201" s="2" t="s">
        <v>7</v>
      </c>
      <c r="F1201" s="4">
        <v>29.617952398993449</v>
      </c>
      <c r="G1201" s="4">
        <v>1.3278111760136575</v>
      </c>
      <c r="H1201" s="4">
        <v>5.1909550677567369</v>
      </c>
      <c r="I1201" s="2" t="s">
        <v>3616</v>
      </c>
      <c r="J1201" s="2" t="s">
        <v>3612</v>
      </c>
      <c r="K1201" s="2" t="s">
        <v>3616</v>
      </c>
      <c r="L1201" s="2" t="s">
        <v>3626</v>
      </c>
    </row>
    <row r="1202" spans="1:12">
      <c r="A1202" s="2">
        <v>5424</v>
      </c>
      <c r="B1202" s="2" t="s">
        <v>3209</v>
      </c>
      <c r="C1202" s="2" t="s">
        <v>1720</v>
      </c>
      <c r="D1202" s="2" t="s">
        <v>1721</v>
      </c>
      <c r="E1202" s="2" t="s">
        <v>1722</v>
      </c>
      <c r="F1202" s="4">
        <v>0.91770349046555022</v>
      </c>
      <c r="G1202" s="4">
        <v>0.82504802250352693</v>
      </c>
      <c r="H1202" s="4">
        <v>1.8647729728736662</v>
      </c>
      <c r="I1202" s="2" t="s">
        <v>3612</v>
      </c>
      <c r="J1202" s="2" t="s">
        <v>3612</v>
      </c>
      <c r="K1202" s="2" t="s">
        <v>3612</v>
      </c>
      <c r="L1202" s="2" t="s">
        <v>3612</v>
      </c>
    </row>
    <row r="1203" spans="1:12">
      <c r="A1203" s="2">
        <v>5425</v>
      </c>
      <c r="B1203" s="2" t="s">
        <v>3210</v>
      </c>
      <c r="C1203" s="2" t="s">
        <v>1720</v>
      </c>
      <c r="D1203" s="2" t="s">
        <v>1721</v>
      </c>
      <c r="E1203" s="2" t="s">
        <v>1722</v>
      </c>
      <c r="F1203" s="4">
        <v>4.6486119509481458</v>
      </c>
      <c r="G1203" s="4">
        <v>0.8340177538753698</v>
      </c>
      <c r="H1203" s="4">
        <v>0.12925571720741696</v>
      </c>
      <c r="I1203" s="2" t="s">
        <v>3616</v>
      </c>
      <c r="J1203" s="2" t="s">
        <v>3612</v>
      </c>
      <c r="K1203" s="2" t="s">
        <v>3616</v>
      </c>
      <c r="L1203" s="2" t="s">
        <v>3612</v>
      </c>
    </row>
    <row r="1204" spans="1:12">
      <c r="A1204" s="2">
        <v>5435</v>
      </c>
      <c r="B1204" s="2" t="s">
        <v>3211</v>
      </c>
      <c r="C1204" s="2" t="s">
        <v>277</v>
      </c>
      <c r="D1204" s="2" t="s">
        <v>278</v>
      </c>
      <c r="E1204" s="2" t="s">
        <v>279</v>
      </c>
      <c r="F1204" s="4">
        <v>2.58721509268014</v>
      </c>
      <c r="G1204" s="4">
        <v>0.94288256428069761</v>
      </c>
      <c r="H1204" s="4">
        <v>2.7756006314086323</v>
      </c>
      <c r="I1204" s="2" t="s">
        <v>3616</v>
      </c>
      <c r="J1204" s="2" t="s">
        <v>3612</v>
      </c>
      <c r="K1204" s="2" t="s">
        <v>3616</v>
      </c>
      <c r="L1204" s="2" t="s">
        <v>3612</v>
      </c>
    </row>
    <row r="1205" spans="1:12">
      <c r="A1205" s="2">
        <v>5447</v>
      </c>
      <c r="B1205" s="2" t="s">
        <v>3212</v>
      </c>
      <c r="C1205" s="2" t="s">
        <v>1664</v>
      </c>
      <c r="D1205" s="2" t="s">
        <v>1665</v>
      </c>
      <c r="E1205" s="2" t="s">
        <v>1666</v>
      </c>
      <c r="F1205" s="4">
        <v>1.0931565326414998</v>
      </c>
      <c r="G1205" s="4">
        <v>0.67595541651406399</v>
      </c>
      <c r="H1205" s="4">
        <v>1.3554764048448784</v>
      </c>
      <c r="I1205" s="2" t="s">
        <v>3612</v>
      </c>
      <c r="J1205" s="2" t="s">
        <v>3612</v>
      </c>
      <c r="K1205" s="2" t="s">
        <v>3612</v>
      </c>
      <c r="L1205" s="2" t="s">
        <v>3612</v>
      </c>
    </row>
    <row r="1206" spans="1:12">
      <c r="A1206" s="2">
        <v>5453</v>
      </c>
      <c r="B1206" s="2" t="s">
        <v>3213</v>
      </c>
      <c r="C1206" s="2" t="s">
        <v>1997</v>
      </c>
      <c r="D1206" s="2" t="s">
        <v>1998</v>
      </c>
      <c r="E1206" s="2" t="s">
        <v>1999</v>
      </c>
      <c r="F1206" s="4">
        <v>0.88828836516613419</v>
      </c>
      <c r="G1206" s="4">
        <v>0.18661669982937276</v>
      </c>
      <c r="H1206" s="4">
        <v>2.2443536127541992</v>
      </c>
      <c r="I1206" s="2" t="s">
        <v>3612</v>
      </c>
      <c r="J1206" s="2" t="s">
        <v>3616</v>
      </c>
      <c r="K1206" s="2" t="s">
        <v>3616</v>
      </c>
      <c r="L1206" s="2" t="s">
        <v>3612</v>
      </c>
    </row>
    <row r="1207" spans="1:12">
      <c r="A1207" s="2">
        <v>5460</v>
      </c>
      <c r="B1207" s="2" t="s">
        <v>3214</v>
      </c>
      <c r="C1207" s="2" t="s">
        <v>2721</v>
      </c>
      <c r="D1207" s="2" t="s">
        <v>2722</v>
      </c>
      <c r="E1207" s="2" t="s">
        <v>2723</v>
      </c>
      <c r="F1207" s="4">
        <v>6.657128424719815</v>
      </c>
      <c r="G1207" s="4">
        <v>0.76421474558843938</v>
      </c>
      <c r="H1207" s="4">
        <v>1.9239882654118849</v>
      </c>
      <c r="I1207" s="2" t="s">
        <v>3616</v>
      </c>
      <c r="J1207" s="2" t="s">
        <v>3612</v>
      </c>
      <c r="K1207" s="2" t="s">
        <v>3612</v>
      </c>
      <c r="L1207" s="2" t="s">
        <v>3612</v>
      </c>
    </row>
    <row r="1208" spans="1:12">
      <c r="A1208" s="2">
        <v>5469</v>
      </c>
      <c r="B1208" s="2" t="s">
        <v>3215</v>
      </c>
      <c r="C1208" s="2" t="s">
        <v>3216</v>
      </c>
      <c r="D1208" s="2" t="s">
        <v>3217</v>
      </c>
      <c r="E1208" s="2" t="s">
        <v>3218</v>
      </c>
      <c r="F1208" s="4">
        <v>1.1380784429817754</v>
      </c>
      <c r="G1208" s="4">
        <v>0.73216971232348493</v>
      </c>
      <c r="H1208" s="4">
        <v>2.4752941892497606</v>
      </c>
      <c r="I1208" s="2" t="s">
        <v>3612</v>
      </c>
      <c r="J1208" s="2" t="s">
        <v>3612</v>
      </c>
      <c r="K1208" s="2" t="s">
        <v>3616</v>
      </c>
      <c r="L1208" s="2" t="s">
        <v>3612</v>
      </c>
    </row>
    <row r="1209" spans="1:12">
      <c r="A1209" s="2">
        <v>5472</v>
      </c>
      <c r="B1209" s="2" t="s">
        <v>3219</v>
      </c>
      <c r="C1209" s="2" t="s">
        <v>848</v>
      </c>
      <c r="D1209" s="2" t="s">
        <v>849</v>
      </c>
      <c r="E1209" s="2" t="s">
        <v>850</v>
      </c>
      <c r="F1209" s="4">
        <v>0.94004387572335946</v>
      </c>
      <c r="G1209" s="4">
        <v>0.43175955182785464</v>
      </c>
      <c r="H1209" s="4">
        <v>1.6540467368865341</v>
      </c>
      <c r="I1209" s="2" t="s">
        <v>3612</v>
      </c>
      <c r="J1209" s="2" t="s">
        <v>3616</v>
      </c>
      <c r="K1209" s="2" t="s">
        <v>3612</v>
      </c>
      <c r="L1209" s="2" t="s">
        <v>3612</v>
      </c>
    </row>
    <row r="1210" spans="1:12">
      <c r="A1210" s="2">
        <v>5474</v>
      </c>
      <c r="B1210" s="2" t="s">
        <v>3220</v>
      </c>
      <c r="C1210" s="2" t="s">
        <v>598</v>
      </c>
      <c r="D1210" s="2" t="s">
        <v>599</v>
      </c>
      <c r="E1210" s="2" t="s">
        <v>600</v>
      </c>
      <c r="F1210" s="4">
        <v>1.7066887771280055</v>
      </c>
      <c r="G1210" s="4">
        <v>0.74064288882724549</v>
      </c>
      <c r="H1210" s="4">
        <v>2.4711798287754387</v>
      </c>
      <c r="I1210" s="2" t="s">
        <v>3612</v>
      </c>
      <c r="J1210" s="2" t="s">
        <v>3612</v>
      </c>
      <c r="K1210" s="2" t="s">
        <v>3616</v>
      </c>
      <c r="L1210" s="2" t="s">
        <v>3612</v>
      </c>
    </row>
    <row r="1211" spans="1:12">
      <c r="A1211" s="2">
        <v>5477</v>
      </c>
      <c r="B1211" s="2" t="s">
        <v>3221</v>
      </c>
      <c r="C1211" s="2" t="s">
        <v>1785</v>
      </c>
      <c r="D1211" s="2" t="s">
        <v>1786</v>
      </c>
      <c r="E1211" s="2" t="s">
        <v>1787</v>
      </c>
      <c r="F1211" s="4">
        <v>2.5198820216567178E-2</v>
      </c>
      <c r="G1211" s="4">
        <v>1.2297797873477581</v>
      </c>
      <c r="H1211" s="4">
        <v>1.9492241471782485</v>
      </c>
      <c r="I1211" s="2" t="s">
        <v>3616</v>
      </c>
      <c r="J1211" s="2" t="s">
        <v>3612</v>
      </c>
      <c r="K1211" s="2" t="s">
        <v>3612</v>
      </c>
      <c r="L1211" s="2" t="s">
        <v>3612</v>
      </c>
    </row>
    <row r="1212" spans="1:12">
      <c r="A1212" s="2">
        <v>5496</v>
      </c>
      <c r="B1212" s="2" t="s">
        <v>3222</v>
      </c>
      <c r="C1212" s="2" t="s">
        <v>3223</v>
      </c>
      <c r="D1212" s="2" t="s">
        <v>3224</v>
      </c>
      <c r="E1212" s="2" t="s">
        <v>3225</v>
      </c>
      <c r="F1212" s="4">
        <v>0.77619981802200411</v>
      </c>
      <c r="G1212" s="4">
        <v>0.29528909828124728</v>
      </c>
      <c r="H1212" s="4">
        <v>2.3833651491480925</v>
      </c>
      <c r="I1212" s="2" t="s">
        <v>3612</v>
      </c>
      <c r="J1212" s="2" t="s">
        <v>3616</v>
      </c>
      <c r="K1212" s="2" t="s">
        <v>3616</v>
      </c>
      <c r="L1212" s="2" t="s">
        <v>3612</v>
      </c>
    </row>
    <row r="1213" spans="1:12">
      <c r="A1213" s="2">
        <v>5512</v>
      </c>
      <c r="B1213" s="2" t="s">
        <v>3226</v>
      </c>
      <c r="C1213" s="2" t="s">
        <v>3227</v>
      </c>
      <c r="D1213" s="2" t="s">
        <v>3228</v>
      </c>
      <c r="E1213" s="2" t="s">
        <v>3229</v>
      </c>
      <c r="F1213" s="4">
        <v>1.5275292438009711</v>
      </c>
      <c r="G1213" s="4">
        <v>0.76921030740024599</v>
      </c>
      <c r="H1213" s="4">
        <v>1.8214659172049115</v>
      </c>
      <c r="I1213" s="2" t="s">
        <v>3612</v>
      </c>
      <c r="J1213" s="2" t="s">
        <v>3612</v>
      </c>
      <c r="K1213" s="2" t="s">
        <v>3612</v>
      </c>
      <c r="L1213" s="2" t="s">
        <v>3612</v>
      </c>
    </row>
    <row r="1214" spans="1:12">
      <c r="A1214" s="2">
        <v>5514</v>
      </c>
      <c r="B1214" s="2" t="s">
        <v>3230</v>
      </c>
      <c r="C1214" s="2" t="s">
        <v>1502</v>
      </c>
      <c r="D1214" s="2" t="s">
        <v>1503</v>
      </c>
      <c r="E1214" s="2" t="s">
        <v>1504</v>
      </c>
      <c r="F1214" s="4">
        <v>1.5858980171569954</v>
      </c>
      <c r="G1214" s="4">
        <v>0.3364583895182699</v>
      </c>
      <c r="H1214" s="4">
        <v>0.54483828948536572</v>
      </c>
      <c r="I1214" s="2" t="s">
        <v>3612</v>
      </c>
      <c r="J1214" s="2" t="s">
        <v>3616</v>
      </c>
      <c r="K1214" s="2" t="s">
        <v>3612</v>
      </c>
      <c r="L1214" s="2" t="s">
        <v>3612</v>
      </c>
    </row>
    <row r="1215" spans="1:12">
      <c r="A1215" s="2">
        <v>5526</v>
      </c>
      <c r="B1215" s="2" t="s">
        <v>3231</v>
      </c>
      <c r="C1215" s="2" t="s">
        <v>196</v>
      </c>
      <c r="D1215" s="2" t="s">
        <v>197</v>
      </c>
      <c r="E1215" s="2" t="s">
        <v>198</v>
      </c>
      <c r="F1215" s="4">
        <v>2.2192927684570103</v>
      </c>
      <c r="G1215" s="4">
        <v>0.2903570562664094</v>
      </c>
      <c r="H1215" s="4">
        <v>1.6214673793790122</v>
      </c>
      <c r="I1215" s="2" t="s">
        <v>3616</v>
      </c>
      <c r="J1215" s="2" t="s">
        <v>3616</v>
      </c>
      <c r="K1215" s="2" t="s">
        <v>3612</v>
      </c>
      <c r="L1215" s="2" t="s">
        <v>3612</v>
      </c>
    </row>
    <row r="1216" spans="1:12">
      <c r="A1216" s="2">
        <v>5530</v>
      </c>
      <c r="B1216" s="2" t="s">
        <v>3232</v>
      </c>
      <c r="C1216" s="2" t="s">
        <v>404</v>
      </c>
      <c r="D1216" s="2" t="s">
        <v>405</v>
      </c>
      <c r="E1216" s="2" t="s">
        <v>406</v>
      </c>
      <c r="F1216" s="4">
        <v>0.45025056761498256</v>
      </c>
      <c r="G1216" s="4">
        <v>2.0327037930263492</v>
      </c>
      <c r="H1216" s="4">
        <v>4.3520646861733265</v>
      </c>
      <c r="I1216" s="2" t="s">
        <v>3616</v>
      </c>
      <c r="J1216" s="2" t="s">
        <v>3616</v>
      </c>
      <c r="K1216" s="2" t="s">
        <v>3616</v>
      </c>
      <c r="L1216" s="2" t="s">
        <v>3612</v>
      </c>
    </row>
    <row r="1217" spans="1:12">
      <c r="A1217" s="2">
        <v>5534</v>
      </c>
      <c r="B1217" s="2" t="s">
        <v>3233</v>
      </c>
      <c r="C1217" s="2" t="s">
        <v>449</v>
      </c>
      <c r="D1217" s="2" t="s">
        <v>450</v>
      </c>
      <c r="E1217" s="2" t="s">
        <v>451</v>
      </c>
      <c r="F1217" s="4">
        <v>1.7611282819227068</v>
      </c>
      <c r="G1217" s="4">
        <v>0.93325937421169514</v>
      </c>
      <c r="H1217" s="4">
        <v>5.6267427262654959</v>
      </c>
      <c r="I1217" s="2" t="s">
        <v>3612</v>
      </c>
      <c r="J1217" s="2" t="s">
        <v>3612</v>
      </c>
      <c r="K1217" s="2" t="s">
        <v>3616</v>
      </c>
      <c r="L1217" s="2" t="s">
        <v>3612</v>
      </c>
    </row>
    <row r="1218" spans="1:12">
      <c r="A1218" s="2">
        <v>5538</v>
      </c>
      <c r="B1218" s="2" t="s">
        <v>3234</v>
      </c>
      <c r="C1218" s="2" t="s">
        <v>1417</v>
      </c>
      <c r="D1218" s="2" t="s">
        <v>1418</v>
      </c>
      <c r="E1218" s="2" t="s">
        <v>1419</v>
      </c>
      <c r="F1218" s="4">
        <v>1.5261534204002039</v>
      </c>
      <c r="G1218" s="4">
        <v>0.30772210766929947</v>
      </c>
      <c r="H1218" s="4">
        <v>3.1781781588925524</v>
      </c>
      <c r="I1218" s="2" t="s">
        <v>3612</v>
      </c>
      <c r="J1218" s="2" t="s">
        <v>3616</v>
      </c>
      <c r="K1218" s="2" t="s">
        <v>3616</v>
      </c>
      <c r="L1218" s="2" t="s">
        <v>3612</v>
      </c>
    </row>
    <row r="1219" spans="1:12">
      <c r="A1219" s="2">
        <v>5540</v>
      </c>
      <c r="B1219" s="2" t="s">
        <v>3235</v>
      </c>
      <c r="C1219" s="2" t="s">
        <v>2054</v>
      </c>
      <c r="D1219" s="2" t="s">
        <v>2055</v>
      </c>
      <c r="E1219" s="2" t="s">
        <v>2056</v>
      </c>
      <c r="F1219" s="4">
        <v>0.89950300109859671</v>
      </c>
      <c r="G1219" s="4">
        <v>0.52744771715679406</v>
      </c>
      <c r="H1219" s="4">
        <v>2.2527699579419842</v>
      </c>
      <c r="I1219" s="2" t="s">
        <v>3612</v>
      </c>
      <c r="J1219" s="2" t="s">
        <v>3612</v>
      </c>
      <c r="K1219" s="2" t="s">
        <v>3616</v>
      </c>
      <c r="L1219" s="2" t="s">
        <v>3612</v>
      </c>
    </row>
    <row r="1220" spans="1:12">
      <c r="A1220" s="2">
        <v>5541</v>
      </c>
      <c r="B1220" s="2" t="s">
        <v>3236</v>
      </c>
      <c r="C1220" s="2" t="s">
        <v>1363</v>
      </c>
      <c r="D1220" s="2" t="s">
        <v>1364</v>
      </c>
      <c r="E1220" s="2" t="s">
        <v>1365</v>
      </c>
      <c r="F1220" s="4">
        <v>1.6170900280194695</v>
      </c>
      <c r="G1220" s="4">
        <v>0.84886085961219249</v>
      </c>
      <c r="H1220" s="4">
        <v>2.1194647906545603</v>
      </c>
      <c r="I1220" s="2" t="s">
        <v>3612</v>
      </c>
      <c r="J1220" s="2" t="s">
        <v>3612</v>
      </c>
      <c r="K1220" s="2" t="s">
        <v>3616</v>
      </c>
      <c r="L1220" s="2" t="s">
        <v>3612</v>
      </c>
    </row>
    <row r="1221" spans="1:12">
      <c r="A1221" s="2">
        <v>5542</v>
      </c>
      <c r="B1221" s="2" t="s">
        <v>3237</v>
      </c>
      <c r="C1221" s="2" t="s">
        <v>2741</v>
      </c>
      <c r="D1221" s="2" t="s">
        <v>2742</v>
      </c>
      <c r="E1221" s="2" t="s">
        <v>2743</v>
      </c>
      <c r="F1221" s="4">
        <v>1.6351239467557823</v>
      </c>
      <c r="G1221" s="4">
        <v>0.94858568358926521</v>
      </c>
      <c r="H1221" s="4">
        <v>1.9739699121977112</v>
      </c>
      <c r="I1221" s="2" t="s">
        <v>3612</v>
      </c>
      <c r="J1221" s="2" t="s">
        <v>3612</v>
      </c>
      <c r="K1221" s="2" t="s">
        <v>3612</v>
      </c>
      <c r="L1221" s="2" t="s">
        <v>3612</v>
      </c>
    </row>
    <row r="1222" spans="1:12" ht="16.5">
      <c r="A1222" s="2">
        <v>5546</v>
      </c>
      <c r="B1222" s="2" t="s">
        <v>3238</v>
      </c>
      <c r="C1222" s="2" t="s">
        <v>1282</v>
      </c>
      <c r="D1222" s="2" t="s">
        <v>1283</v>
      </c>
      <c r="E1222" s="2" t="s">
        <v>1284</v>
      </c>
      <c r="F1222" s="4">
        <v>2.235503802736218</v>
      </c>
      <c r="G1222" s="4">
        <v>4.1560125189290993</v>
      </c>
      <c r="H1222" s="4">
        <v>2.138204736478877</v>
      </c>
      <c r="I1222" s="2" t="s">
        <v>3616</v>
      </c>
      <c r="J1222" s="2" t="s">
        <v>3616</v>
      </c>
      <c r="K1222" s="2" t="s">
        <v>3616</v>
      </c>
      <c r="L1222" s="2" t="s">
        <v>3626</v>
      </c>
    </row>
    <row r="1223" spans="1:12">
      <c r="A1223" s="2">
        <v>5552</v>
      </c>
      <c r="B1223" s="2" t="s">
        <v>3239</v>
      </c>
      <c r="C1223" s="2" t="s">
        <v>22</v>
      </c>
      <c r="D1223" s="2" t="s">
        <v>23</v>
      </c>
      <c r="E1223" s="2" t="s">
        <v>24</v>
      </c>
      <c r="F1223" s="4">
        <v>1.674580812731169</v>
      </c>
      <c r="G1223" s="4">
        <v>0.21515525760462026</v>
      </c>
      <c r="H1223" s="4">
        <v>272.61100630922698</v>
      </c>
      <c r="I1223" s="2" t="s">
        <v>3612</v>
      </c>
      <c r="J1223" s="2" t="s">
        <v>3616</v>
      </c>
      <c r="K1223" s="2" t="s">
        <v>3616</v>
      </c>
      <c r="L1223" s="2" t="s">
        <v>3612</v>
      </c>
    </row>
    <row r="1224" spans="1:12">
      <c r="A1224" s="2">
        <v>5553</v>
      </c>
      <c r="B1224" s="2" t="s">
        <v>3240</v>
      </c>
      <c r="C1224" s="2" t="s">
        <v>2075</v>
      </c>
      <c r="D1224" s="2" t="s">
        <v>2076</v>
      </c>
      <c r="E1224" s="2" t="s">
        <v>2077</v>
      </c>
      <c r="F1224" s="4">
        <v>1.470595015385584</v>
      </c>
      <c r="G1224" s="4">
        <v>1.1667941030335902</v>
      </c>
      <c r="H1224" s="4">
        <v>0.39746507434008377</v>
      </c>
      <c r="I1224" s="2" t="s">
        <v>3612</v>
      </c>
      <c r="J1224" s="2" t="s">
        <v>3612</v>
      </c>
      <c r="K1224" s="2" t="s">
        <v>3616</v>
      </c>
      <c r="L1224" s="2" t="s">
        <v>3612</v>
      </c>
    </row>
    <row r="1225" spans="1:12">
      <c r="A1225" s="2">
        <v>5555</v>
      </c>
      <c r="B1225" s="2" t="s">
        <v>3241</v>
      </c>
      <c r="C1225" s="2" t="s">
        <v>30</v>
      </c>
      <c r="D1225" s="2" t="s">
        <v>31</v>
      </c>
      <c r="E1225" s="2" t="s">
        <v>32</v>
      </c>
      <c r="F1225" s="4">
        <v>2.8224659758776329E-2</v>
      </c>
      <c r="G1225" s="4">
        <v>0.20108815388370993</v>
      </c>
      <c r="H1225" s="4">
        <v>28.068887904968566</v>
      </c>
      <c r="I1225" s="2" t="s">
        <v>3616</v>
      </c>
      <c r="J1225" s="2" t="s">
        <v>3616</v>
      </c>
      <c r="K1225" s="2" t="s">
        <v>3616</v>
      </c>
      <c r="L1225" s="2" t="s">
        <v>3612</v>
      </c>
    </row>
    <row r="1226" spans="1:12">
      <c r="A1226" s="2">
        <v>5558</v>
      </c>
      <c r="B1226" s="2" t="s">
        <v>3242</v>
      </c>
      <c r="C1226" s="2" t="s">
        <v>932</v>
      </c>
      <c r="D1226" s="2" t="s">
        <v>933</v>
      </c>
      <c r="E1226" s="2" t="s">
        <v>934</v>
      </c>
      <c r="F1226" s="4">
        <v>2.6982050686794019</v>
      </c>
      <c r="G1226" s="4">
        <v>0.32018996533244243</v>
      </c>
      <c r="H1226" s="4">
        <v>12.80024926824424</v>
      </c>
      <c r="I1226" s="2" t="s">
        <v>3616</v>
      </c>
      <c r="J1226" s="2" t="s">
        <v>3616</v>
      </c>
      <c r="K1226" s="2" t="s">
        <v>3616</v>
      </c>
      <c r="L1226" s="2" t="s">
        <v>3612</v>
      </c>
    </row>
    <row r="1227" spans="1:12">
      <c r="A1227" s="2">
        <v>5571</v>
      </c>
      <c r="B1227" s="2" t="s">
        <v>3243</v>
      </c>
      <c r="C1227" s="2" t="s">
        <v>2706</v>
      </c>
      <c r="D1227" s="2" t="s">
        <v>2707</v>
      </c>
      <c r="E1227" s="2" t="s">
        <v>2708</v>
      </c>
      <c r="F1227" s="4">
        <v>2.6920402863062605</v>
      </c>
      <c r="G1227" s="4">
        <v>0.55225251926767194</v>
      </c>
      <c r="H1227" s="4">
        <v>3.0167601533731574</v>
      </c>
      <c r="I1227" s="2" t="s">
        <v>3616</v>
      </c>
      <c r="J1227" s="2" t="s">
        <v>3612</v>
      </c>
      <c r="K1227" s="2" t="s">
        <v>3616</v>
      </c>
      <c r="L1227" s="2" t="s">
        <v>3612</v>
      </c>
    </row>
    <row r="1228" spans="1:12">
      <c r="A1228" s="2">
        <v>5572</v>
      </c>
      <c r="B1228" s="2" t="s">
        <v>3244</v>
      </c>
      <c r="C1228" s="2" t="s">
        <v>3245</v>
      </c>
      <c r="D1228" s="2" t="s">
        <v>3246</v>
      </c>
      <c r="E1228" s="2" t="s">
        <v>3247</v>
      </c>
      <c r="F1228" s="4">
        <v>0.31584748727176598</v>
      </c>
      <c r="G1228" s="4">
        <v>1.003715221806444</v>
      </c>
      <c r="H1228" s="4">
        <v>0.91186995732017029</v>
      </c>
      <c r="I1228" s="2" t="s">
        <v>3616</v>
      </c>
      <c r="J1228" s="2" t="s">
        <v>3612</v>
      </c>
      <c r="K1228" s="2" t="s">
        <v>3612</v>
      </c>
      <c r="L1228" s="2" t="s">
        <v>3612</v>
      </c>
    </row>
    <row r="1229" spans="1:12">
      <c r="A1229" s="2">
        <v>5573</v>
      </c>
      <c r="B1229" s="2" t="s">
        <v>3248</v>
      </c>
      <c r="C1229" s="2" t="s">
        <v>3249</v>
      </c>
      <c r="D1229" s="2" t="s">
        <v>3250</v>
      </c>
      <c r="E1229" s="2" t="s">
        <v>3251</v>
      </c>
      <c r="F1229" s="4">
        <v>1.2218777928530027</v>
      </c>
      <c r="G1229" s="4">
        <v>0.86681738877918335</v>
      </c>
      <c r="H1229" s="4">
        <v>1.4385346782113075</v>
      </c>
      <c r="I1229" s="2" t="s">
        <v>3612</v>
      </c>
      <c r="J1229" s="2" t="s">
        <v>3612</v>
      </c>
      <c r="K1229" s="2" t="s">
        <v>3612</v>
      </c>
      <c r="L1229" s="2" t="s">
        <v>3612</v>
      </c>
    </row>
    <row r="1230" spans="1:12">
      <c r="A1230" s="2">
        <v>5586</v>
      </c>
      <c r="B1230" s="2" t="s">
        <v>3252</v>
      </c>
      <c r="C1230" s="2" t="s">
        <v>3253</v>
      </c>
      <c r="D1230" s="2" t="s">
        <v>3254</v>
      </c>
      <c r="E1230" s="2" t="s">
        <v>3255</v>
      </c>
      <c r="F1230" s="4">
        <v>5.0502548417461456E-2</v>
      </c>
      <c r="G1230" s="4">
        <v>0.42692365298554863</v>
      </c>
      <c r="H1230" s="4">
        <v>2.1337630844036495</v>
      </c>
      <c r="I1230" s="2" t="s">
        <v>3616</v>
      </c>
      <c r="J1230" s="2" t="s">
        <v>3616</v>
      </c>
      <c r="K1230" s="2" t="s">
        <v>3616</v>
      </c>
      <c r="L1230" s="2" t="s">
        <v>3612</v>
      </c>
    </row>
    <row r="1231" spans="1:12">
      <c r="A1231" s="2">
        <v>5588</v>
      </c>
      <c r="B1231" s="2" t="s">
        <v>3256</v>
      </c>
      <c r="C1231" s="2" t="s">
        <v>50</v>
      </c>
      <c r="D1231" s="2" t="s">
        <v>51</v>
      </c>
      <c r="E1231" s="2" t="s">
        <v>52</v>
      </c>
      <c r="F1231" s="4">
        <v>1.6180991359981689</v>
      </c>
      <c r="G1231" s="4">
        <v>0.90469286588919184</v>
      </c>
      <c r="H1231" s="4">
        <v>2.6313442430034808</v>
      </c>
      <c r="I1231" s="2" t="s">
        <v>3612</v>
      </c>
      <c r="J1231" s="2" t="s">
        <v>3612</v>
      </c>
      <c r="K1231" s="2" t="s">
        <v>3616</v>
      </c>
      <c r="L1231" s="2" t="s">
        <v>3612</v>
      </c>
    </row>
    <row r="1232" spans="1:12">
      <c r="A1232" s="2">
        <v>5589</v>
      </c>
      <c r="B1232" s="2" t="s">
        <v>3257</v>
      </c>
      <c r="C1232" s="2" t="s">
        <v>585</v>
      </c>
      <c r="D1232" s="2" t="s">
        <v>586</v>
      </c>
      <c r="E1232" s="2" t="s">
        <v>587</v>
      </c>
      <c r="F1232" s="4">
        <v>2.6142552327710349</v>
      </c>
      <c r="G1232" s="4">
        <v>0.25242907572246309</v>
      </c>
      <c r="H1232" s="4">
        <v>26.280120761771769</v>
      </c>
      <c r="I1232" s="2" t="s">
        <v>3616</v>
      </c>
      <c r="J1232" s="2" t="s">
        <v>3616</v>
      </c>
      <c r="K1232" s="2" t="s">
        <v>3616</v>
      </c>
      <c r="L1232" s="2" t="s">
        <v>3612</v>
      </c>
    </row>
    <row r="1233" spans="1:12">
      <c r="A1233" s="2">
        <v>5597</v>
      </c>
      <c r="B1233" s="2" t="s">
        <v>3258</v>
      </c>
      <c r="C1233" s="2" t="s">
        <v>3259</v>
      </c>
      <c r="D1233" s="2" t="s">
        <v>3260</v>
      </c>
      <c r="E1233" s="2" t="s">
        <v>3261</v>
      </c>
      <c r="F1233" s="4">
        <v>0.91923140960941507</v>
      </c>
      <c r="G1233" s="4">
        <v>8.086728577733425E-2</v>
      </c>
      <c r="H1233" s="4">
        <v>138.51515302775513</v>
      </c>
      <c r="I1233" s="2" t="s">
        <v>3612</v>
      </c>
      <c r="J1233" s="2" t="s">
        <v>3616</v>
      </c>
      <c r="K1233" s="2" t="s">
        <v>3616</v>
      </c>
      <c r="L1233" s="2" t="s">
        <v>3612</v>
      </c>
    </row>
    <row r="1234" spans="1:12">
      <c r="A1234" s="2">
        <v>5605</v>
      </c>
      <c r="B1234" s="2" t="s">
        <v>3262</v>
      </c>
      <c r="C1234" s="2" t="s">
        <v>796</v>
      </c>
      <c r="D1234" s="2" t="s">
        <v>797</v>
      </c>
      <c r="E1234" s="2" t="s">
        <v>798</v>
      </c>
      <c r="F1234" s="4">
        <v>0.30007603280301159</v>
      </c>
      <c r="G1234" s="4">
        <v>2.9357924939147466</v>
      </c>
      <c r="H1234" s="4">
        <v>0.42155711084953479</v>
      </c>
      <c r="I1234" s="2" t="s">
        <v>3616</v>
      </c>
      <c r="J1234" s="2" t="s">
        <v>3616</v>
      </c>
      <c r="K1234" s="2" t="s">
        <v>3616</v>
      </c>
      <c r="L1234" s="2" t="s">
        <v>3612</v>
      </c>
    </row>
    <row r="1235" spans="1:12">
      <c r="A1235" s="2">
        <v>5609</v>
      </c>
      <c r="B1235" s="2" t="s">
        <v>3263</v>
      </c>
      <c r="C1235" s="2" t="s">
        <v>2865</v>
      </c>
      <c r="D1235" s="2" t="s">
        <v>2866</v>
      </c>
      <c r="E1235" s="2" t="s">
        <v>2867</v>
      </c>
      <c r="F1235" s="4">
        <v>1.5399676023524762</v>
      </c>
      <c r="G1235" s="4">
        <v>0.57246127168392813</v>
      </c>
      <c r="H1235" s="4">
        <v>1.7738696507681877</v>
      </c>
      <c r="I1235" s="2" t="s">
        <v>3612</v>
      </c>
      <c r="J1235" s="2" t="s">
        <v>3612</v>
      </c>
      <c r="K1235" s="2" t="s">
        <v>3612</v>
      </c>
      <c r="L1235" s="2" t="s">
        <v>3612</v>
      </c>
    </row>
    <row r="1236" spans="1:12">
      <c r="A1236" s="2">
        <v>5618</v>
      </c>
      <c r="B1236" s="2" t="s">
        <v>3264</v>
      </c>
      <c r="C1236" s="2" t="s">
        <v>2769</v>
      </c>
      <c r="D1236" s="2" t="s">
        <v>2770</v>
      </c>
      <c r="E1236" s="2" t="s">
        <v>2771</v>
      </c>
      <c r="F1236" s="4">
        <v>1.2459964863178628</v>
      </c>
      <c r="G1236" s="4">
        <v>0.86205391082228333</v>
      </c>
      <c r="H1236" s="4">
        <v>1.6970158034117944</v>
      </c>
      <c r="I1236" s="2" t="s">
        <v>3612</v>
      </c>
      <c r="J1236" s="2" t="s">
        <v>3612</v>
      </c>
      <c r="K1236" s="2" t="s">
        <v>3612</v>
      </c>
      <c r="L1236" s="2" t="s">
        <v>3612</v>
      </c>
    </row>
    <row r="1237" spans="1:12">
      <c r="A1237" s="2">
        <v>5624</v>
      </c>
      <c r="B1237" s="2" t="s">
        <v>3265</v>
      </c>
      <c r="C1237" s="2" t="s">
        <v>2896</v>
      </c>
      <c r="D1237" s="2" t="s">
        <v>2897</v>
      </c>
      <c r="E1237" s="2" t="s">
        <v>2898</v>
      </c>
      <c r="F1237" s="4">
        <v>37.967681546651278</v>
      </c>
      <c r="G1237" s="4">
        <v>13.978135191588445</v>
      </c>
      <c r="H1237" s="4">
        <v>0.2838301984648795</v>
      </c>
      <c r="I1237" s="2" t="s">
        <v>3616</v>
      </c>
      <c r="J1237" s="2" t="s">
        <v>3616</v>
      </c>
      <c r="K1237" s="2" t="s">
        <v>3616</v>
      </c>
      <c r="L1237" s="2" t="s">
        <v>3612</v>
      </c>
    </row>
    <row r="1238" spans="1:12" ht="16.5">
      <c r="A1238" s="2">
        <v>5633</v>
      </c>
      <c r="B1238" s="2" t="s">
        <v>3266</v>
      </c>
      <c r="C1238" s="2" t="s">
        <v>22</v>
      </c>
      <c r="D1238" s="2" t="s">
        <v>23</v>
      </c>
      <c r="E1238" s="2" t="s">
        <v>24</v>
      </c>
      <c r="F1238" s="4">
        <v>4.491196983558285</v>
      </c>
      <c r="G1238" s="4">
        <v>1.3296531896511552</v>
      </c>
      <c r="H1238" s="4">
        <v>77.193100477451978</v>
      </c>
      <c r="I1238" s="2" t="s">
        <v>3616</v>
      </c>
      <c r="J1238" s="2" t="s">
        <v>3612</v>
      </c>
      <c r="K1238" s="2" t="s">
        <v>3616</v>
      </c>
      <c r="L1238" s="2" t="s">
        <v>3626</v>
      </c>
    </row>
    <row r="1239" spans="1:12">
      <c r="A1239" s="2">
        <v>5637</v>
      </c>
      <c r="B1239" s="2" t="s">
        <v>3267</v>
      </c>
      <c r="C1239" s="2" t="s">
        <v>1668</v>
      </c>
      <c r="D1239" s="2" t="s">
        <v>1669</v>
      </c>
      <c r="E1239" s="2" t="s">
        <v>1670</v>
      </c>
      <c r="F1239" s="4">
        <v>3.2187488238188733</v>
      </c>
      <c r="G1239" s="4">
        <v>0.6168749637913733</v>
      </c>
      <c r="H1239" s="4">
        <v>1.6684402247794825</v>
      </c>
      <c r="I1239" s="2" t="s">
        <v>3616</v>
      </c>
      <c r="J1239" s="2" t="s">
        <v>3612</v>
      </c>
      <c r="K1239" s="2" t="s">
        <v>3612</v>
      </c>
      <c r="L1239" s="2" t="s">
        <v>3612</v>
      </c>
    </row>
    <row r="1240" spans="1:12">
      <c r="A1240" s="2">
        <v>5640</v>
      </c>
      <c r="B1240" s="2" t="s">
        <v>3268</v>
      </c>
      <c r="C1240" s="2" t="s">
        <v>1454</v>
      </c>
      <c r="D1240" s="2" t="s">
        <v>1455</v>
      </c>
      <c r="E1240" s="2" t="s">
        <v>1456</v>
      </c>
      <c r="F1240" s="4">
        <v>0.93258039091606526</v>
      </c>
      <c r="G1240" s="4">
        <v>1.2332369320942629</v>
      </c>
      <c r="H1240" s="4">
        <v>60.100288032447821</v>
      </c>
      <c r="I1240" s="2" t="s">
        <v>3612</v>
      </c>
      <c r="J1240" s="2" t="s">
        <v>3612</v>
      </c>
      <c r="K1240" s="2" t="s">
        <v>3616</v>
      </c>
      <c r="L1240" s="2" t="s">
        <v>3612</v>
      </c>
    </row>
    <row r="1241" spans="1:12">
      <c r="A1241" s="2">
        <v>5642</v>
      </c>
      <c r="B1241" s="2" t="s">
        <v>3269</v>
      </c>
      <c r="C1241" s="2" t="s">
        <v>2029</v>
      </c>
      <c r="D1241" s="2" t="s">
        <v>2030</v>
      </c>
      <c r="E1241" s="2" t="s">
        <v>2031</v>
      </c>
      <c r="F1241" s="4">
        <v>0.16925847753332354</v>
      </c>
      <c r="G1241" s="4">
        <v>1.1208941144321602</v>
      </c>
      <c r="H1241" s="4">
        <v>1.5147713081843237</v>
      </c>
      <c r="I1241" s="2" t="s">
        <v>3616</v>
      </c>
      <c r="J1241" s="2" t="s">
        <v>3612</v>
      </c>
      <c r="K1241" s="2" t="s">
        <v>3612</v>
      </c>
      <c r="L1241" s="2" t="s">
        <v>3612</v>
      </c>
    </row>
    <row r="1242" spans="1:12">
      <c r="A1242" s="2">
        <v>5657</v>
      </c>
      <c r="B1242" s="2" t="s">
        <v>3270</v>
      </c>
      <c r="C1242" s="2" t="s">
        <v>1959</v>
      </c>
      <c r="D1242" s="2" t="s">
        <v>1960</v>
      </c>
      <c r="E1242" s="2" t="s">
        <v>1961</v>
      </c>
      <c r="F1242" s="4">
        <v>1.0125548073504933</v>
      </c>
      <c r="G1242" s="4">
        <v>0.73097805490619139</v>
      </c>
      <c r="H1242" s="4">
        <v>2.789680691930041</v>
      </c>
      <c r="I1242" s="2" t="s">
        <v>3612</v>
      </c>
      <c r="J1242" s="2" t="s">
        <v>3612</v>
      </c>
      <c r="K1242" s="2" t="s">
        <v>3616</v>
      </c>
      <c r="L1242" s="2" t="s">
        <v>3612</v>
      </c>
    </row>
    <row r="1243" spans="1:12">
      <c r="A1243" s="2">
        <v>5664</v>
      </c>
      <c r="B1243" s="2" t="s">
        <v>3271</v>
      </c>
      <c r="C1243" s="2" t="s">
        <v>2725</v>
      </c>
      <c r="D1243" s="2" t="s">
        <v>2726</v>
      </c>
      <c r="E1243" s="2" t="s">
        <v>2727</v>
      </c>
      <c r="F1243" s="4">
        <v>2.462971612762884</v>
      </c>
      <c r="G1243" s="4">
        <v>0.15496346249237358</v>
      </c>
      <c r="H1243" s="4">
        <v>4.6072312093970886</v>
      </c>
      <c r="I1243" s="2" t="s">
        <v>3616</v>
      </c>
      <c r="J1243" s="2" t="s">
        <v>3616</v>
      </c>
      <c r="K1243" s="2" t="s">
        <v>3616</v>
      </c>
      <c r="L1243" s="2" t="s">
        <v>3612</v>
      </c>
    </row>
    <row r="1244" spans="1:12">
      <c r="A1244" s="2">
        <v>5665</v>
      </c>
      <c r="B1244" s="2" t="s">
        <v>3272</v>
      </c>
      <c r="C1244" s="2" t="s">
        <v>3273</v>
      </c>
      <c r="D1244" s="2" t="s">
        <v>3274</v>
      </c>
      <c r="E1244" s="2" t="s">
        <v>3275</v>
      </c>
      <c r="F1244" s="4">
        <v>2.44392497980611</v>
      </c>
      <c r="G1244" s="4">
        <v>0.87314913851632014</v>
      </c>
      <c r="H1244" s="4">
        <v>1.1965660207198181</v>
      </c>
      <c r="I1244" s="2" t="s">
        <v>3616</v>
      </c>
      <c r="J1244" s="2" t="s">
        <v>3612</v>
      </c>
      <c r="K1244" s="2" t="s">
        <v>3612</v>
      </c>
      <c r="L1244" s="2" t="s">
        <v>3612</v>
      </c>
    </row>
    <row r="1245" spans="1:12">
      <c r="A1245" s="2">
        <v>5666</v>
      </c>
      <c r="B1245" s="2" t="s">
        <v>3276</v>
      </c>
      <c r="C1245" s="2" t="s">
        <v>3273</v>
      </c>
      <c r="D1245" s="2" t="s">
        <v>3274</v>
      </c>
      <c r="E1245" s="2" t="s">
        <v>3275</v>
      </c>
      <c r="F1245" s="4">
        <v>2.0081958841221024</v>
      </c>
      <c r="G1245" s="4">
        <v>0.10725746750554892</v>
      </c>
      <c r="H1245" s="4">
        <v>4.7892508413098644</v>
      </c>
      <c r="I1245" s="2" t="s">
        <v>3616</v>
      </c>
      <c r="J1245" s="2" t="s">
        <v>3616</v>
      </c>
      <c r="K1245" s="2" t="s">
        <v>3616</v>
      </c>
      <c r="L1245" s="2" t="s">
        <v>3612</v>
      </c>
    </row>
    <row r="1246" spans="1:12" ht="16.5">
      <c r="A1246" s="2">
        <v>5667</v>
      </c>
      <c r="B1246" s="2" t="s">
        <v>3277</v>
      </c>
      <c r="C1246" s="2" t="s">
        <v>3273</v>
      </c>
      <c r="D1246" s="2" t="s">
        <v>3274</v>
      </c>
      <c r="E1246" s="2" t="s">
        <v>3275</v>
      </c>
      <c r="F1246" s="4">
        <v>3.3698864969520619</v>
      </c>
      <c r="G1246" s="4">
        <v>2.4362294227073984</v>
      </c>
      <c r="H1246" s="4">
        <v>7.9795091305852717</v>
      </c>
      <c r="I1246" s="2" t="s">
        <v>3616</v>
      </c>
      <c r="J1246" s="2" t="s">
        <v>3616</v>
      </c>
      <c r="K1246" s="2" t="s">
        <v>3616</v>
      </c>
      <c r="L1246" s="2" t="s">
        <v>3626</v>
      </c>
    </row>
    <row r="1247" spans="1:12">
      <c r="A1247" s="2">
        <v>5669</v>
      </c>
      <c r="B1247" s="2" t="s">
        <v>3278</v>
      </c>
      <c r="C1247" s="2" t="s">
        <v>3279</v>
      </c>
      <c r="D1247" s="2" t="s">
        <v>3280</v>
      </c>
      <c r="E1247" s="2" t="s">
        <v>3281</v>
      </c>
      <c r="F1247" s="4">
        <v>2.1557651218766574</v>
      </c>
      <c r="G1247" s="4">
        <v>0.86160587961087987</v>
      </c>
      <c r="H1247" s="4">
        <v>2.2407784283883543</v>
      </c>
      <c r="I1247" s="2" t="s">
        <v>3616</v>
      </c>
      <c r="J1247" s="2" t="s">
        <v>3612</v>
      </c>
      <c r="K1247" s="2" t="s">
        <v>3616</v>
      </c>
      <c r="L1247" s="2" t="s">
        <v>3612</v>
      </c>
    </row>
    <row r="1248" spans="1:12">
      <c r="A1248" s="2">
        <v>5672</v>
      </c>
      <c r="B1248" s="2" t="s">
        <v>3282</v>
      </c>
      <c r="C1248" s="2" t="s">
        <v>3283</v>
      </c>
      <c r="D1248" s="2" t="s">
        <v>3284</v>
      </c>
      <c r="E1248" s="2" t="s">
        <v>3285</v>
      </c>
      <c r="F1248" s="4">
        <v>1.0975601450672283</v>
      </c>
      <c r="G1248" s="4">
        <v>0.73856663761751662</v>
      </c>
      <c r="H1248" s="4">
        <v>1.9434230699692903</v>
      </c>
      <c r="I1248" s="2" t="s">
        <v>3612</v>
      </c>
      <c r="J1248" s="2" t="s">
        <v>3612</v>
      </c>
      <c r="K1248" s="2" t="s">
        <v>3612</v>
      </c>
      <c r="L1248" s="2" t="s">
        <v>3612</v>
      </c>
    </row>
    <row r="1249" spans="1:12" ht="16.5">
      <c r="A1249" s="2">
        <v>5688</v>
      </c>
      <c r="B1249" s="2" t="s">
        <v>3286</v>
      </c>
      <c r="C1249" s="2" t="s">
        <v>50</v>
      </c>
      <c r="D1249" s="2" t="s">
        <v>51</v>
      </c>
      <c r="E1249" s="2" t="s">
        <v>52</v>
      </c>
      <c r="F1249" s="4">
        <v>1.5878779213593173</v>
      </c>
      <c r="G1249" s="4">
        <v>1.0481171655534036</v>
      </c>
      <c r="H1249" s="4">
        <v>2.3456698984637581</v>
      </c>
      <c r="I1249" s="2" t="s">
        <v>3612</v>
      </c>
      <c r="J1249" s="2" t="s">
        <v>3612</v>
      </c>
      <c r="K1249" s="2" t="s">
        <v>3616</v>
      </c>
      <c r="L1249" s="2" t="s">
        <v>3626</v>
      </c>
    </row>
    <row r="1250" spans="1:12" ht="16.5">
      <c r="A1250" s="2">
        <v>5689</v>
      </c>
      <c r="B1250" s="2" t="s">
        <v>3287</v>
      </c>
      <c r="C1250" s="2" t="s">
        <v>3288</v>
      </c>
      <c r="D1250" s="2" t="s">
        <v>3289</v>
      </c>
      <c r="E1250" s="2" t="s">
        <v>3290</v>
      </c>
      <c r="F1250" s="4">
        <v>2.5049815889914711</v>
      </c>
      <c r="G1250" s="4">
        <v>1.980479818560634</v>
      </c>
      <c r="H1250" s="4">
        <v>2.0748398731312236</v>
      </c>
      <c r="I1250" s="2" t="s">
        <v>3616</v>
      </c>
      <c r="J1250" s="2" t="s">
        <v>3612</v>
      </c>
      <c r="K1250" s="2" t="s">
        <v>3616</v>
      </c>
      <c r="L1250" s="2" t="s">
        <v>3626</v>
      </c>
    </row>
    <row r="1251" spans="1:12">
      <c r="A1251" s="2">
        <v>5694</v>
      </c>
      <c r="B1251" s="2" t="s">
        <v>3291</v>
      </c>
      <c r="C1251" s="2" t="s">
        <v>3292</v>
      </c>
      <c r="D1251" s="2" t="s">
        <v>3293</v>
      </c>
      <c r="E1251" s="2" t="s">
        <v>3294</v>
      </c>
      <c r="F1251" s="4">
        <v>1.2870784576898497</v>
      </c>
      <c r="G1251" s="4">
        <v>0.50389673028307913</v>
      </c>
      <c r="H1251" s="4">
        <v>2.3911423177844782</v>
      </c>
      <c r="I1251" s="2" t="s">
        <v>3612</v>
      </c>
      <c r="J1251" s="2" t="s">
        <v>3612</v>
      </c>
      <c r="K1251" s="2" t="s">
        <v>3616</v>
      </c>
      <c r="L1251" s="2" t="s">
        <v>3612</v>
      </c>
    </row>
    <row r="1252" spans="1:12" ht="16.5">
      <c r="A1252" s="2">
        <v>5707</v>
      </c>
      <c r="B1252" s="2" t="s">
        <v>3295</v>
      </c>
      <c r="C1252" s="2" t="s">
        <v>3296</v>
      </c>
      <c r="D1252" s="2" t="s">
        <v>3297</v>
      </c>
      <c r="E1252" s="2" t="s">
        <v>3298</v>
      </c>
      <c r="F1252" s="4">
        <v>1.2938765724373511</v>
      </c>
      <c r="G1252" s="4">
        <v>1.0426825580420813</v>
      </c>
      <c r="H1252" s="4">
        <v>169.1664894496289</v>
      </c>
      <c r="I1252" s="2" t="s">
        <v>3612</v>
      </c>
      <c r="J1252" s="2" t="s">
        <v>3612</v>
      </c>
      <c r="K1252" s="2" t="s">
        <v>3616</v>
      </c>
      <c r="L1252" s="2" t="s">
        <v>3626</v>
      </c>
    </row>
    <row r="1253" spans="1:12" ht="16.5">
      <c r="A1253" s="2">
        <v>5721</v>
      </c>
      <c r="B1253" s="2" t="s">
        <v>3299</v>
      </c>
      <c r="C1253" s="2" t="s">
        <v>3300</v>
      </c>
      <c r="D1253" s="2" t="s">
        <v>3301</v>
      </c>
      <c r="E1253" s="2" t="s">
        <v>3302</v>
      </c>
      <c r="F1253" s="4">
        <v>0.55725130686188495</v>
      </c>
      <c r="G1253" s="4">
        <v>0.94828985045779635</v>
      </c>
      <c r="H1253" s="4">
        <v>0.97935241169791343</v>
      </c>
      <c r="I1253" s="2" t="s">
        <v>3612</v>
      </c>
      <c r="J1253" s="2" t="s">
        <v>3612</v>
      </c>
      <c r="K1253" s="2" t="s">
        <v>3612</v>
      </c>
      <c r="L1253" s="2" t="s">
        <v>3627</v>
      </c>
    </row>
    <row r="1254" spans="1:12">
      <c r="A1254" s="2">
        <v>5732</v>
      </c>
      <c r="B1254" s="2" t="s">
        <v>3303</v>
      </c>
      <c r="C1254" s="2" t="s">
        <v>3304</v>
      </c>
      <c r="D1254" s="2" t="s">
        <v>3305</v>
      </c>
      <c r="E1254" s="2" t="s">
        <v>3306</v>
      </c>
      <c r="F1254" s="4">
        <v>0.13514686957179212</v>
      </c>
      <c r="G1254" s="4">
        <v>0.52110644387251148</v>
      </c>
      <c r="H1254" s="4">
        <v>2.3310823962691192</v>
      </c>
      <c r="I1254" s="2" t="s">
        <v>3616</v>
      </c>
      <c r="J1254" s="2" t="s">
        <v>3612</v>
      </c>
      <c r="K1254" s="2" t="s">
        <v>3616</v>
      </c>
      <c r="L1254" s="2" t="s">
        <v>3612</v>
      </c>
    </row>
    <row r="1255" spans="1:12">
      <c r="A1255" s="2">
        <v>5738</v>
      </c>
      <c r="B1255" s="2" t="s">
        <v>3307</v>
      </c>
      <c r="C1255" s="2" t="s">
        <v>2156</v>
      </c>
      <c r="D1255" s="2" t="s">
        <v>2157</v>
      </c>
      <c r="E1255" s="2" t="s">
        <v>2158</v>
      </c>
      <c r="F1255" s="4">
        <v>1.4710028074304158</v>
      </c>
      <c r="G1255" s="4">
        <v>0.76006778866650715</v>
      </c>
      <c r="H1255" s="4">
        <v>1.0433332202008627</v>
      </c>
      <c r="I1255" s="2" t="s">
        <v>3612</v>
      </c>
      <c r="J1255" s="2" t="s">
        <v>3612</v>
      </c>
      <c r="K1255" s="2" t="s">
        <v>3612</v>
      </c>
      <c r="L1255" s="2" t="s">
        <v>3612</v>
      </c>
    </row>
    <row r="1256" spans="1:12">
      <c r="A1256" s="2">
        <v>5747</v>
      </c>
      <c r="B1256" s="2" t="s">
        <v>3308</v>
      </c>
      <c r="C1256" s="2" t="s">
        <v>556</v>
      </c>
      <c r="D1256" s="2" t="s">
        <v>557</v>
      </c>
      <c r="E1256" s="2" t="s">
        <v>558</v>
      </c>
      <c r="F1256" s="4">
        <v>5.3613636745856272</v>
      </c>
      <c r="G1256" s="4">
        <v>0.34825114468085988</v>
      </c>
      <c r="H1256" s="4">
        <v>1.6167537985610672</v>
      </c>
      <c r="I1256" s="2" t="s">
        <v>3616</v>
      </c>
      <c r="J1256" s="2" t="s">
        <v>3616</v>
      </c>
      <c r="K1256" s="2" t="s">
        <v>3612</v>
      </c>
      <c r="L1256" s="2" t="s">
        <v>3612</v>
      </c>
    </row>
    <row r="1257" spans="1:12">
      <c r="A1257" s="2">
        <v>5757</v>
      </c>
      <c r="B1257" s="2" t="s">
        <v>3309</v>
      </c>
      <c r="C1257" s="2" t="s">
        <v>1627</v>
      </c>
      <c r="D1257" s="2" t="s">
        <v>1628</v>
      </c>
      <c r="E1257" s="2" t="s">
        <v>1629</v>
      </c>
      <c r="F1257" s="4">
        <v>1.7784248346495222</v>
      </c>
      <c r="G1257" s="4">
        <v>0.55926346826139717</v>
      </c>
      <c r="H1257" s="4">
        <v>2.4299051497822588</v>
      </c>
      <c r="I1257" s="2" t="s">
        <v>3612</v>
      </c>
      <c r="J1257" s="2" t="s">
        <v>3612</v>
      </c>
      <c r="K1257" s="2" t="s">
        <v>3616</v>
      </c>
      <c r="L1257" s="2" t="s">
        <v>3612</v>
      </c>
    </row>
    <row r="1258" spans="1:12">
      <c r="A1258" s="2">
        <v>5772</v>
      </c>
      <c r="B1258" s="2" t="s">
        <v>3310</v>
      </c>
      <c r="C1258" s="2" t="s">
        <v>3311</v>
      </c>
      <c r="D1258" s="2" t="s">
        <v>3312</v>
      </c>
      <c r="E1258" s="2" t="s">
        <v>3313</v>
      </c>
      <c r="F1258" s="4">
        <v>5.7891686661273596E-2</v>
      </c>
      <c r="G1258" s="4">
        <v>1.6930798311684934</v>
      </c>
      <c r="H1258" s="4">
        <v>3.4790658841980586</v>
      </c>
      <c r="I1258" s="2" t="s">
        <v>3616</v>
      </c>
      <c r="J1258" s="2" t="s">
        <v>3612</v>
      </c>
      <c r="K1258" s="2" t="s">
        <v>3616</v>
      </c>
      <c r="L1258" s="2" t="s">
        <v>3612</v>
      </c>
    </row>
    <row r="1259" spans="1:12">
      <c r="A1259" s="2">
        <v>5773</v>
      </c>
      <c r="B1259" s="2" t="s">
        <v>3314</v>
      </c>
      <c r="C1259" s="2" t="s">
        <v>3315</v>
      </c>
      <c r="D1259" s="2" t="s">
        <v>3316</v>
      </c>
      <c r="E1259" s="2" t="s">
        <v>3317</v>
      </c>
      <c r="F1259" s="4">
        <v>0.87375456918193117</v>
      </c>
      <c r="G1259" s="4">
        <v>1.3992948601536781</v>
      </c>
      <c r="H1259" s="4">
        <v>2.0729710949969369</v>
      </c>
      <c r="I1259" s="2" t="s">
        <v>3612</v>
      </c>
      <c r="J1259" s="2" t="s">
        <v>3612</v>
      </c>
      <c r="K1259" s="2" t="s">
        <v>3616</v>
      </c>
      <c r="L1259" s="2" t="s">
        <v>3612</v>
      </c>
    </row>
    <row r="1260" spans="1:12">
      <c r="A1260" s="2">
        <v>5774</v>
      </c>
      <c r="B1260" s="2" t="s">
        <v>3318</v>
      </c>
      <c r="C1260" s="2" t="s">
        <v>188</v>
      </c>
      <c r="D1260" s="2" t="s">
        <v>189</v>
      </c>
      <c r="E1260" s="2" t="s">
        <v>190</v>
      </c>
      <c r="F1260" s="4">
        <v>1.9219888944233698</v>
      </c>
      <c r="G1260" s="4">
        <v>0.67343004809067641</v>
      </c>
      <c r="H1260" s="4">
        <v>7.1770949147029688</v>
      </c>
      <c r="I1260" s="2" t="s">
        <v>3612</v>
      </c>
      <c r="J1260" s="2" t="s">
        <v>3612</v>
      </c>
      <c r="K1260" s="2" t="s">
        <v>3616</v>
      </c>
      <c r="L1260" s="2" t="s">
        <v>3612</v>
      </c>
    </row>
    <row r="1261" spans="1:12">
      <c r="A1261" s="2">
        <v>5779</v>
      </c>
      <c r="B1261" s="2" t="s">
        <v>3319</v>
      </c>
      <c r="C1261" s="2" t="s">
        <v>3320</v>
      </c>
      <c r="D1261" s="2" t="s">
        <v>3321</v>
      </c>
      <c r="E1261" s="2" t="s">
        <v>3322</v>
      </c>
      <c r="F1261" s="4">
        <v>1.48143979802032</v>
      </c>
      <c r="G1261" s="4">
        <v>0.71894334931392223</v>
      </c>
      <c r="H1261" s="4">
        <v>4.482799580446744</v>
      </c>
      <c r="I1261" s="2" t="s">
        <v>3612</v>
      </c>
      <c r="J1261" s="2" t="s">
        <v>3612</v>
      </c>
      <c r="K1261" s="2" t="s">
        <v>3616</v>
      </c>
      <c r="L1261" s="2" t="s">
        <v>3612</v>
      </c>
    </row>
    <row r="1262" spans="1:12">
      <c r="A1262" s="2">
        <v>5787</v>
      </c>
      <c r="B1262" s="2" t="s">
        <v>3323</v>
      </c>
      <c r="C1262" s="2" t="s">
        <v>1046</v>
      </c>
      <c r="D1262" s="2" t="s">
        <v>1047</v>
      </c>
      <c r="E1262" s="2" t="s">
        <v>1048</v>
      </c>
      <c r="F1262" s="4">
        <v>4.8155480557371391</v>
      </c>
      <c r="G1262" s="4">
        <v>0.78254737511457906</v>
      </c>
      <c r="H1262" s="4">
        <v>1.2276505867115606</v>
      </c>
      <c r="I1262" s="2" t="s">
        <v>3616</v>
      </c>
      <c r="J1262" s="2" t="s">
        <v>3612</v>
      </c>
      <c r="K1262" s="2" t="s">
        <v>3612</v>
      </c>
      <c r="L1262" s="2" t="s">
        <v>3612</v>
      </c>
    </row>
    <row r="1263" spans="1:12">
      <c r="A1263" s="2">
        <v>5789</v>
      </c>
      <c r="B1263" s="2" t="s">
        <v>3324</v>
      </c>
      <c r="C1263" s="2" t="s">
        <v>3325</v>
      </c>
      <c r="D1263" s="2" t="s">
        <v>3326</v>
      </c>
      <c r="E1263" s="2" t="s">
        <v>3327</v>
      </c>
      <c r="F1263" s="4">
        <v>0.3461093929553371</v>
      </c>
      <c r="G1263" s="4">
        <v>0.3123206790828984</v>
      </c>
      <c r="H1263" s="4">
        <v>2.0721091498038939</v>
      </c>
      <c r="I1263" s="2" t="s">
        <v>3616</v>
      </c>
      <c r="J1263" s="2" t="s">
        <v>3616</v>
      </c>
      <c r="K1263" s="2" t="s">
        <v>3616</v>
      </c>
      <c r="L1263" s="2" t="s">
        <v>3612</v>
      </c>
    </row>
    <row r="1264" spans="1:12">
      <c r="A1264" s="2">
        <v>5790</v>
      </c>
      <c r="B1264" s="2" t="s">
        <v>3328</v>
      </c>
      <c r="C1264" s="2" t="s">
        <v>3329</v>
      </c>
      <c r="D1264" s="2" t="s">
        <v>3330</v>
      </c>
      <c r="E1264" s="2" t="s">
        <v>3331</v>
      </c>
      <c r="F1264" s="4">
        <v>0.84645190364636136</v>
      </c>
      <c r="G1264" s="4">
        <v>0.4688830395788941</v>
      </c>
      <c r="H1264" s="4">
        <v>1.002428960287852</v>
      </c>
      <c r="I1264" s="2" t="s">
        <v>3612</v>
      </c>
      <c r="J1264" s="2" t="s">
        <v>3616</v>
      </c>
      <c r="K1264" s="2" t="s">
        <v>3612</v>
      </c>
      <c r="L1264" s="2" t="s">
        <v>3612</v>
      </c>
    </row>
    <row r="1265" spans="1:12">
      <c r="A1265" s="2">
        <v>5793</v>
      </c>
      <c r="B1265" s="2" t="s">
        <v>3332</v>
      </c>
      <c r="C1265" s="2" t="s">
        <v>3189</v>
      </c>
      <c r="D1265" s="2" t="s">
        <v>3190</v>
      </c>
      <c r="E1265" s="2" t="s">
        <v>3191</v>
      </c>
      <c r="F1265" s="4">
        <v>1.1665919305403041</v>
      </c>
      <c r="G1265" s="4">
        <v>0.65576463261419082</v>
      </c>
      <c r="H1265" s="4">
        <v>6.3685113951278127E-2</v>
      </c>
      <c r="I1265" s="2" t="s">
        <v>3612</v>
      </c>
      <c r="J1265" s="2" t="s">
        <v>3612</v>
      </c>
      <c r="K1265" s="2" t="s">
        <v>3616</v>
      </c>
      <c r="L1265" s="2" t="s">
        <v>3612</v>
      </c>
    </row>
    <row r="1266" spans="1:12">
      <c r="A1266" s="2">
        <v>5794</v>
      </c>
      <c r="B1266" s="2" t="s">
        <v>3333</v>
      </c>
      <c r="C1266" s="2" t="s">
        <v>3334</v>
      </c>
      <c r="D1266" s="2" t="s">
        <v>3335</v>
      </c>
      <c r="E1266" s="2" t="s">
        <v>3336</v>
      </c>
      <c r="F1266" s="4">
        <v>1.2649672201614348</v>
      </c>
      <c r="G1266" s="4">
        <v>0.92642751032584747</v>
      </c>
      <c r="H1266" s="4">
        <v>0.43888047687391368</v>
      </c>
      <c r="I1266" s="2" t="s">
        <v>3612</v>
      </c>
      <c r="J1266" s="2" t="s">
        <v>3612</v>
      </c>
      <c r="K1266" s="2" t="s">
        <v>3616</v>
      </c>
      <c r="L1266" s="2" t="s">
        <v>3612</v>
      </c>
    </row>
    <row r="1267" spans="1:12" ht="16.5">
      <c r="A1267" s="2">
        <v>5824</v>
      </c>
      <c r="B1267" s="2" t="s">
        <v>3337</v>
      </c>
      <c r="C1267" s="2" t="s">
        <v>2285</v>
      </c>
      <c r="D1267" s="2" t="s">
        <v>2286</v>
      </c>
      <c r="E1267" s="2" t="s">
        <v>2287</v>
      </c>
      <c r="F1267" s="4">
        <v>2.4689540730003983</v>
      </c>
      <c r="G1267" s="4">
        <v>1.7618608669108429</v>
      </c>
      <c r="H1267" s="4">
        <v>58.541994765513877</v>
      </c>
      <c r="I1267" s="2" t="s">
        <v>3616</v>
      </c>
      <c r="J1267" s="2" t="s">
        <v>3612</v>
      </c>
      <c r="K1267" s="2" t="s">
        <v>3616</v>
      </c>
      <c r="L1267" s="2" t="s">
        <v>3626</v>
      </c>
    </row>
    <row r="1268" spans="1:12">
      <c r="A1268" s="2">
        <v>5825</v>
      </c>
      <c r="B1268" s="2" t="s">
        <v>3338</v>
      </c>
      <c r="C1268" s="2" t="s">
        <v>3339</v>
      </c>
      <c r="D1268" s="2" t="s">
        <v>3340</v>
      </c>
      <c r="E1268" s="2" t="s">
        <v>3341</v>
      </c>
      <c r="F1268" s="4">
        <v>1.2247607885974383</v>
      </c>
      <c r="G1268" s="4">
        <v>0.60252792010289835</v>
      </c>
      <c r="H1268" s="4">
        <v>1.9087127473651766</v>
      </c>
      <c r="I1268" s="2" t="s">
        <v>3612</v>
      </c>
      <c r="J1268" s="2" t="s">
        <v>3612</v>
      </c>
      <c r="K1268" s="2" t="s">
        <v>3612</v>
      </c>
      <c r="L1268" s="2" t="s">
        <v>3612</v>
      </c>
    </row>
    <row r="1269" spans="1:12">
      <c r="A1269" s="2">
        <v>5826</v>
      </c>
      <c r="B1269" s="2" t="s">
        <v>3342</v>
      </c>
      <c r="C1269" s="2" t="s">
        <v>2029</v>
      </c>
      <c r="D1269" s="2" t="s">
        <v>2030</v>
      </c>
      <c r="E1269" s="2" t="s">
        <v>2031</v>
      </c>
      <c r="F1269" s="4">
        <v>13.098230322709263</v>
      </c>
      <c r="G1269" s="4">
        <v>0.22166455478930552</v>
      </c>
      <c r="H1269" s="4">
        <v>1.9576189879004644</v>
      </c>
      <c r="I1269" s="2" t="s">
        <v>3616</v>
      </c>
      <c r="J1269" s="2" t="s">
        <v>3616</v>
      </c>
      <c r="K1269" s="2" t="s">
        <v>3612</v>
      </c>
      <c r="L1269" s="2" t="s">
        <v>3612</v>
      </c>
    </row>
    <row r="1270" spans="1:12">
      <c r="A1270" s="2">
        <v>5827</v>
      </c>
      <c r="B1270" s="2" t="s">
        <v>3343</v>
      </c>
      <c r="C1270" s="2" t="s">
        <v>1852</v>
      </c>
      <c r="D1270" s="2" t="s">
        <v>1853</v>
      </c>
      <c r="E1270" s="2" t="s">
        <v>1854</v>
      </c>
      <c r="F1270" s="4">
        <v>1.8209609696227473</v>
      </c>
      <c r="G1270" s="4">
        <v>0.92175165066498177</v>
      </c>
      <c r="H1270" s="4">
        <v>2.6806818372928136</v>
      </c>
      <c r="I1270" s="2" t="s">
        <v>3612</v>
      </c>
      <c r="J1270" s="2" t="s">
        <v>3612</v>
      </c>
      <c r="K1270" s="2" t="s">
        <v>3616</v>
      </c>
      <c r="L1270" s="2" t="s">
        <v>3612</v>
      </c>
    </row>
    <row r="1271" spans="1:12" ht="16.5">
      <c r="A1271" s="2">
        <v>5829</v>
      </c>
      <c r="B1271" s="2" t="s">
        <v>3344</v>
      </c>
      <c r="C1271" s="2" t="s">
        <v>864</v>
      </c>
      <c r="D1271" s="2" t="s">
        <v>865</v>
      </c>
      <c r="E1271" s="2" t="s">
        <v>866</v>
      </c>
      <c r="F1271" s="4">
        <v>2.1641492534643598</v>
      </c>
      <c r="G1271" s="4">
        <v>1.0245568230328015</v>
      </c>
      <c r="H1271" s="4">
        <v>2.2942140484523312</v>
      </c>
      <c r="I1271" s="2" t="s">
        <v>3616</v>
      </c>
      <c r="J1271" s="2" t="s">
        <v>3612</v>
      </c>
      <c r="K1271" s="2" t="s">
        <v>3616</v>
      </c>
      <c r="L1271" s="2" t="s">
        <v>3626</v>
      </c>
    </row>
    <row r="1272" spans="1:12">
      <c r="A1272" s="2">
        <v>5830</v>
      </c>
      <c r="B1272" s="2" t="s">
        <v>3345</v>
      </c>
      <c r="C1272" s="2" t="s">
        <v>3346</v>
      </c>
      <c r="D1272" s="2" t="s">
        <v>3347</v>
      </c>
      <c r="E1272" s="2" t="s">
        <v>3348</v>
      </c>
      <c r="F1272" s="4">
        <v>0.16011717808182599</v>
      </c>
      <c r="G1272" s="4">
        <v>2.657463727271562</v>
      </c>
      <c r="H1272" s="4">
        <v>0.9542240809666992</v>
      </c>
      <c r="I1272" s="2" t="s">
        <v>3616</v>
      </c>
      <c r="J1272" s="2" t="s">
        <v>3616</v>
      </c>
      <c r="K1272" s="2" t="s">
        <v>3612</v>
      </c>
      <c r="L1272" s="2" t="s">
        <v>3612</v>
      </c>
    </row>
    <row r="1273" spans="1:12">
      <c r="A1273" s="2">
        <v>5831</v>
      </c>
      <c r="B1273" s="2" t="s">
        <v>3349</v>
      </c>
      <c r="C1273" s="2" t="s">
        <v>1897</v>
      </c>
      <c r="D1273" s="2" t="s">
        <v>1898</v>
      </c>
      <c r="E1273" s="2" t="s">
        <v>1899</v>
      </c>
      <c r="F1273" s="4">
        <v>9.6967413356143393</v>
      </c>
      <c r="G1273" s="4">
        <v>0.1770403360714001</v>
      </c>
      <c r="H1273" s="4">
        <v>1.2252702582238104</v>
      </c>
      <c r="I1273" s="2" t="s">
        <v>3616</v>
      </c>
      <c r="J1273" s="2" t="s">
        <v>3616</v>
      </c>
      <c r="K1273" s="2" t="s">
        <v>3612</v>
      </c>
      <c r="L1273" s="2" t="s">
        <v>3612</v>
      </c>
    </row>
    <row r="1274" spans="1:12">
      <c r="A1274" s="2">
        <v>5837</v>
      </c>
      <c r="B1274" s="2" t="s">
        <v>3350</v>
      </c>
      <c r="C1274" s="2" t="s">
        <v>1282</v>
      </c>
      <c r="D1274" s="2" t="s">
        <v>1283</v>
      </c>
      <c r="E1274" s="2" t="s">
        <v>1284</v>
      </c>
      <c r="F1274" s="4">
        <v>2.9772905103330829</v>
      </c>
      <c r="G1274" s="4">
        <v>0.51738136600478224</v>
      </c>
      <c r="H1274" s="4">
        <v>1.7467825208508456</v>
      </c>
      <c r="I1274" s="2" t="s">
        <v>3616</v>
      </c>
      <c r="J1274" s="2" t="s">
        <v>3612</v>
      </c>
      <c r="K1274" s="2" t="s">
        <v>3612</v>
      </c>
      <c r="L1274" s="2" t="s">
        <v>3612</v>
      </c>
    </row>
    <row r="1275" spans="1:12">
      <c r="A1275" s="2">
        <v>5838</v>
      </c>
      <c r="B1275" s="2" t="s">
        <v>3351</v>
      </c>
      <c r="C1275" s="2" t="s">
        <v>889</v>
      </c>
      <c r="D1275" s="2" t="s">
        <v>890</v>
      </c>
      <c r="E1275" s="2" t="s">
        <v>891</v>
      </c>
      <c r="F1275" s="4">
        <v>1.3081246314343304</v>
      </c>
      <c r="G1275" s="4">
        <v>0.53508871203619146</v>
      </c>
      <c r="H1275" s="4">
        <v>1.7690808706630816</v>
      </c>
      <c r="I1275" s="2" t="s">
        <v>3612</v>
      </c>
      <c r="J1275" s="2" t="s">
        <v>3612</v>
      </c>
      <c r="K1275" s="2" t="s">
        <v>3612</v>
      </c>
      <c r="L1275" s="2" t="s">
        <v>3612</v>
      </c>
    </row>
    <row r="1276" spans="1:12">
      <c r="A1276" s="2">
        <v>5842</v>
      </c>
      <c r="B1276" s="2" t="s">
        <v>3352</v>
      </c>
      <c r="C1276" s="2" t="s">
        <v>3353</v>
      </c>
      <c r="D1276" s="2" t="s">
        <v>3354</v>
      </c>
      <c r="E1276" s="2" t="s">
        <v>3355</v>
      </c>
      <c r="F1276" s="4">
        <v>1.5281646574755121</v>
      </c>
      <c r="G1276" s="4">
        <v>0.67063514711749073</v>
      </c>
      <c r="H1276" s="4">
        <v>2.0386300593607216</v>
      </c>
      <c r="I1276" s="2" t="s">
        <v>3612</v>
      </c>
      <c r="J1276" s="2" t="s">
        <v>3612</v>
      </c>
      <c r="K1276" s="2" t="s">
        <v>3616</v>
      </c>
      <c r="L1276" s="2" t="s">
        <v>3612</v>
      </c>
    </row>
    <row r="1277" spans="1:12">
      <c r="A1277" s="2">
        <v>5843</v>
      </c>
      <c r="B1277" s="2" t="s">
        <v>3356</v>
      </c>
      <c r="C1277" s="2" t="s">
        <v>319</v>
      </c>
      <c r="D1277" s="2" t="s">
        <v>320</v>
      </c>
      <c r="E1277" s="2" t="s">
        <v>321</v>
      </c>
      <c r="F1277" s="4">
        <v>1.4963005634622715</v>
      </c>
      <c r="G1277" s="4">
        <v>0.734482488687901</v>
      </c>
      <c r="H1277" s="4">
        <v>3.6664910049493429</v>
      </c>
      <c r="I1277" s="2" t="s">
        <v>3612</v>
      </c>
      <c r="J1277" s="2" t="s">
        <v>3612</v>
      </c>
      <c r="K1277" s="2" t="s">
        <v>3616</v>
      </c>
      <c r="L1277" s="2" t="s">
        <v>3612</v>
      </c>
    </row>
    <row r="1278" spans="1:12">
      <c r="A1278" s="2">
        <v>5850</v>
      </c>
      <c r="B1278" s="2" t="s">
        <v>3357</v>
      </c>
      <c r="C1278" s="2" t="s">
        <v>1785</v>
      </c>
      <c r="D1278" s="2" t="s">
        <v>1786</v>
      </c>
      <c r="E1278" s="2" t="s">
        <v>1787</v>
      </c>
      <c r="F1278" s="4">
        <v>1.2495425243812037</v>
      </c>
      <c r="G1278" s="4">
        <v>0.79006869308324801</v>
      </c>
      <c r="H1278" s="4">
        <v>1.8905421305448127</v>
      </c>
      <c r="I1278" s="2" t="s">
        <v>3612</v>
      </c>
      <c r="J1278" s="2" t="s">
        <v>3612</v>
      </c>
      <c r="K1278" s="2" t="s">
        <v>3612</v>
      </c>
      <c r="L1278" s="2" t="s">
        <v>3612</v>
      </c>
    </row>
    <row r="1279" spans="1:12">
      <c r="A1279" s="2">
        <v>5855</v>
      </c>
      <c r="B1279" s="2" t="s">
        <v>3358</v>
      </c>
      <c r="C1279" s="2" t="s">
        <v>144</v>
      </c>
      <c r="D1279" s="2" t="s">
        <v>145</v>
      </c>
      <c r="E1279" s="2" t="s">
        <v>146</v>
      </c>
      <c r="F1279" s="4">
        <v>4.2020694312066302</v>
      </c>
      <c r="G1279" s="4">
        <v>0.6044521325598472</v>
      </c>
      <c r="H1279" s="4">
        <v>0.20368335595701814</v>
      </c>
      <c r="I1279" s="2" t="s">
        <v>3616</v>
      </c>
      <c r="J1279" s="2" t="s">
        <v>3612</v>
      </c>
      <c r="K1279" s="2" t="s">
        <v>3616</v>
      </c>
      <c r="L1279" s="2" t="s">
        <v>3612</v>
      </c>
    </row>
    <row r="1280" spans="1:12">
      <c r="A1280" s="2">
        <v>5857</v>
      </c>
      <c r="B1280" s="2" t="s">
        <v>3359</v>
      </c>
      <c r="C1280" s="2" t="s">
        <v>1775</v>
      </c>
      <c r="D1280" s="2" t="s">
        <v>1776</v>
      </c>
      <c r="E1280" s="2" t="s">
        <v>1777</v>
      </c>
      <c r="F1280" s="4">
        <v>2.6271525947955978</v>
      </c>
      <c r="G1280" s="4">
        <v>0.18980632844213563</v>
      </c>
      <c r="H1280" s="4">
        <v>0.83352651610567163</v>
      </c>
      <c r="I1280" s="2" t="s">
        <v>3616</v>
      </c>
      <c r="J1280" s="2" t="s">
        <v>3616</v>
      </c>
      <c r="K1280" s="2" t="s">
        <v>3612</v>
      </c>
      <c r="L1280" s="2" t="s">
        <v>3612</v>
      </c>
    </row>
    <row r="1281" spans="1:12">
      <c r="A1281" s="2">
        <v>5858</v>
      </c>
      <c r="B1281" s="2" t="s">
        <v>3360</v>
      </c>
      <c r="C1281" s="2" t="s">
        <v>2200</v>
      </c>
      <c r="D1281" s="2" t="s">
        <v>2201</v>
      </c>
      <c r="E1281" s="2" t="s">
        <v>2202</v>
      </c>
      <c r="F1281" s="4">
        <v>12.119850517062533</v>
      </c>
      <c r="G1281" s="4">
        <v>1.8767105930524455E-2</v>
      </c>
      <c r="H1281" s="4">
        <v>0.1380822707574709</v>
      </c>
      <c r="I1281" s="2" t="s">
        <v>3616</v>
      </c>
      <c r="J1281" s="2" t="s">
        <v>3616</v>
      </c>
      <c r="K1281" s="2" t="s">
        <v>3616</v>
      </c>
      <c r="L1281" s="2" t="s">
        <v>3612</v>
      </c>
    </row>
    <row r="1282" spans="1:12" ht="16.5">
      <c r="A1282" s="2">
        <v>5863</v>
      </c>
      <c r="B1282" s="2" t="s">
        <v>3361</v>
      </c>
      <c r="C1282" s="2" t="s">
        <v>2441</v>
      </c>
      <c r="D1282" s="2" t="s">
        <v>2442</v>
      </c>
      <c r="E1282" s="2" t="s">
        <v>2443</v>
      </c>
      <c r="F1282" s="4">
        <v>3.0839940888187223</v>
      </c>
      <c r="G1282" s="4">
        <v>48.700004483001898</v>
      </c>
      <c r="H1282" s="4">
        <v>1.0502261329179896</v>
      </c>
      <c r="I1282" s="2" t="s">
        <v>3616</v>
      </c>
      <c r="J1282" s="2" t="s">
        <v>3616</v>
      </c>
      <c r="K1282" s="2" t="s">
        <v>3612</v>
      </c>
      <c r="L1282" s="2" t="s">
        <v>3626</v>
      </c>
    </row>
    <row r="1283" spans="1:12">
      <c r="A1283" s="2">
        <v>5865</v>
      </c>
      <c r="B1283" s="2" t="s">
        <v>3362</v>
      </c>
      <c r="C1283" s="2" t="s">
        <v>1918</v>
      </c>
      <c r="D1283" s="2" t="s">
        <v>1919</v>
      </c>
      <c r="E1283" s="2" t="s">
        <v>1920</v>
      </c>
      <c r="F1283" s="4">
        <v>1.5203463274786666</v>
      </c>
      <c r="G1283" s="4">
        <v>0.79727536660720921</v>
      </c>
      <c r="H1283" s="4">
        <v>1.7773157414856711</v>
      </c>
      <c r="I1283" s="2" t="s">
        <v>3612</v>
      </c>
      <c r="J1283" s="2" t="s">
        <v>3612</v>
      </c>
      <c r="K1283" s="2" t="s">
        <v>3612</v>
      </c>
      <c r="L1283" s="2" t="s">
        <v>3612</v>
      </c>
    </row>
    <row r="1284" spans="1:12">
      <c r="A1284" s="2">
        <v>5866</v>
      </c>
      <c r="B1284" s="2" t="s">
        <v>3363</v>
      </c>
      <c r="C1284" s="2" t="s">
        <v>351</v>
      </c>
      <c r="D1284" s="2" t="s">
        <v>352</v>
      </c>
      <c r="E1284" s="2" t="s">
        <v>353</v>
      </c>
      <c r="F1284" s="4">
        <v>1.5500341489483651</v>
      </c>
      <c r="G1284" s="4">
        <v>0.51298907266856997</v>
      </c>
      <c r="H1284" s="4">
        <v>0.50673381145833296</v>
      </c>
      <c r="I1284" s="2" t="s">
        <v>3612</v>
      </c>
      <c r="J1284" s="2" t="s">
        <v>3612</v>
      </c>
      <c r="K1284" s="2" t="s">
        <v>3612</v>
      </c>
      <c r="L1284" s="2" t="s">
        <v>3612</v>
      </c>
    </row>
    <row r="1285" spans="1:12">
      <c r="A1285" s="2">
        <v>5869</v>
      </c>
      <c r="B1285" s="2" t="s">
        <v>3364</v>
      </c>
      <c r="C1285" s="2" t="s">
        <v>3365</v>
      </c>
      <c r="D1285" s="2" t="s">
        <v>3366</v>
      </c>
      <c r="E1285" s="2" t="s">
        <v>3367</v>
      </c>
      <c r="F1285" s="4">
        <v>2.9544713317201694</v>
      </c>
      <c r="G1285" s="4">
        <v>0.63869541544600528</v>
      </c>
      <c r="H1285" s="4">
        <v>39.566293022183842</v>
      </c>
      <c r="I1285" s="2" t="s">
        <v>3616</v>
      </c>
      <c r="J1285" s="2" t="s">
        <v>3612</v>
      </c>
      <c r="K1285" s="2" t="s">
        <v>3616</v>
      </c>
      <c r="L1285" s="2" t="s">
        <v>3612</v>
      </c>
    </row>
    <row r="1286" spans="1:12">
      <c r="A1286" s="2">
        <v>5870</v>
      </c>
      <c r="B1286" s="2" t="s">
        <v>3368</v>
      </c>
      <c r="C1286" s="2" t="s">
        <v>1703</v>
      </c>
      <c r="D1286" s="2" t="s">
        <v>1704</v>
      </c>
      <c r="E1286" s="2" t="s">
        <v>1705</v>
      </c>
      <c r="F1286" s="4">
        <v>81.855077201755421</v>
      </c>
      <c r="G1286" s="4">
        <v>0.34075341009306187</v>
      </c>
      <c r="H1286" s="4">
        <v>2.8657246569651833</v>
      </c>
      <c r="I1286" s="2" t="s">
        <v>3616</v>
      </c>
      <c r="J1286" s="2" t="s">
        <v>3616</v>
      </c>
      <c r="K1286" s="2" t="s">
        <v>3616</v>
      </c>
      <c r="L1286" s="2" t="s">
        <v>3612</v>
      </c>
    </row>
    <row r="1287" spans="1:12" ht="16.5">
      <c r="A1287" s="2">
        <v>5871</v>
      </c>
      <c r="B1287" s="2" t="s">
        <v>3369</v>
      </c>
      <c r="C1287" s="2" t="s">
        <v>3026</v>
      </c>
      <c r="D1287" s="2" t="s">
        <v>3027</v>
      </c>
      <c r="E1287" s="2" t="s">
        <v>3028</v>
      </c>
      <c r="F1287" s="4">
        <v>1.34723357686569</v>
      </c>
      <c r="G1287" s="4">
        <v>5.2696239055115477</v>
      </c>
      <c r="H1287" s="4">
        <v>1.0933838717881539</v>
      </c>
      <c r="I1287" s="2" t="s">
        <v>3612</v>
      </c>
      <c r="J1287" s="2" t="s">
        <v>3616</v>
      </c>
      <c r="K1287" s="2" t="s">
        <v>3612</v>
      </c>
      <c r="L1287" s="2" t="s">
        <v>3626</v>
      </c>
    </row>
    <row r="1288" spans="1:12">
      <c r="A1288" s="2">
        <v>5883</v>
      </c>
      <c r="B1288" s="2" t="s">
        <v>3370</v>
      </c>
      <c r="C1288" s="2" t="s">
        <v>816</v>
      </c>
      <c r="D1288" s="2" t="s">
        <v>817</v>
      </c>
      <c r="E1288" s="2" t="s">
        <v>818</v>
      </c>
      <c r="F1288" s="4">
        <v>1.2155422165937926</v>
      </c>
      <c r="G1288" s="4">
        <v>0.88995235110789328</v>
      </c>
      <c r="H1288" s="4">
        <v>0.37772285888766999</v>
      </c>
      <c r="I1288" s="2" t="s">
        <v>3612</v>
      </c>
      <c r="J1288" s="2" t="s">
        <v>3612</v>
      </c>
      <c r="K1288" s="2" t="s">
        <v>3616</v>
      </c>
      <c r="L1288" s="2" t="s">
        <v>3612</v>
      </c>
    </row>
    <row r="1289" spans="1:12">
      <c r="A1289" s="2">
        <v>5885</v>
      </c>
      <c r="B1289" s="2" t="s">
        <v>3371</v>
      </c>
      <c r="C1289" s="2" t="s">
        <v>3372</v>
      </c>
      <c r="D1289" s="2" t="s">
        <v>3373</v>
      </c>
      <c r="E1289" s="2" t="s">
        <v>3374</v>
      </c>
      <c r="F1289" s="4">
        <v>1.8817826457406694</v>
      </c>
      <c r="G1289" s="4">
        <v>0.58816791851027039</v>
      </c>
      <c r="H1289" s="4">
        <v>9.8048801789833053</v>
      </c>
      <c r="I1289" s="2" t="s">
        <v>3612</v>
      </c>
      <c r="J1289" s="2" t="s">
        <v>3612</v>
      </c>
      <c r="K1289" s="2" t="s">
        <v>3616</v>
      </c>
      <c r="L1289" s="2" t="s">
        <v>3612</v>
      </c>
    </row>
    <row r="1290" spans="1:12" ht="16.5">
      <c r="A1290" s="2">
        <v>5889</v>
      </c>
      <c r="B1290" s="2" t="s">
        <v>3375</v>
      </c>
      <c r="C1290" s="2" t="s">
        <v>2213</v>
      </c>
      <c r="D1290" s="2" t="s">
        <v>2214</v>
      </c>
      <c r="E1290" s="2" t="s">
        <v>2215</v>
      </c>
      <c r="F1290" s="4">
        <v>1.8646437211403888</v>
      </c>
      <c r="G1290" s="4">
        <v>1.1628782026799769</v>
      </c>
      <c r="H1290" s="4">
        <v>2.6111765388225274</v>
      </c>
      <c r="I1290" s="2" t="s">
        <v>3612</v>
      </c>
      <c r="J1290" s="2" t="s">
        <v>3612</v>
      </c>
      <c r="K1290" s="2" t="s">
        <v>3616</v>
      </c>
      <c r="L1290" s="2" t="s">
        <v>3626</v>
      </c>
    </row>
    <row r="1291" spans="1:12">
      <c r="A1291" s="2">
        <v>5893</v>
      </c>
      <c r="B1291" s="2" t="s">
        <v>3376</v>
      </c>
      <c r="C1291" s="2" t="s">
        <v>1959</v>
      </c>
      <c r="D1291" s="2" t="s">
        <v>1960</v>
      </c>
      <c r="E1291" s="2" t="s">
        <v>1961</v>
      </c>
      <c r="F1291" s="4">
        <v>10.568509357015961</v>
      </c>
      <c r="G1291" s="4">
        <v>0.43539598231365073</v>
      </c>
      <c r="H1291" s="4">
        <v>1.8061278247238051</v>
      </c>
      <c r="I1291" s="2" t="s">
        <v>3616</v>
      </c>
      <c r="J1291" s="2" t="s">
        <v>3616</v>
      </c>
      <c r="K1291" s="2" t="s">
        <v>3612</v>
      </c>
      <c r="L1291" s="2" t="s">
        <v>3612</v>
      </c>
    </row>
    <row r="1292" spans="1:12">
      <c r="A1292" s="2">
        <v>5894</v>
      </c>
      <c r="B1292" s="2" t="s">
        <v>3377</v>
      </c>
      <c r="C1292" s="2" t="s">
        <v>1664</v>
      </c>
      <c r="D1292" s="2" t="s">
        <v>1665</v>
      </c>
      <c r="E1292" s="2" t="s">
        <v>1666</v>
      </c>
      <c r="F1292" s="4">
        <v>1.6004748428699378</v>
      </c>
      <c r="G1292" s="4">
        <v>0.84343570420983316</v>
      </c>
      <c r="H1292" s="4">
        <v>1.8472767243242503</v>
      </c>
      <c r="I1292" s="2" t="s">
        <v>3612</v>
      </c>
      <c r="J1292" s="2" t="s">
        <v>3612</v>
      </c>
      <c r="K1292" s="2" t="s">
        <v>3612</v>
      </c>
      <c r="L1292" s="2" t="s">
        <v>3612</v>
      </c>
    </row>
    <row r="1293" spans="1:12">
      <c r="A1293" s="2">
        <v>5895</v>
      </c>
      <c r="B1293" s="2" t="s">
        <v>3378</v>
      </c>
      <c r="C1293" s="2" t="s">
        <v>1639</v>
      </c>
      <c r="D1293" s="2" t="s">
        <v>1640</v>
      </c>
      <c r="E1293" s="2" t="s">
        <v>1641</v>
      </c>
      <c r="F1293" s="4">
        <v>11.933125043666617</v>
      </c>
      <c r="G1293" s="4">
        <v>0.6468261900690746</v>
      </c>
      <c r="H1293" s="4">
        <v>2.6714073826936739</v>
      </c>
      <c r="I1293" s="2" t="s">
        <v>3616</v>
      </c>
      <c r="J1293" s="2" t="s">
        <v>3612</v>
      </c>
      <c r="K1293" s="2" t="s">
        <v>3616</v>
      </c>
      <c r="L1293" s="2" t="s">
        <v>3612</v>
      </c>
    </row>
    <row r="1294" spans="1:12">
      <c r="A1294" s="2">
        <v>5900</v>
      </c>
      <c r="B1294" s="2" t="s">
        <v>3379</v>
      </c>
      <c r="C1294" s="2" t="s">
        <v>2407</v>
      </c>
      <c r="D1294" s="2" t="s">
        <v>2408</v>
      </c>
      <c r="E1294" s="2" t="s">
        <v>2409</v>
      </c>
      <c r="F1294" s="4">
        <v>1.1111087286550942</v>
      </c>
      <c r="G1294" s="4">
        <v>1.9563981424677048</v>
      </c>
      <c r="H1294" s="4">
        <v>0.71000446380682825</v>
      </c>
      <c r="I1294" s="2" t="s">
        <v>3612</v>
      </c>
      <c r="J1294" s="2" t="s">
        <v>3612</v>
      </c>
      <c r="K1294" s="2" t="s">
        <v>3612</v>
      </c>
      <c r="L1294" s="2" t="s">
        <v>3612</v>
      </c>
    </row>
    <row r="1295" spans="1:12">
      <c r="A1295" s="2">
        <v>5906</v>
      </c>
      <c r="B1295" s="2" t="s">
        <v>3380</v>
      </c>
      <c r="C1295" s="2" t="s">
        <v>2146</v>
      </c>
      <c r="D1295" s="2" t="s">
        <v>2147</v>
      </c>
      <c r="E1295" s="2" t="s">
        <v>2148</v>
      </c>
      <c r="F1295" s="4">
        <v>0.6964057403345183</v>
      </c>
      <c r="G1295" s="4">
        <v>0.73189063976792679</v>
      </c>
      <c r="H1295" s="4">
        <v>1.4617534537086345</v>
      </c>
      <c r="I1295" s="2" t="s">
        <v>3612</v>
      </c>
      <c r="J1295" s="2" t="s">
        <v>3612</v>
      </c>
      <c r="K1295" s="2" t="s">
        <v>3612</v>
      </c>
      <c r="L1295" s="2" t="s">
        <v>3612</v>
      </c>
    </row>
    <row r="1296" spans="1:12">
      <c r="A1296" s="2">
        <v>5916</v>
      </c>
      <c r="B1296" s="2" t="s">
        <v>3381</v>
      </c>
      <c r="C1296" s="2" t="s">
        <v>727</v>
      </c>
      <c r="D1296" s="2" t="s">
        <v>728</v>
      </c>
      <c r="E1296" s="2" t="s">
        <v>729</v>
      </c>
      <c r="F1296" s="4">
        <v>2.0266542724192149</v>
      </c>
      <c r="G1296" s="4">
        <v>0.83630436610643044</v>
      </c>
      <c r="H1296" s="4">
        <v>2.5827356728051374</v>
      </c>
      <c r="I1296" s="2" t="s">
        <v>3616</v>
      </c>
      <c r="J1296" s="2" t="s">
        <v>3612</v>
      </c>
      <c r="K1296" s="2" t="s">
        <v>3616</v>
      </c>
      <c r="L1296" s="2" t="s">
        <v>3612</v>
      </c>
    </row>
    <row r="1297" spans="1:12">
      <c r="A1297" s="2">
        <v>5917</v>
      </c>
      <c r="B1297" s="2" t="s">
        <v>3382</v>
      </c>
      <c r="C1297" s="2" t="s">
        <v>3383</v>
      </c>
      <c r="D1297" s="2" t="s">
        <v>3384</v>
      </c>
      <c r="E1297" s="2" t="s">
        <v>3385</v>
      </c>
      <c r="F1297" s="4">
        <v>5.0813083002351958</v>
      </c>
      <c r="G1297" s="4">
        <v>0.61893079055336053</v>
      </c>
      <c r="H1297" s="4">
        <v>39.634915623098799</v>
      </c>
      <c r="I1297" s="2" t="s">
        <v>3616</v>
      </c>
      <c r="J1297" s="2" t="s">
        <v>3612</v>
      </c>
      <c r="K1297" s="2" t="s">
        <v>3616</v>
      </c>
      <c r="L1297" s="2" t="s">
        <v>3612</v>
      </c>
    </row>
    <row r="1298" spans="1:12">
      <c r="A1298" s="2">
        <v>5921</v>
      </c>
      <c r="B1298" s="2" t="s">
        <v>3386</v>
      </c>
      <c r="C1298" s="2" t="s">
        <v>1136</v>
      </c>
      <c r="D1298" s="2" t="s">
        <v>1137</v>
      </c>
      <c r="E1298" s="2" t="s">
        <v>1138</v>
      </c>
      <c r="F1298" s="4">
        <v>37.134802492260199</v>
      </c>
      <c r="G1298" s="4">
        <v>0.70180882774786091</v>
      </c>
      <c r="H1298" s="4">
        <v>1.2836038305044639</v>
      </c>
      <c r="I1298" s="2" t="s">
        <v>3616</v>
      </c>
      <c r="J1298" s="2" t="s">
        <v>3612</v>
      </c>
      <c r="K1298" s="2" t="s">
        <v>3612</v>
      </c>
      <c r="L1298" s="2" t="s">
        <v>3612</v>
      </c>
    </row>
    <row r="1299" spans="1:12">
      <c r="A1299" s="2">
        <v>5931</v>
      </c>
      <c r="B1299" s="2" t="s">
        <v>3387</v>
      </c>
      <c r="C1299" s="2" t="s">
        <v>3388</v>
      </c>
      <c r="D1299" s="2" t="s">
        <v>3389</v>
      </c>
      <c r="E1299" s="2" t="s">
        <v>3390</v>
      </c>
      <c r="F1299" s="4">
        <v>15.374845415376528</v>
      </c>
      <c r="G1299" s="4">
        <v>0.32018996533244326</v>
      </c>
      <c r="H1299" s="4">
        <v>14.217540412925112</v>
      </c>
      <c r="I1299" s="2" t="s">
        <v>3616</v>
      </c>
      <c r="J1299" s="2" t="s">
        <v>3616</v>
      </c>
      <c r="K1299" s="2" t="s">
        <v>3616</v>
      </c>
      <c r="L1299" s="2" t="s">
        <v>3612</v>
      </c>
    </row>
    <row r="1300" spans="1:12">
      <c r="A1300" s="2">
        <v>5939</v>
      </c>
      <c r="B1300" s="2" t="s">
        <v>3391</v>
      </c>
      <c r="C1300" s="2" t="s">
        <v>606</v>
      </c>
      <c r="D1300" s="2" t="s">
        <v>607</v>
      </c>
      <c r="E1300" s="2" t="s">
        <v>608</v>
      </c>
      <c r="F1300" s="4">
        <v>2.3856791036709728</v>
      </c>
      <c r="G1300" s="4">
        <v>0.99899544149525143</v>
      </c>
      <c r="H1300" s="4">
        <v>2.2596510507875793</v>
      </c>
      <c r="I1300" s="2" t="s">
        <v>3616</v>
      </c>
      <c r="J1300" s="2" t="s">
        <v>3612</v>
      </c>
      <c r="K1300" s="2" t="s">
        <v>3616</v>
      </c>
      <c r="L1300" s="2" t="s">
        <v>3612</v>
      </c>
    </row>
    <row r="1301" spans="1:12">
      <c r="A1301" s="2">
        <v>5946</v>
      </c>
      <c r="B1301" s="2" t="s">
        <v>3392</v>
      </c>
      <c r="C1301" s="2" t="s">
        <v>140</v>
      </c>
      <c r="D1301" s="2" t="s">
        <v>141</v>
      </c>
      <c r="E1301" s="2" t="s">
        <v>142</v>
      </c>
      <c r="F1301" s="4">
        <v>0.40189763698469355</v>
      </c>
      <c r="G1301" s="4">
        <v>1.6705231782712078</v>
      </c>
      <c r="H1301" s="4">
        <v>1.8815217933549331</v>
      </c>
      <c r="I1301" s="2" t="s">
        <v>3616</v>
      </c>
      <c r="J1301" s="2" t="s">
        <v>3612</v>
      </c>
      <c r="K1301" s="2" t="s">
        <v>3612</v>
      </c>
      <c r="L1301" s="2" t="s">
        <v>3612</v>
      </c>
    </row>
    <row r="1302" spans="1:12" ht="16.5">
      <c r="A1302" s="2">
        <v>5969</v>
      </c>
      <c r="B1302" s="2" t="s">
        <v>3393</v>
      </c>
      <c r="C1302" s="2" t="s">
        <v>1522</v>
      </c>
      <c r="D1302" s="2" t="s">
        <v>1523</v>
      </c>
      <c r="E1302" s="2" t="s">
        <v>1524</v>
      </c>
      <c r="F1302" s="4">
        <v>0.79813240213224879</v>
      </c>
      <c r="G1302" s="4">
        <v>0.87323992636547565</v>
      </c>
      <c r="H1302" s="4">
        <v>0.55852741444891796</v>
      </c>
      <c r="I1302" s="2" t="s">
        <v>3612</v>
      </c>
      <c r="J1302" s="2" t="s">
        <v>3612</v>
      </c>
      <c r="K1302" s="2" t="s">
        <v>3612</v>
      </c>
      <c r="L1302" s="2" t="s">
        <v>3627</v>
      </c>
    </row>
    <row r="1303" spans="1:12">
      <c r="A1303" s="2">
        <v>5978</v>
      </c>
      <c r="B1303" s="2" t="s">
        <v>3394</v>
      </c>
      <c r="C1303" s="2" t="s">
        <v>164</v>
      </c>
      <c r="D1303" s="2" t="s">
        <v>165</v>
      </c>
      <c r="E1303" s="2" t="s">
        <v>166</v>
      </c>
      <c r="F1303" s="4">
        <v>0.10618854130992975</v>
      </c>
      <c r="G1303" s="4">
        <v>0.29555530064725938</v>
      </c>
      <c r="H1303" s="4">
        <v>48.037860735835842</v>
      </c>
      <c r="I1303" s="2" t="s">
        <v>3616</v>
      </c>
      <c r="J1303" s="2" t="s">
        <v>3616</v>
      </c>
      <c r="K1303" s="2" t="s">
        <v>3616</v>
      </c>
      <c r="L1303" s="2" t="s">
        <v>3612</v>
      </c>
    </row>
    <row r="1304" spans="1:12">
      <c r="A1304" s="2">
        <v>5980</v>
      </c>
      <c r="B1304" s="2" t="s">
        <v>3395</v>
      </c>
      <c r="C1304" s="2" t="s">
        <v>765</v>
      </c>
      <c r="D1304" s="2" t="s">
        <v>766</v>
      </c>
      <c r="E1304" s="2" t="s">
        <v>767</v>
      </c>
      <c r="F1304" s="4">
        <v>1.8738428937448495</v>
      </c>
      <c r="G1304" s="4">
        <v>0.80054255486627079</v>
      </c>
      <c r="H1304" s="4">
        <v>8.6974953347614452</v>
      </c>
      <c r="I1304" s="2" t="s">
        <v>3612</v>
      </c>
      <c r="J1304" s="2" t="s">
        <v>3612</v>
      </c>
      <c r="K1304" s="2" t="s">
        <v>3616</v>
      </c>
      <c r="L1304" s="2" t="s">
        <v>3612</v>
      </c>
    </row>
    <row r="1305" spans="1:12">
      <c r="A1305" s="2">
        <v>5991</v>
      </c>
      <c r="B1305" s="2" t="s">
        <v>3396</v>
      </c>
      <c r="C1305" s="2" t="s">
        <v>3397</v>
      </c>
      <c r="D1305" s="2" t="s">
        <v>3398</v>
      </c>
      <c r="E1305" s="2" t="s">
        <v>3399</v>
      </c>
      <c r="F1305" s="4">
        <v>0.63003330504492117</v>
      </c>
      <c r="G1305" s="4">
        <v>0.84217969641265222</v>
      </c>
      <c r="H1305" s="4">
        <v>13.275552508859677</v>
      </c>
      <c r="I1305" s="2" t="s">
        <v>3612</v>
      </c>
      <c r="J1305" s="2" t="s">
        <v>3612</v>
      </c>
      <c r="K1305" s="2" t="s">
        <v>3616</v>
      </c>
      <c r="L1305" s="2" t="s">
        <v>3612</v>
      </c>
    </row>
    <row r="1306" spans="1:12">
      <c r="A1306" s="2">
        <v>5995</v>
      </c>
      <c r="B1306" s="2" t="s">
        <v>3400</v>
      </c>
      <c r="C1306" s="2" t="s">
        <v>152</v>
      </c>
      <c r="D1306" s="2" t="s">
        <v>153</v>
      </c>
      <c r="E1306" s="2" t="s">
        <v>154</v>
      </c>
      <c r="F1306" s="4">
        <v>2.5262545236916041</v>
      </c>
      <c r="G1306" s="4">
        <v>0.96814832674836426</v>
      </c>
      <c r="H1306" s="4">
        <v>1.544564373430573</v>
      </c>
      <c r="I1306" s="2" t="s">
        <v>3616</v>
      </c>
      <c r="J1306" s="2" t="s">
        <v>3612</v>
      </c>
      <c r="K1306" s="2" t="s">
        <v>3612</v>
      </c>
      <c r="L1306" s="2" t="s">
        <v>3612</v>
      </c>
    </row>
    <row r="1307" spans="1:12" ht="16.5">
      <c r="A1307" s="2">
        <v>6001</v>
      </c>
      <c r="B1307" s="2" t="s">
        <v>3401</v>
      </c>
      <c r="C1307" s="2" t="s">
        <v>3402</v>
      </c>
      <c r="D1307" s="2" t="s">
        <v>3403</v>
      </c>
      <c r="E1307" s="2" t="s">
        <v>3404</v>
      </c>
      <c r="F1307" s="4">
        <v>8.0403382175359403E-2</v>
      </c>
      <c r="G1307" s="4">
        <v>0.14138980474663621</v>
      </c>
      <c r="H1307" s="4">
        <v>0.8825194624457644</v>
      </c>
      <c r="I1307" s="2" t="s">
        <v>3616</v>
      </c>
      <c r="J1307" s="2" t="s">
        <v>3616</v>
      </c>
      <c r="K1307" s="2" t="s">
        <v>3612</v>
      </c>
      <c r="L1307" s="2" t="s">
        <v>3627</v>
      </c>
    </row>
    <row r="1308" spans="1:12">
      <c r="A1308" s="2">
        <v>6009</v>
      </c>
      <c r="B1308" s="2" t="s">
        <v>3405</v>
      </c>
      <c r="C1308" s="2" t="s">
        <v>1579</v>
      </c>
      <c r="D1308" s="2" t="s">
        <v>1580</v>
      </c>
      <c r="E1308" s="2" t="s">
        <v>1581</v>
      </c>
      <c r="F1308" s="4">
        <v>4.7405557143104911E-2</v>
      </c>
      <c r="G1308" s="4">
        <v>0.99278278207339909</v>
      </c>
      <c r="H1308" s="4">
        <v>1.6578345101304051</v>
      </c>
      <c r="I1308" s="2" t="s">
        <v>3616</v>
      </c>
      <c r="J1308" s="2" t="s">
        <v>3612</v>
      </c>
      <c r="K1308" s="2" t="s">
        <v>3612</v>
      </c>
      <c r="L1308" s="2" t="s">
        <v>3612</v>
      </c>
    </row>
    <row r="1309" spans="1:12">
      <c r="A1309" s="2">
        <v>6010</v>
      </c>
      <c r="B1309" s="2" t="s">
        <v>3406</v>
      </c>
      <c r="C1309" s="2" t="s">
        <v>3407</v>
      </c>
      <c r="D1309" s="2" t="s">
        <v>3408</v>
      </c>
      <c r="E1309" s="2" t="s">
        <v>3409</v>
      </c>
      <c r="F1309" s="4">
        <v>1.7341155098222025</v>
      </c>
      <c r="G1309" s="4">
        <v>0.82937703185722966</v>
      </c>
      <c r="H1309" s="4">
        <v>23.831535428635888</v>
      </c>
      <c r="I1309" s="2" t="s">
        <v>3612</v>
      </c>
      <c r="J1309" s="2" t="s">
        <v>3612</v>
      </c>
      <c r="K1309" s="2" t="s">
        <v>3616</v>
      </c>
      <c r="L1309" s="2" t="s">
        <v>3612</v>
      </c>
    </row>
    <row r="1310" spans="1:12">
      <c r="A1310" s="2">
        <v>6013</v>
      </c>
      <c r="B1310" s="2" t="s">
        <v>3410</v>
      </c>
      <c r="C1310" s="2" t="s">
        <v>265</v>
      </c>
      <c r="D1310" s="2" t="s">
        <v>266</v>
      </c>
      <c r="E1310" s="2" t="s">
        <v>267</v>
      </c>
      <c r="F1310" s="4">
        <v>2.2541757474152684</v>
      </c>
      <c r="G1310" s="4">
        <v>0.75817353320442071</v>
      </c>
      <c r="H1310" s="4">
        <v>3.9784321642731633</v>
      </c>
      <c r="I1310" s="2" t="s">
        <v>3616</v>
      </c>
      <c r="J1310" s="2" t="s">
        <v>3612</v>
      </c>
      <c r="K1310" s="2" t="s">
        <v>3616</v>
      </c>
      <c r="L1310" s="2" t="s">
        <v>3612</v>
      </c>
    </row>
    <row r="1311" spans="1:12">
      <c r="A1311" s="2">
        <v>6019</v>
      </c>
      <c r="B1311" s="2" t="s">
        <v>3411</v>
      </c>
      <c r="C1311" s="2" t="s">
        <v>3412</v>
      </c>
      <c r="D1311" s="2" t="s">
        <v>3413</v>
      </c>
      <c r="E1311" s="2" t="s">
        <v>3414</v>
      </c>
      <c r="F1311" s="4">
        <v>1.2825366027622465</v>
      </c>
      <c r="G1311" s="4">
        <v>0.63834134568290124</v>
      </c>
      <c r="H1311" s="4">
        <v>1.9114931100394355</v>
      </c>
      <c r="I1311" s="2" t="s">
        <v>3612</v>
      </c>
      <c r="J1311" s="2" t="s">
        <v>3612</v>
      </c>
      <c r="K1311" s="2" t="s">
        <v>3612</v>
      </c>
      <c r="L1311" s="2" t="s">
        <v>3612</v>
      </c>
    </row>
    <row r="1312" spans="1:12" ht="16.5">
      <c r="A1312" s="2">
        <v>6020</v>
      </c>
      <c r="B1312" s="2" t="s">
        <v>3415</v>
      </c>
      <c r="C1312" s="2" t="s">
        <v>3412</v>
      </c>
      <c r="D1312" s="2" t="s">
        <v>3413</v>
      </c>
      <c r="E1312" s="2" t="s">
        <v>3414</v>
      </c>
      <c r="F1312" s="4">
        <v>1.385589593666833</v>
      </c>
      <c r="G1312" s="4">
        <v>17.531773011142842</v>
      </c>
      <c r="H1312" s="4">
        <v>4.458628509209893</v>
      </c>
      <c r="I1312" s="2" t="s">
        <v>3612</v>
      </c>
      <c r="J1312" s="2" t="s">
        <v>3616</v>
      </c>
      <c r="K1312" s="2" t="s">
        <v>3616</v>
      </c>
      <c r="L1312" s="2" t="s">
        <v>3626</v>
      </c>
    </row>
    <row r="1313" spans="1:12">
      <c r="A1313" s="2">
        <v>6029</v>
      </c>
      <c r="B1313" s="2" t="s">
        <v>3416</v>
      </c>
      <c r="C1313" s="2" t="s">
        <v>3417</v>
      </c>
      <c r="D1313" s="2" t="s">
        <v>3418</v>
      </c>
      <c r="E1313" s="2" t="s">
        <v>3419</v>
      </c>
      <c r="F1313" s="4">
        <v>3.5698320214017053E-2</v>
      </c>
      <c r="G1313" s="4">
        <v>0.52128707690319409</v>
      </c>
      <c r="H1313" s="4">
        <v>1.8853076945770091</v>
      </c>
      <c r="I1313" s="2" t="s">
        <v>3616</v>
      </c>
      <c r="J1313" s="2" t="s">
        <v>3612</v>
      </c>
      <c r="K1313" s="2" t="s">
        <v>3612</v>
      </c>
      <c r="L1313" s="2" t="s">
        <v>3612</v>
      </c>
    </row>
    <row r="1314" spans="1:12">
      <c r="A1314" s="2">
        <v>6040</v>
      </c>
      <c r="B1314" s="2" t="s">
        <v>3420</v>
      </c>
      <c r="C1314" s="2" t="s">
        <v>3421</v>
      </c>
      <c r="D1314" s="2" t="s">
        <v>3422</v>
      </c>
      <c r="E1314" s="2" t="s">
        <v>3423</v>
      </c>
      <c r="F1314" s="4">
        <v>1.3864542391039765</v>
      </c>
      <c r="G1314" s="4">
        <v>0.97525405706611956</v>
      </c>
      <c r="H1314" s="4">
        <v>3.2474335385235942</v>
      </c>
      <c r="I1314" s="2" t="s">
        <v>3612</v>
      </c>
      <c r="J1314" s="2" t="s">
        <v>3612</v>
      </c>
      <c r="K1314" s="2" t="s">
        <v>3616</v>
      </c>
      <c r="L1314" s="2" t="s">
        <v>3612</v>
      </c>
    </row>
    <row r="1315" spans="1:12">
      <c r="A1315" s="2">
        <v>6044</v>
      </c>
      <c r="B1315" s="2" t="s">
        <v>3424</v>
      </c>
      <c r="C1315" s="2" t="s">
        <v>3372</v>
      </c>
      <c r="D1315" s="2" t="s">
        <v>3373</v>
      </c>
      <c r="E1315" s="2" t="s">
        <v>3374</v>
      </c>
      <c r="F1315" s="4">
        <v>2.3716387673593919E-3</v>
      </c>
      <c r="G1315" s="4">
        <v>0.71121122528544189</v>
      </c>
      <c r="H1315" s="4">
        <v>17.567049541610078</v>
      </c>
      <c r="I1315" s="2" t="s">
        <v>3616</v>
      </c>
      <c r="J1315" s="2" t="s">
        <v>3612</v>
      </c>
      <c r="K1315" s="2" t="s">
        <v>3616</v>
      </c>
      <c r="L1315" s="2" t="s">
        <v>3612</v>
      </c>
    </row>
    <row r="1316" spans="1:12">
      <c r="A1316" s="2">
        <v>6046</v>
      </c>
      <c r="B1316" s="2" t="s">
        <v>3425</v>
      </c>
      <c r="C1316" s="2" t="s">
        <v>1963</v>
      </c>
      <c r="D1316" s="2" t="s">
        <v>1964</v>
      </c>
      <c r="E1316" s="2" t="s">
        <v>1965</v>
      </c>
      <c r="F1316" s="4">
        <v>3.3498581364589</v>
      </c>
      <c r="G1316" s="4">
        <v>0.82710936025097592</v>
      </c>
      <c r="H1316" s="4">
        <v>49.33706537744213</v>
      </c>
      <c r="I1316" s="2" t="s">
        <v>3616</v>
      </c>
      <c r="J1316" s="2" t="s">
        <v>3612</v>
      </c>
      <c r="K1316" s="2" t="s">
        <v>3616</v>
      </c>
      <c r="L1316" s="2" t="s">
        <v>3612</v>
      </c>
    </row>
    <row r="1317" spans="1:12">
      <c r="A1317" s="2">
        <v>6048</v>
      </c>
      <c r="B1317" s="2" t="s">
        <v>3426</v>
      </c>
      <c r="C1317" s="2" t="s">
        <v>94</v>
      </c>
      <c r="D1317" s="2" t="s">
        <v>95</v>
      </c>
      <c r="E1317" s="2" t="s">
        <v>96</v>
      </c>
      <c r="F1317" s="4">
        <v>1.4071732861639861</v>
      </c>
      <c r="G1317" s="4">
        <v>0.95946361343227937</v>
      </c>
      <c r="H1317" s="4">
        <v>1.1939148936371946</v>
      </c>
      <c r="I1317" s="2" t="s">
        <v>3612</v>
      </c>
      <c r="J1317" s="2" t="s">
        <v>3612</v>
      </c>
      <c r="K1317" s="2" t="s">
        <v>3612</v>
      </c>
      <c r="L1317" s="2" t="s">
        <v>3612</v>
      </c>
    </row>
    <row r="1318" spans="1:12">
      <c r="A1318" s="2">
        <v>6049</v>
      </c>
      <c r="B1318" s="2" t="s">
        <v>3427</v>
      </c>
      <c r="C1318" s="2" t="s">
        <v>94</v>
      </c>
      <c r="D1318" s="2" t="s">
        <v>95</v>
      </c>
      <c r="E1318" s="2" t="s">
        <v>96</v>
      </c>
      <c r="F1318" s="4">
        <v>56.079438530894471</v>
      </c>
      <c r="G1318" s="4">
        <v>0.76577899854719067</v>
      </c>
      <c r="H1318" s="4">
        <v>4.5174229674513207</v>
      </c>
      <c r="I1318" s="2" t="s">
        <v>3616</v>
      </c>
      <c r="J1318" s="2" t="s">
        <v>3612</v>
      </c>
      <c r="K1318" s="2" t="s">
        <v>3616</v>
      </c>
      <c r="L1318" s="2" t="s">
        <v>3612</v>
      </c>
    </row>
    <row r="1319" spans="1:12" ht="16.5">
      <c r="A1319" s="2">
        <v>6050</v>
      </c>
      <c r="B1319" s="2" t="s">
        <v>3428</v>
      </c>
      <c r="C1319" s="2" t="s">
        <v>94</v>
      </c>
      <c r="D1319" s="2" t="s">
        <v>95</v>
      </c>
      <c r="E1319" s="2" t="s">
        <v>96</v>
      </c>
      <c r="F1319" s="4">
        <v>0.61246529413213868</v>
      </c>
      <c r="G1319" s="4">
        <v>8.3250341472336453E-2</v>
      </c>
      <c r="H1319" s="4">
        <v>0.63371233390307857</v>
      </c>
      <c r="I1319" s="2" t="s">
        <v>3612</v>
      </c>
      <c r="J1319" s="2" t="s">
        <v>3616</v>
      </c>
      <c r="K1319" s="2" t="s">
        <v>3612</v>
      </c>
      <c r="L1319" s="2" t="s">
        <v>3627</v>
      </c>
    </row>
    <row r="1320" spans="1:12">
      <c r="A1320" s="2">
        <v>6051</v>
      </c>
      <c r="B1320" s="2" t="s">
        <v>3429</v>
      </c>
      <c r="C1320" s="2" t="s">
        <v>273</v>
      </c>
      <c r="D1320" s="2" t="s">
        <v>274</v>
      </c>
      <c r="E1320" s="2" t="s">
        <v>275</v>
      </c>
      <c r="F1320" s="4">
        <v>1.0499349887678118</v>
      </c>
      <c r="G1320" s="4">
        <v>0.43397986084197043</v>
      </c>
      <c r="H1320" s="4">
        <v>20.883621338517862</v>
      </c>
      <c r="I1320" s="2" t="s">
        <v>3612</v>
      </c>
      <c r="J1320" s="2" t="s">
        <v>3616</v>
      </c>
      <c r="K1320" s="2" t="s">
        <v>3616</v>
      </c>
      <c r="L1320" s="2" t="s">
        <v>3612</v>
      </c>
    </row>
    <row r="1321" spans="1:12" ht="16.5">
      <c r="A1321" s="2">
        <v>6059</v>
      </c>
      <c r="B1321" s="2" t="s">
        <v>3430</v>
      </c>
      <c r="C1321" s="2" t="s">
        <v>2662</v>
      </c>
      <c r="D1321" s="2" t="s">
        <v>2663</v>
      </c>
      <c r="E1321" s="2" t="s">
        <v>2664</v>
      </c>
      <c r="F1321" s="4">
        <v>1.5668857618897081</v>
      </c>
      <c r="G1321" s="4">
        <v>6.79983622843615</v>
      </c>
      <c r="H1321" s="4">
        <v>1.1618308151749701</v>
      </c>
      <c r="I1321" s="2" t="s">
        <v>3612</v>
      </c>
      <c r="J1321" s="2" t="s">
        <v>3616</v>
      </c>
      <c r="K1321" s="2" t="s">
        <v>3612</v>
      </c>
      <c r="L1321" s="2" t="s">
        <v>3626</v>
      </c>
    </row>
    <row r="1322" spans="1:12">
      <c r="A1322" s="2">
        <v>6060</v>
      </c>
      <c r="B1322" s="2" t="s">
        <v>3431</v>
      </c>
      <c r="C1322" s="2" t="s">
        <v>3432</v>
      </c>
      <c r="D1322" s="2" t="s">
        <v>3433</v>
      </c>
      <c r="E1322" s="2" t="s">
        <v>3434</v>
      </c>
      <c r="F1322" s="4">
        <v>1.9739699121977112</v>
      </c>
      <c r="G1322" s="4">
        <v>0.10817582285634164</v>
      </c>
      <c r="H1322" s="4">
        <v>1.4724309702952794</v>
      </c>
      <c r="I1322" s="2" t="s">
        <v>3612</v>
      </c>
      <c r="J1322" s="2" t="s">
        <v>3616</v>
      </c>
      <c r="K1322" s="2" t="s">
        <v>3612</v>
      </c>
      <c r="L1322" s="2" t="s">
        <v>3612</v>
      </c>
    </row>
    <row r="1323" spans="1:12" ht="16.5">
      <c r="A1323" s="2">
        <v>6064</v>
      </c>
      <c r="B1323" s="2" t="s">
        <v>3435</v>
      </c>
      <c r="C1323" s="2" t="s">
        <v>2075</v>
      </c>
      <c r="D1323" s="2" t="s">
        <v>2076</v>
      </c>
      <c r="E1323" s="2" t="s">
        <v>2077</v>
      </c>
      <c r="F1323" s="4">
        <v>1.3151250626143849</v>
      </c>
      <c r="G1323" s="4">
        <v>1.5253602398842923</v>
      </c>
      <c r="H1323" s="4">
        <v>6.8685234915020361</v>
      </c>
      <c r="I1323" s="2" t="s">
        <v>3612</v>
      </c>
      <c r="J1323" s="2" t="s">
        <v>3612</v>
      </c>
      <c r="K1323" s="2" t="s">
        <v>3616</v>
      </c>
      <c r="L1323" s="2" t="s">
        <v>3626</v>
      </c>
    </row>
    <row r="1324" spans="1:12">
      <c r="A1324" s="2">
        <v>6066</v>
      </c>
      <c r="B1324" s="2" t="s">
        <v>3436</v>
      </c>
      <c r="C1324" s="2" t="s">
        <v>22</v>
      </c>
      <c r="D1324" s="2" t="s">
        <v>23</v>
      </c>
      <c r="E1324" s="2" t="s">
        <v>24</v>
      </c>
      <c r="F1324" s="4">
        <v>1.3961945644440459</v>
      </c>
      <c r="G1324" s="4">
        <v>0.8864431406218124</v>
      </c>
      <c r="H1324" s="4">
        <v>2.9888696917383926</v>
      </c>
      <c r="I1324" s="2" t="s">
        <v>3612</v>
      </c>
      <c r="J1324" s="2" t="s">
        <v>3612</v>
      </c>
      <c r="K1324" s="2" t="s">
        <v>3616</v>
      </c>
      <c r="L1324" s="2" t="s">
        <v>3612</v>
      </c>
    </row>
    <row r="1325" spans="1:12">
      <c r="A1325" s="2">
        <v>6067</v>
      </c>
      <c r="B1325" s="2" t="s">
        <v>3437</v>
      </c>
      <c r="C1325" s="2" t="s">
        <v>3438</v>
      </c>
      <c r="D1325" s="2" t="s">
        <v>3439</v>
      </c>
      <c r="E1325" s="2" t="s">
        <v>3440</v>
      </c>
      <c r="F1325" s="4">
        <v>9.4332584169442527E-2</v>
      </c>
      <c r="G1325" s="4">
        <v>2.6476272049444241</v>
      </c>
      <c r="H1325" s="4">
        <v>1.1043519322374342</v>
      </c>
      <c r="I1325" s="2" t="s">
        <v>3616</v>
      </c>
      <c r="J1325" s="2" t="s">
        <v>3616</v>
      </c>
      <c r="K1325" s="2" t="s">
        <v>3612</v>
      </c>
      <c r="L1325" s="2" t="s">
        <v>3612</v>
      </c>
    </row>
    <row r="1326" spans="1:12">
      <c r="A1326" s="2">
        <v>6068</v>
      </c>
      <c r="B1326" s="2" t="s">
        <v>3441</v>
      </c>
      <c r="C1326" s="2" t="s">
        <v>3442</v>
      </c>
      <c r="D1326" s="2" t="s">
        <v>3443</v>
      </c>
      <c r="E1326" s="2" t="s">
        <v>3444</v>
      </c>
      <c r="F1326" s="4">
        <v>3.9479398243954225</v>
      </c>
      <c r="G1326" s="4">
        <v>0.51759658361599481</v>
      </c>
      <c r="H1326" s="4">
        <v>2.9595954788571701</v>
      </c>
      <c r="I1326" s="2" t="s">
        <v>3616</v>
      </c>
      <c r="J1326" s="2" t="s">
        <v>3612</v>
      </c>
      <c r="K1326" s="2" t="s">
        <v>3616</v>
      </c>
      <c r="L1326" s="2" t="s">
        <v>3612</v>
      </c>
    </row>
    <row r="1327" spans="1:12" ht="16.5">
      <c r="A1327" s="2">
        <v>6069</v>
      </c>
      <c r="B1327" s="2" t="s">
        <v>3445</v>
      </c>
      <c r="C1327" s="2" t="s">
        <v>396</v>
      </c>
      <c r="D1327" s="2" t="s">
        <v>397</v>
      </c>
      <c r="E1327" s="2" t="s">
        <v>398</v>
      </c>
      <c r="F1327" s="4">
        <v>1.2426327649857305</v>
      </c>
      <c r="G1327" s="4">
        <v>1.4131356893860425</v>
      </c>
      <c r="H1327" s="4">
        <v>6.2571253236785687</v>
      </c>
      <c r="I1327" s="2" t="s">
        <v>3612</v>
      </c>
      <c r="J1327" s="2" t="s">
        <v>3612</v>
      </c>
      <c r="K1327" s="2" t="s">
        <v>3616</v>
      </c>
      <c r="L1327" s="2" t="s">
        <v>3626</v>
      </c>
    </row>
    <row r="1328" spans="1:12">
      <c r="A1328" s="2">
        <v>6070</v>
      </c>
      <c r="B1328" s="2" t="s">
        <v>3446</v>
      </c>
      <c r="C1328" s="2" t="s">
        <v>470</v>
      </c>
      <c r="D1328" s="2" t="s">
        <v>471</v>
      </c>
      <c r="E1328" s="2" t="s">
        <v>472</v>
      </c>
      <c r="F1328" s="4">
        <v>1.85587558797749</v>
      </c>
      <c r="G1328" s="4">
        <v>0.72577788369567531</v>
      </c>
      <c r="H1328" s="4">
        <v>0.71971618140765037</v>
      </c>
      <c r="I1328" s="2" t="s">
        <v>3612</v>
      </c>
      <c r="J1328" s="2" t="s">
        <v>3612</v>
      </c>
      <c r="K1328" s="2" t="s">
        <v>3612</v>
      </c>
      <c r="L1328" s="2" t="s">
        <v>3612</v>
      </c>
    </row>
    <row r="1329" spans="1:12">
      <c r="A1329" s="2">
        <v>6078</v>
      </c>
      <c r="B1329" s="2" t="s">
        <v>3447</v>
      </c>
      <c r="C1329" s="2" t="s">
        <v>975</v>
      </c>
      <c r="D1329" s="2" t="s">
        <v>976</v>
      </c>
      <c r="E1329" s="2" t="s">
        <v>977</v>
      </c>
      <c r="F1329" s="4">
        <v>1.6326324075244985</v>
      </c>
      <c r="G1329" s="4">
        <v>0.95810123013003423</v>
      </c>
      <c r="H1329" s="4">
        <v>1.7406184577726616</v>
      </c>
      <c r="I1329" s="2" t="s">
        <v>3612</v>
      </c>
      <c r="J1329" s="2" t="s">
        <v>3612</v>
      </c>
      <c r="K1329" s="2" t="s">
        <v>3612</v>
      </c>
      <c r="L1329" s="2" t="s">
        <v>3612</v>
      </c>
    </row>
    <row r="1330" spans="1:12">
      <c r="A1330" s="2">
        <v>6080</v>
      </c>
      <c r="B1330" s="2" t="s">
        <v>3448</v>
      </c>
      <c r="C1330" s="2" t="s">
        <v>1168</v>
      </c>
      <c r="D1330" s="2" t="s">
        <v>1169</v>
      </c>
      <c r="E1330" s="2" t="s">
        <v>1170</v>
      </c>
      <c r="F1330" s="4">
        <v>1.4626656274574523</v>
      </c>
      <c r="G1330" s="4">
        <v>0.5722430733245083</v>
      </c>
      <c r="H1330" s="4">
        <v>2.0186628823008679</v>
      </c>
      <c r="I1330" s="2" t="s">
        <v>3612</v>
      </c>
      <c r="J1330" s="2" t="s">
        <v>3612</v>
      </c>
      <c r="K1330" s="2" t="s">
        <v>3616</v>
      </c>
      <c r="L1330" s="2" t="s">
        <v>3612</v>
      </c>
    </row>
    <row r="1331" spans="1:12" ht="16.5">
      <c r="A1331" s="2">
        <v>6083</v>
      </c>
      <c r="B1331" s="2" t="s">
        <v>3449</v>
      </c>
      <c r="C1331" s="2" t="s">
        <v>3450</v>
      </c>
      <c r="D1331" s="2" t="s">
        <v>3451</v>
      </c>
      <c r="E1331" s="2" t="s">
        <v>3452</v>
      </c>
      <c r="F1331" s="4">
        <v>0.96473191555585225</v>
      </c>
      <c r="G1331" s="4">
        <v>0.72794431549579786</v>
      </c>
      <c r="H1331" s="4">
        <v>0.42937199433251727</v>
      </c>
      <c r="I1331" s="2" t="s">
        <v>3612</v>
      </c>
      <c r="J1331" s="2" t="s">
        <v>3612</v>
      </c>
      <c r="K1331" s="2" t="s">
        <v>3616</v>
      </c>
      <c r="L1331" s="2" t="s">
        <v>3627</v>
      </c>
    </row>
    <row r="1332" spans="1:12">
      <c r="A1332" s="2">
        <v>6085</v>
      </c>
      <c r="B1332" s="2" t="s">
        <v>3453</v>
      </c>
      <c r="C1332" s="2" t="s">
        <v>3454</v>
      </c>
      <c r="D1332" s="2" t="s">
        <v>3455</v>
      </c>
      <c r="E1332" s="2" t="s">
        <v>3456</v>
      </c>
      <c r="F1332" s="4">
        <v>0.26443774090460676</v>
      </c>
      <c r="G1332" s="4">
        <v>6.5622929534909913</v>
      </c>
      <c r="H1332" s="4">
        <v>43.153330400806915</v>
      </c>
      <c r="I1332" s="2" t="s">
        <v>3616</v>
      </c>
      <c r="J1332" s="2" t="s">
        <v>3616</v>
      </c>
      <c r="K1332" s="2" t="s">
        <v>3616</v>
      </c>
      <c r="L1332" s="2" t="s">
        <v>3612</v>
      </c>
    </row>
    <row r="1333" spans="1:12">
      <c r="A1333" s="2">
        <v>6087</v>
      </c>
      <c r="B1333" s="2" t="s">
        <v>3457</v>
      </c>
      <c r="C1333" s="2" t="s">
        <v>327</v>
      </c>
      <c r="D1333" s="2" t="s">
        <v>328</v>
      </c>
      <c r="E1333" s="2" t="s">
        <v>329</v>
      </c>
      <c r="F1333" s="4">
        <v>0.53570103925953894</v>
      </c>
      <c r="G1333" s="4">
        <v>1.078592569374522</v>
      </c>
      <c r="H1333" s="4">
        <v>2.6599516093177069</v>
      </c>
      <c r="I1333" s="2" t="s">
        <v>3612</v>
      </c>
      <c r="J1333" s="2" t="s">
        <v>3612</v>
      </c>
      <c r="K1333" s="2" t="s">
        <v>3616</v>
      </c>
      <c r="L1333" s="2" t="s">
        <v>3612</v>
      </c>
    </row>
    <row r="1334" spans="1:12" ht="16.5">
      <c r="A1334" s="2">
        <v>6094</v>
      </c>
      <c r="B1334" s="2" t="s">
        <v>3458</v>
      </c>
      <c r="C1334" s="2" t="s">
        <v>3459</v>
      </c>
      <c r="D1334" s="2" t="s">
        <v>3460</v>
      </c>
      <c r="E1334" s="2" t="s">
        <v>3461</v>
      </c>
      <c r="F1334" s="4">
        <v>1.1032807822472617</v>
      </c>
      <c r="G1334" s="4">
        <v>1.0426464220445091</v>
      </c>
      <c r="H1334" s="4">
        <v>2.2858013023863233</v>
      </c>
      <c r="I1334" s="2" t="s">
        <v>3612</v>
      </c>
      <c r="J1334" s="2" t="s">
        <v>3612</v>
      </c>
      <c r="K1334" s="2" t="s">
        <v>3616</v>
      </c>
      <c r="L1334" s="2" t="s">
        <v>3626</v>
      </c>
    </row>
    <row r="1335" spans="1:12" ht="16.5">
      <c r="A1335" s="2">
        <v>6107</v>
      </c>
      <c r="B1335" s="2" t="s">
        <v>3462</v>
      </c>
      <c r="C1335" s="2" t="s">
        <v>3463</v>
      </c>
      <c r="D1335" s="2" t="s">
        <v>3464</v>
      </c>
      <c r="E1335" s="2" t="s">
        <v>3465</v>
      </c>
      <c r="F1335" s="4">
        <v>6.0603453150998847</v>
      </c>
      <c r="G1335" s="4">
        <v>1.229737167166703</v>
      </c>
      <c r="H1335" s="4">
        <v>1.6089282604275921</v>
      </c>
      <c r="I1335" s="2" t="s">
        <v>3616</v>
      </c>
      <c r="J1335" s="2" t="s">
        <v>3612</v>
      </c>
      <c r="K1335" s="2" t="s">
        <v>3612</v>
      </c>
      <c r="L1335" s="2" t="s">
        <v>3626</v>
      </c>
    </row>
    <row r="1336" spans="1:12">
      <c r="A1336" s="2">
        <v>6114</v>
      </c>
      <c r="B1336" s="2" t="s">
        <v>3466</v>
      </c>
      <c r="C1336" s="2" t="s">
        <v>1664</v>
      </c>
      <c r="D1336" s="2" t="s">
        <v>1665</v>
      </c>
      <c r="E1336" s="2" t="s">
        <v>1666</v>
      </c>
      <c r="F1336" s="4">
        <v>0.67007756040973954</v>
      </c>
      <c r="G1336" s="4">
        <v>0.97518645994888598</v>
      </c>
      <c r="H1336" s="4">
        <v>2.223912459557023</v>
      </c>
      <c r="I1336" s="2" t="s">
        <v>3612</v>
      </c>
      <c r="J1336" s="2" t="s">
        <v>3612</v>
      </c>
      <c r="K1336" s="2" t="s">
        <v>3616</v>
      </c>
      <c r="L1336" s="2" t="s">
        <v>3612</v>
      </c>
    </row>
    <row r="1337" spans="1:12">
      <c r="A1337" s="2">
        <v>6118</v>
      </c>
      <c r="B1337" s="2" t="s">
        <v>3467</v>
      </c>
      <c r="C1337" s="2" t="s">
        <v>3468</v>
      </c>
      <c r="D1337" s="2" t="s">
        <v>3469</v>
      </c>
      <c r="E1337" s="2" t="s">
        <v>3470</v>
      </c>
      <c r="F1337" s="4">
        <v>0.95561406959713158</v>
      </c>
      <c r="G1337" s="4">
        <v>0.43351385274995607</v>
      </c>
      <c r="H1337" s="4">
        <v>46.017158606934366</v>
      </c>
      <c r="I1337" s="2" t="s">
        <v>3612</v>
      </c>
      <c r="J1337" s="2" t="s">
        <v>3616</v>
      </c>
      <c r="K1337" s="2" t="s">
        <v>3616</v>
      </c>
      <c r="L1337" s="2" t="s">
        <v>3612</v>
      </c>
    </row>
    <row r="1338" spans="1:12">
      <c r="A1338" s="2">
        <v>6119</v>
      </c>
      <c r="B1338" s="2" t="s">
        <v>3471</v>
      </c>
      <c r="C1338" s="2" t="s">
        <v>2253</v>
      </c>
      <c r="D1338" s="2" t="s">
        <v>2254</v>
      </c>
      <c r="E1338" s="2" t="s">
        <v>2255</v>
      </c>
      <c r="F1338" s="4">
        <v>0.69563382977103938</v>
      </c>
      <c r="G1338" s="4">
        <v>2.9480401843916582E-2</v>
      </c>
      <c r="H1338" s="4">
        <v>2.7062591543650498</v>
      </c>
      <c r="I1338" s="2" t="s">
        <v>3612</v>
      </c>
      <c r="J1338" s="2" t="s">
        <v>3616</v>
      </c>
      <c r="K1338" s="2" t="s">
        <v>3616</v>
      </c>
      <c r="L1338" s="2" t="s">
        <v>3612</v>
      </c>
    </row>
    <row r="1339" spans="1:12">
      <c r="A1339" s="2">
        <v>6120</v>
      </c>
      <c r="B1339" s="2" t="s">
        <v>3472</v>
      </c>
      <c r="C1339" s="2" t="s">
        <v>2511</v>
      </c>
      <c r="D1339" s="2" t="s">
        <v>2512</v>
      </c>
      <c r="E1339" s="2" t="s">
        <v>2513</v>
      </c>
      <c r="F1339" s="4">
        <v>1.0790786340724543</v>
      </c>
      <c r="G1339" s="4">
        <v>0.96550122852055953</v>
      </c>
      <c r="H1339" s="4">
        <v>2.2103885591930084</v>
      </c>
      <c r="I1339" s="2" t="s">
        <v>3612</v>
      </c>
      <c r="J1339" s="2" t="s">
        <v>3612</v>
      </c>
      <c r="K1339" s="2" t="s">
        <v>3616</v>
      </c>
      <c r="L1339" s="2" t="s">
        <v>3612</v>
      </c>
    </row>
    <row r="1340" spans="1:12">
      <c r="A1340" s="2">
        <v>6124</v>
      </c>
      <c r="B1340" s="2" t="s">
        <v>3473</v>
      </c>
      <c r="C1340" s="2" t="s">
        <v>404</v>
      </c>
      <c r="D1340" s="2" t="s">
        <v>405</v>
      </c>
      <c r="E1340" s="2" t="s">
        <v>406</v>
      </c>
      <c r="F1340" s="4">
        <v>2.1999946265564296</v>
      </c>
      <c r="G1340" s="4">
        <v>1.4613988731214806</v>
      </c>
      <c r="H1340" s="4">
        <v>0.31833109647424118</v>
      </c>
      <c r="I1340" s="2" t="s">
        <v>3616</v>
      </c>
      <c r="J1340" s="2" t="s">
        <v>3612</v>
      </c>
      <c r="K1340" s="2" t="s">
        <v>3616</v>
      </c>
      <c r="L1340" s="2" t="s">
        <v>3612</v>
      </c>
    </row>
    <row r="1341" spans="1:12">
      <c r="A1341" s="2">
        <v>6128</v>
      </c>
      <c r="B1341" s="2" t="s">
        <v>3474</v>
      </c>
      <c r="C1341" s="2" t="s">
        <v>1432</v>
      </c>
      <c r="D1341" s="2" t="s">
        <v>1433</v>
      </c>
      <c r="E1341" s="2" t="s">
        <v>1434</v>
      </c>
      <c r="F1341" s="4">
        <v>1.3490090249187316</v>
      </c>
      <c r="G1341" s="4">
        <v>0.77571575038238605</v>
      </c>
      <c r="H1341" s="4">
        <v>2.2396914596350124</v>
      </c>
      <c r="I1341" s="2" t="s">
        <v>3612</v>
      </c>
      <c r="J1341" s="2" t="s">
        <v>3612</v>
      </c>
      <c r="K1341" s="2" t="s">
        <v>3616</v>
      </c>
      <c r="L1341" s="2" t="s">
        <v>3612</v>
      </c>
    </row>
    <row r="1342" spans="1:12">
      <c r="A1342" s="2">
        <v>6129</v>
      </c>
      <c r="B1342" s="2" t="s">
        <v>3475</v>
      </c>
      <c r="C1342" s="2" t="s">
        <v>216</v>
      </c>
      <c r="D1342" s="2" t="s">
        <v>217</v>
      </c>
      <c r="E1342" s="2" t="s">
        <v>218</v>
      </c>
      <c r="F1342" s="4">
        <v>18.891953703059517</v>
      </c>
      <c r="G1342" s="4">
        <v>0.63628719791478927</v>
      </c>
      <c r="H1342" s="4">
        <v>0.90337694470549967</v>
      </c>
      <c r="I1342" s="2" t="s">
        <v>3616</v>
      </c>
      <c r="J1342" s="2" t="s">
        <v>3612</v>
      </c>
      <c r="K1342" s="2" t="s">
        <v>3612</v>
      </c>
      <c r="L1342" s="2" t="s">
        <v>3612</v>
      </c>
    </row>
    <row r="1343" spans="1:12">
      <c r="A1343" s="2">
        <v>6132</v>
      </c>
      <c r="B1343" s="2" t="s">
        <v>3476</v>
      </c>
      <c r="C1343" s="2" t="s">
        <v>3477</v>
      </c>
      <c r="D1343" s="2" t="s">
        <v>3478</v>
      </c>
      <c r="E1343" s="2" t="s">
        <v>3479</v>
      </c>
      <c r="F1343" s="4">
        <v>1.5967074442039872</v>
      </c>
      <c r="G1343" s="4">
        <v>0.23062167239360148</v>
      </c>
      <c r="H1343" s="4">
        <v>2.3621490488800161</v>
      </c>
      <c r="I1343" s="2" t="s">
        <v>3612</v>
      </c>
      <c r="J1343" s="2" t="s">
        <v>3616</v>
      </c>
      <c r="K1343" s="2" t="s">
        <v>3616</v>
      </c>
      <c r="L1343" s="2" t="s">
        <v>3612</v>
      </c>
    </row>
    <row r="1344" spans="1:12">
      <c r="A1344" s="2">
        <v>6133</v>
      </c>
      <c r="B1344" s="2" t="s">
        <v>3480</v>
      </c>
      <c r="C1344" s="2" t="s">
        <v>577</v>
      </c>
      <c r="D1344" s="2" t="s">
        <v>578</v>
      </c>
      <c r="E1344" s="2" t="s">
        <v>579</v>
      </c>
      <c r="F1344" s="4">
        <v>0.6434946236506357</v>
      </c>
      <c r="G1344" s="4">
        <v>8.830261666442564E-2</v>
      </c>
      <c r="H1344" s="4">
        <v>2.5764775112477665</v>
      </c>
      <c r="I1344" s="2" t="s">
        <v>3612</v>
      </c>
      <c r="J1344" s="2" t="s">
        <v>3616</v>
      </c>
      <c r="K1344" s="2" t="s">
        <v>3616</v>
      </c>
      <c r="L1344" s="2" t="s">
        <v>3612</v>
      </c>
    </row>
    <row r="1345" spans="1:12">
      <c r="A1345" s="2">
        <v>6136</v>
      </c>
      <c r="B1345" s="2" t="s">
        <v>3481</v>
      </c>
      <c r="C1345" s="2" t="s">
        <v>2734</v>
      </c>
      <c r="D1345" s="2" t="s">
        <v>2735</v>
      </c>
      <c r="E1345" s="2" t="s">
        <v>2736</v>
      </c>
      <c r="F1345" s="4">
        <v>0.93705134076763863</v>
      </c>
      <c r="G1345" s="4">
        <v>0.31885004722758059</v>
      </c>
      <c r="H1345" s="4">
        <v>2.4062724486832261</v>
      </c>
      <c r="I1345" s="2" t="s">
        <v>3612</v>
      </c>
      <c r="J1345" s="2" t="s">
        <v>3616</v>
      </c>
      <c r="K1345" s="2" t="s">
        <v>3616</v>
      </c>
      <c r="L1345" s="2" t="s">
        <v>3612</v>
      </c>
    </row>
    <row r="1346" spans="1:12">
      <c r="A1346" s="2">
        <v>6153</v>
      </c>
      <c r="B1346" s="2" t="s">
        <v>3482</v>
      </c>
      <c r="C1346" s="2" t="s">
        <v>3483</v>
      </c>
      <c r="D1346" s="2" t="s">
        <v>3484</v>
      </c>
      <c r="E1346" s="2" t="s">
        <v>3485</v>
      </c>
      <c r="F1346" s="4">
        <v>1.246946873435425</v>
      </c>
      <c r="G1346" s="4">
        <v>0.60013126628084024</v>
      </c>
      <c r="H1346" s="4">
        <v>2.7116222047137432E-2</v>
      </c>
      <c r="I1346" s="2" t="s">
        <v>3612</v>
      </c>
      <c r="J1346" s="2" t="s">
        <v>3612</v>
      </c>
      <c r="K1346" s="2" t="s">
        <v>3616</v>
      </c>
      <c r="L1346" s="2" t="s">
        <v>3612</v>
      </c>
    </row>
    <row r="1347" spans="1:12">
      <c r="A1347" s="2">
        <v>6154</v>
      </c>
      <c r="B1347" s="2" t="s">
        <v>3486</v>
      </c>
      <c r="C1347" s="2" t="s">
        <v>3483</v>
      </c>
      <c r="D1347" s="2" t="s">
        <v>3484</v>
      </c>
      <c r="E1347" s="2" t="s">
        <v>3485</v>
      </c>
      <c r="F1347" s="4">
        <v>0.24287737356468247</v>
      </c>
      <c r="G1347" s="4">
        <v>0.80334967878370334</v>
      </c>
      <c r="H1347" s="4">
        <v>2.2681247614984525</v>
      </c>
      <c r="I1347" s="2" t="s">
        <v>3616</v>
      </c>
      <c r="J1347" s="2" t="s">
        <v>3612</v>
      </c>
      <c r="K1347" s="2" t="s">
        <v>3616</v>
      </c>
      <c r="L1347" s="2" t="s">
        <v>3612</v>
      </c>
    </row>
    <row r="1348" spans="1:12">
      <c r="A1348" s="2">
        <v>6157</v>
      </c>
      <c r="B1348" s="2" t="s">
        <v>3487</v>
      </c>
      <c r="C1348" s="2" t="s">
        <v>1300</v>
      </c>
      <c r="D1348" s="2" t="s">
        <v>1301</v>
      </c>
      <c r="E1348" s="2" t="s">
        <v>1302</v>
      </c>
      <c r="F1348" s="4">
        <v>1.356980510181145</v>
      </c>
      <c r="G1348" s="4">
        <v>0.605521461757905</v>
      </c>
      <c r="H1348" s="4">
        <v>0.28324060338611201</v>
      </c>
      <c r="I1348" s="2" t="s">
        <v>3612</v>
      </c>
      <c r="J1348" s="2" t="s">
        <v>3612</v>
      </c>
      <c r="K1348" s="2" t="s">
        <v>3616</v>
      </c>
      <c r="L1348" s="2" t="s">
        <v>3612</v>
      </c>
    </row>
    <row r="1349" spans="1:12">
      <c r="A1349" s="2">
        <v>6160</v>
      </c>
      <c r="B1349" s="2" t="s">
        <v>3488</v>
      </c>
      <c r="C1349" s="2" t="s">
        <v>2797</v>
      </c>
      <c r="D1349" s="2" t="s">
        <v>2798</v>
      </c>
      <c r="E1349" s="2" t="s">
        <v>2799</v>
      </c>
      <c r="F1349" s="4">
        <v>1.9865980493770792</v>
      </c>
      <c r="G1349" s="4">
        <v>0.73552689469314347</v>
      </c>
      <c r="H1349" s="4">
        <v>1.8491983751210315</v>
      </c>
      <c r="I1349" s="2" t="s">
        <v>3612</v>
      </c>
      <c r="J1349" s="2" t="s">
        <v>3612</v>
      </c>
      <c r="K1349" s="2" t="s">
        <v>3612</v>
      </c>
      <c r="L1349" s="2" t="s">
        <v>3612</v>
      </c>
    </row>
    <row r="1350" spans="1:12" ht="16.5">
      <c r="A1350" s="2">
        <v>6167</v>
      </c>
      <c r="B1350" s="2" t="s">
        <v>3489</v>
      </c>
      <c r="C1350" s="2" t="s">
        <v>1046</v>
      </c>
      <c r="D1350" s="2" t="s">
        <v>1047</v>
      </c>
      <c r="E1350" s="2" t="s">
        <v>1048</v>
      </c>
      <c r="F1350" s="4">
        <v>0.79979379859474675</v>
      </c>
      <c r="G1350" s="4">
        <v>0.88653531074783509</v>
      </c>
      <c r="H1350" s="4">
        <v>0.563817436423528</v>
      </c>
      <c r="I1350" s="2" t="s">
        <v>3612</v>
      </c>
      <c r="J1350" s="2" t="s">
        <v>3612</v>
      </c>
      <c r="K1350" s="2" t="s">
        <v>3612</v>
      </c>
      <c r="L1350" s="2" t="s">
        <v>3627</v>
      </c>
    </row>
    <row r="1351" spans="1:12">
      <c r="A1351" s="2">
        <v>6168</v>
      </c>
      <c r="B1351" s="2" t="s">
        <v>3490</v>
      </c>
      <c r="C1351" s="2" t="s">
        <v>3491</v>
      </c>
      <c r="D1351" s="2" t="s">
        <v>3492</v>
      </c>
      <c r="E1351" s="2" t="s">
        <v>3493</v>
      </c>
      <c r="F1351" s="4">
        <v>10.234012532051189</v>
      </c>
      <c r="G1351" s="4">
        <v>0.73616445634740213</v>
      </c>
      <c r="H1351" s="4">
        <v>2.8902614433897553</v>
      </c>
      <c r="I1351" s="2" t="s">
        <v>3616</v>
      </c>
      <c r="J1351" s="2" t="s">
        <v>3612</v>
      </c>
      <c r="K1351" s="2" t="s">
        <v>3616</v>
      </c>
      <c r="L1351" s="2" t="s">
        <v>3612</v>
      </c>
    </row>
    <row r="1352" spans="1:12">
      <c r="A1352" s="2">
        <v>6170</v>
      </c>
      <c r="B1352" s="2" t="s">
        <v>3494</v>
      </c>
      <c r="C1352" s="2" t="s">
        <v>30</v>
      </c>
      <c r="D1352" s="2" t="s">
        <v>31</v>
      </c>
      <c r="E1352" s="2" t="s">
        <v>32</v>
      </c>
      <c r="F1352" s="4">
        <v>18.047161007459728</v>
      </c>
      <c r="G1352" s="4">
        <v>0.91212281640824422</v>
      </c>
      <c r="H1352" s="4">
        <v>1.7105971008418821</v>
      </c>
      <c r="I1352" s="2" t="s">
        <v>3616</v>
      </c>
      <c r="J1352" s="2" t="s">
        <v>3612</v>
      </c>
      <c r="K1352" s="2" t="s">
        <v>3612</v>
      </c>
      <c r="L1352" s="2" t="s">
        <v>3612</v>
      </c>
    </row>
    <row r="1353" spans="1:12" ht="16.5">
      <c r="A1353" s="2">
        <v>6173</v>
      </c>
      <c r="B1353" s="2" t="s">
        <v>3495</v>
      </c>
      <c r="C1353" s="2" t="s">
        <v>709</v>
      </c>
      <c r="D1353" s="2" t="s">
        <v>710</v>
      </c>
      <c r="E1353" s="2" t="s">
        <v>711</v>
      </c>
      <c r="F1353" s="4">
        <v>17.0736546727953</v>
      </c>
      <c r="G1353" s="4">
        <v>1.2142790488880069</v>
      </c>
      <c r="H1353" s="4">
        <v>1.0964955826715972</v>
      </c>
      <c r="I1353" s="2" t="s">
        <v>3616</v>
      </c>
      <c r="J1353" s="2" t="s">
        <v>3612</v>
      </c>
      <c r="K1353" s="2" t="s">
        <v>3612</v>
      </c>
      <c r="L1353" s="2" t="s">
        <v>3626</v>
      </c>
    </row>
    <row r="1354" spans="1:12">
      <c r="A1354" s="2">
        <v>6174</v>
      </c>
      <c r="B1354" s="2" t="s">
        <v>3496</v>
      </c>
      <c r="C1354" s="2" t="s">
        <v>3497</v>
      </c>
      <c r="D1354" s="2" t="s">
        <v>3498</v>
      </c>
      <c r="E1354" s="2" t="s">
        <v>3499</v>
      </c>
      <c r="F1354" s="4">
        <v>1.0408772914498214</v>
      </c>
      <c r="G1354" s="4">
        <v>4.4668449874216622E-2</v>
      </c>
      <c r="H1354" s="4">
        <v>1.2682155751288959</v>
      </c>
      <c r="I1354" s="2" t="s">
        <v>3612</v>
      </c>
      <c r="J1354" s="2" t="s">
        <v>3616</v>
      </c>
      <c r="K1354" s="2" t="s">
        <v>3612</v>
      </c>
      <c r="L1354" s="2" t="s">
        <v>3612</v>
      </c>
    </row>
    <row r="1355" spans="1:12" ht="16.5">
      <c r="A1355" s="2">
        <v>6185</v>
      </c>
      <c r="B1355" s="2" t="s">
        <v>3500</v>
      </c>
      <c r="C1355" s="2" t="s">
        <v>501</v>
      </c>
      <c r="D1355" s="2" t="s">
        <v>502</v>
      </c>
      <c r="E1355" s="2" t="s">
        <v>503</v>
      </c>
      <c r="F1355" s="4">
        <v>2.6496466896021467</v>
      </c>
      <c r="G1355" s="4">
        <v>1.1246296593206075</v>
      </c>
      <c r="H1355" s="4">
        <v>4.3568939577820789</v>
      </c>
      <c r="I1355" s="2" t="s">
        <v>3616</v>
      </c>
      <c r="J1355" s="2" t="s">
        <v>3612</v>
      </c>
      <c r="K1355" s="2" t="s">
        <v>3616</v>
      </c>
      <c r="L1355" s="2" t="s">
        <v>3626</v>
      </c>
    </row>
    <row r="1356" spans="1:12">
      <c r="A1356" s="2">
        <v>6186</v>
      </c>
      <c r="B1356" s="2" t="s">
        <v>3501</v>
      </c>
      <c r="C1356" s="2" t="s">
        <v>241</v>
      </c>
      <c r="D1356" s="2" t="s">
        <v>242</v>
      </c>
      <c r="E1356" s="2" t="s">
        <v>243</v>
      </c>
      <c r="F1356" s="4">
        <v>2.0160060942305695</v>
      </c>
      <c r="G1356" s="4">
        <v>0.68808085108936679</v>
      </c>
      <c r="H1356" s="4">
        <v>1.8410132372648662</v>
      </c>
      <c r="I1356" s="2" t="s">
        <v>3616</v>
      </c>
      <c r="J1356" s="2" t="s">
        <v>3612</v>
      </c>
      <c r="K1356" s="2" t="s">
        <v>3612</v>
      </c>
      <c r="L1356" s="2" t="s">
        <v>3612</v>
      </c>
    </row>
    <row r="1357" spans="1:12">
      <c r="A1357" s="2">
        <v>6191</v>
      </c>
      <c r="B1357" s="2" t="s">
        <v>3502</v>
      </c>
      <c r="C1357" s="2" t="s">
        <v>808</v>
      </c>
      <c r="D1357" s="2" t="s">
        <v>809</v>
      </c>
      <c r="E1357" s="2" t="s">
        <v>810</v>
      </c>
      <c r="F1357" s="4">
        <v>1.2360182114343972</v>
      </c>
      <c r="G1357" s="4">
        <v>0.81363294387783647</v>
      </c>
      <c r="H1357" s="4">
        <v>2.6370044394305734</v>
      </c>
      <c r="I1357" s="2" t="s">
        <v>3612</v>
      </c>
      <c r="J1357" s="2" t="s">
        <v>3612</v>
      </c>
      <c r="K1357" s="2" t="s">
        <v>3616</v>
      </c>
      <c r="L1357" s="2" t="s">
        <v>3612</v>
      </c>
    </row>
    <row r="1358" spans="1:12">
      <c r="A1358" s="2">
        <v>6200</v>
      </c>
      <c r="B1358" s="2" t="s">
        <v>3503</v>
      </c>
      <c r="C1358" s="2" t="s">
        <v>2079</v>
      </c>
      <c r="D1358" s="2" t="s">
        <v>2080</v>
      </c>
      <c r="E1358" s="2" t="s">
        <v>2081</v>
      </c>
      <c r="F1358" s="4">
        <v>1.1191473515564152</v>
      </c>
      <c r="G1358" s="4">
        <v>0.11499156947498902</v>
      </c>
      <c r="H1358" s="4">
        <v>2.07239642503884</v>
      </c>
      <c r="I1358" s="2" t="s">
        <v>3612</v>
      </c>
      <c r="J1358" s="2" t="s">
        <v>3616</v>
      </c>
      <c r="K1358" s="2" t="s">
        <v>3616</v>
      </c>
      <c r="L1358" s="2" t="s">
        <v>3612</v>
      </c>
    </row>
    <row r="1359" spans="1:12">
      <c r="A1359" s="2">
        <v>6209</v>
      </c>
      <c r="B1359" s="2" t="s">
        <v>3504</v>
      </c>
      <c r="C1359" s="2" t="s">
        <v>1354</v>
      </c>
      <c r="D1359" s="2" t="s">
        <v>1355</v>
      </c>
      <c r="E1359" s="2" t="s">
        <v>1356</v>
      </c>
      <c r="F1359" s="4">
        <v>1.3402480165133153</v>
      </c>
      <c r="G1359" s="4">
        <v>0.94861855963356423</v>
      </c>
      <c r="H1359" s="4">
        <v>1.9490890419385043</v>
      </c>
      <c r="I1359" s="2" t="s">
        <v>3612</v>
      </c>
      <c r="J1359" s="2" t="s">
        <v>3612</v>
      </c>
      <c r="K1359" s="2" t="s">
        <v>3612</v>
      </c>
      <c r="L1359" s="2" t="s">
        <v>3612</v>
      </c>
    </row>
    <row r="1360" spans="1:12" ht="16.5">
      <c r="A1360" s="2">
        <v>6214</v>
      </c>
      <c r="B1360" s="2" t="s">
        <v>3505</v>
      </c>
      <c r="C1360" s="2" t="s">
        <v>180</v>
      </c>
      <c r="D1360" s="2" t="s">
        <v>181</v>
      </c>
      <c r="E1360" s="2" t="s">
        <v>182</v>
      </c>
      <c r="F1360" s="4">
        <v>1.0504445440107517</v>
      </c>
      <c r="G1360" s="4">
        <v>2.506371030931581</v>
      </c>
      <c r="H1360" s="4">
        <v>1.6667064143184349</v>
      </c>
      <c r="I1360" s="2" t="s">
        <v>3612</v>
      </c>
      <c r="J1360" s="2" t="s">
        <v>3616</v>
      </c>
      <c r="K1360" s="2" t="s">
        <v>3612</v>
      </c>
      <c r="L1360" s="2" t="s">
        <v>3626</v>
      </c>
    </row>
    <row r="1361" spans="1:12">
      <c r="A1361" s="2">
        <v>6219</v>
      </c>
      <c r="B1361" s="2" t="s">
        <v>3506</v>
      </c>
      <c r="C1361" s="2" t="s">
        <v>1889</v>
      </c>
      <c r="D1361" s="2" t="s">
        <v>1890</v>
      </c>
      <c r="E1361" s="2" t="s">
        <v>1891</v>
      </c>
      <c r="F1361" s="4">
        <v>1.4631726365882542</v>
      </c>
      <c r="G1361" s="4">
        <v>0.95141719201110408</v>
      </c>
      <c r="H1361" s="4">
        <v>3.0694921920017704</v>
      </c>
      <c r="I1361" s="2" t="s">
        <v>3612</v>
      </c>
      <c r="J1361" s="2" t="s">
        <v>3612</v>
      </c>
      <c r="K1361" s="2" t="s">
        <v>3616</v>
      </c>
      <c r="L1361" s="2" t="s">
        <v>3612</v>
      </c>
    </row>
    <row r="1362" spans="1:12">
      <c r="A1362" s="2">
        <v>6221</v>
      </c>
      <c r="B1362" s="2" t="s">
        <v>3507</v>
      </c>
      <c r="C1362" s="2" t="s">
        <v>22</v>
      </c>
      <c r="D1362" s="2" t="s">
        <v>23</v>
      </c>
      <c r="E1362" s="2" t="s">
        <v>24</v>
      </c>
      <c r="F1362" s="4">
        <v>2.047409949895445</v>
      </c>
      <c r="G1362" s="4">
        <v>0.29211330990467077</v>
      </c>
      <c r="H1362" s="4">
        <v>2.4106129011575756</v>
      </c>
      <c r="I1362" s="2" t="s">
        <v>3616</v>
      </c>
      <c r="J1362" s="2" t="s">
        <v>3616</v>
      </c>
      <c r="K1362" s="2" t="s">
        <v>3616</v>
      </c>
      <c r="L1362" s="2" t="s">
        <v>3612</v>
      </c>
    </row>
    <row r="1363" spans="1:12">
      <c r="A1363" s="2">
        <v>6223</v>
      </c>
      <c r="B1363" s="2" t="s">
        <v>3508</v>
      </c>
      <c r="C1363" s="2" t="s">
        <v>3509</v>
      </c>
      <c r="D1363" s="2" t="s">
        <v>3510</v>
      </c>
      <c r="E1363" s="2" t="s">
        <v>3511</v>
      </c>
      <c r="F1363" s="4">
        <v>2.4485030616189474</v>
      </c>
      <c r="G1363" s="4">
        <v>0.39466486656502159</v>
      </c>
      <c r="H1363" s="4">
        <v>2.8589789544021489</v>
      </c>
      <c r="I1363" s="2" t="s">
        <v>3616</v>
      </c>
      <c r="J1363" s="2" t="s">
        <v>3616</v>
      </c>
      <c r="K1363" s="2" t="s">
        <v>3616</v>
      </c>
      <c r="L1363" s="2" t="s">
        <v>3612</v>
      </c>
    </row>
    <row r="1364" spans="1:12">
      <c r="A1364" s="2">
        <v>6225</v>
      </c>
      <c r="B1364" s="2" t="s">
        <v>3512</v>
      </c>
      <c r="C1364" s="2" t="s">
        <v>3513</v>
      </c>
      <c r="D1364" s="2" t="s">
        <v>3514</v>
      </c>
      <c r="E1364" s="2" t="s">
        <v>3515</v>
      </c>
      <c r="F1364" s="4">
        <v>28.928106718494199</v>
      </c>
      <c r="G1364" s="4">
        <v>1.3974047990698566</v>
      </c>
      <c r="H1364" s="4">
        <v>5.8691687531687332E-2</v>
      </c>
      <c r="I1364" s="2" t="s">
        <v>3616</v>
      </c>
      <c r="J1364" s="2" t="s">
        <v>3612</v>
      </c>
      <c r="K1364" s="2" t="s">
        <v>3616</v>
      </c>
      <c r="L1364" s="2" t="s">
        <v>3612</v>
      </c>
    </row>
    <row r="1365" spans="1:12">
      <c r="A1365" s="2">
        <v>6227</v>
      </c>
      <c r="B1365" s="2" t="s">
        <v>3516</v>
      </c>
      <c r="C1365" s="2" t="s">
        <v>3517</v>
      </c>
      <c r="D1365" s="2" t="s">
        <v>3518</v>
      </c>
      <c r="E1365" s="2" t="s">
        <v>3519</v>
      </c>
      <c r="F1365" s="4">
        <v>1.9231882675533354</v>
      </c>
      <c r="G1365" s="4">
        <v>0.59820007647221951</v>
      </c>
      <c r="H1365" s="4">
        <v>1.7403771735423057</v>
      </c>
      <c r="I1365" s="2" t="s">
        <v>3612</v>
      </c>
      <c r="J1365" s="2" t="s">
        <v>3612</v>
      </c>
      <c r="K1365" s="2" t="s">
        <v>3612</v>
      </c>
      <c r="L1365" s="2" t="s">
        <v>3612</v>
      </c>
    </row>
    <row r="1366" spans="1:12" ht="16.5">
      <c r="A1366" s="2">
        <v>6228</v>
      </c>
      <c r="B1366" s="2" t="s">
        <v>3520</v>
      </c>
      <c r="C1366" s="2" t="s">
        <v>2455</v>
      </c>
      <c r="D1366" s="2" t="s">
        <v>2456</v>
      </c>
      <c r="E1366" s="2" t="s">
        <v>2457</v>
      </c>
      <c r="F1366" s="4">
        <v>7.1374067904083169</v>
      </c>
      <c r="G1366" s="4">
        <v>1.6623797666915803</v>
      </c>
      <c r="H1366" s="4">
        <v>2.4174733740380039</v>
      </c>
      <c r="I1366" s="2" t="s">
        <v>3616</v>
      </c>
      <c r="J1366" s="2" t="s">
        <v>3612</v>
      </c>
      <c r="K1366" s="2" t="s">
        <v>3616</v>
      </c>
      <c r="L1366" s="2" t="s">
        <v>3626</v>
      </c>
    </row>
    <row r="1367" spans="1:12">
      <c r="A1367" s="2">
        <v>6229</v>
      </c>
      <c r="B1367" s="2" t="s">
        <v>3521</v>
      </c>
      <c r="C1367" s="2" t="s">
        <v>2455</v>
      </c>
      <c r="D1367" s="2" t="s">
        <v>2456</v>
      </c>
      <c r="E1367" s="2" t="s">
        <v>2457</v>
      </c>
      <c r="F1367" s="4">
        <v>1.4456316526372179</v>
      </c>
      <c r="G1367" s="4">
        <v>0.35726091644056435</v>
      </c>
      <c r="H1367" s="4">
        <v>2.0396194488431947</v>
      </c>
      <c r="I1367" s="2" t="s">
        <v>3612</v>
      </c>
      <c r="J1367" s="2" t="s">
        <v>3616</v>
      </c>
      <c r="K1367" s="2" t="s">
        <v>3616</v>
      </c>
      <c r="L1367" s="2" t="s">
        <v>3612</v>
      </c>
    </row>
    <row r="1368" spans="1:12">
      <c r="A1368" s="2">
        <v>6230</v>
      </c>
      <c r="B1368" s="2" t="s">
        <v>3522</v>
      </c>
      <c r="C1368" s="2" t="s">
        <v>2455</v>
      </c>
      <c r="D1368" s="2" t="s">
        <v>2456</v>
      </c>
      <c r="E1368" s="2" t="s">
        <v>2457</v>
      </c>
      <c r="F1368" s="4">
        <v>1.0399397883933559</v>
      </c>
      <c r="G1368" s="4">
        <v>0.88389689700072394</v>
      </c>
      <c r="H1368" s="4">
        <v>9.1315273659104537E-2</v>
      </c>
      <c r="I1368" s="2" t="s">
        <v>3612</v>
      </c>
      <c r="J1368" s="2" t="s">
        <v>3612</v>
      </c>
      <c r="K1368" s="2" t="s">
        <v>3616</v>
      </c>
      <c r="L1368" s="2" t="s">
        <v>3612</v>
      </c>
    </row>
    <row r="1369" spans="1:12">
      <c r="A1369" s="2">
        <v>6231</v>
      </c>
      <c r="B1369" s="2" t="s">
        <v>3523</v>
      </c>
      <c r="C1369" s="2" t="s">
        <v>3517</v>
      </c>
      <c r="D1369" s="2" t="s">
        <v>3518</v>
      </c>
      <c r="E1369" s="2" t="s">
        <v>3519</v>
      </c>
      <c r="F1369" s="4">
        <v>1.5105772871728669</v>
      </c>
      <c r="G1369" s="4">
        <v>0.66188386169196611</v>
      </c>
      <c r="H1369" s="4">
        <v>2.2192927684570103</v>
      </c>
      <c r="I1369" s="2" t="s">
        <v>3612</v>
      </c>
      <c r="J1369" s="2" t="s">
        <v>3612</v>
      </c>
      <c r="K1369" s="2" t="s">
        <v>3616</v>
      </c>
      <c r="L1369" s="2" t="s">
        <v>3612</v>
      </c>
    </row>
    <row r="1370" spans="1:12">
      <c r="A1370" s="2">
        <v>6232</v>
      </c>
      <c r="B1370" s="2" t="s">
        <v>3524</v>
      </c>
      <c r="C1370" s="2" t="s">
        <v>3517</v>
      </c>
      <c r="D1370" s="2" t="s">
        <v>3518</v>
      </c>
      <c r="E1370" s="2" t="s">
        <v>3519</v>
      </c>
      <c r="F1370" s="4">
        <v>2.0863771870597163</v>
      </c>
      <c r="G1370" s="4">
        <v>0.73265199739916353</v>
      </c>
      <c r="H1370" s="4">
        <v>2.6871931070199708</v>
      </c>
      <c r="I1370" s="2" t="s">
        <v>3616</v>
      </c>
      <c r="J1370" s="2" t="s">
        <v>3612</v>
      </c>
      <c r="K1370" s="2" t="s">
        <v>3616</v>
      </c>
      <c r="L1370" s="2" t="s">
        <v>3612</v>
      </c>
    </row>
    <row r="1371" spans="1:12">
      <c r="A1371" s="2">
        <v>6233</v>
      </c>
      <c r="B1371" s="2" t="s">
        <v>3525</v>
      </c>
      <c r="C1371" s="2" t="s">
        <v>2455</v>
      </c>
      <c r="D1371" s="2" t="s">
        <v>2456</v>
      </c>
      <c r="E1371" s="2" t="s">
        <v>2457</v>
      </c>
      <c r="F1371" s="4">
        <v>18.928655039182519</v>
      </c>
      <c r="G1371" s="4">
        <v>0.54203202564416875</v>
      </c>
      <c r="H1371" s="4">
        <v>1.8008774388217157</v>
      </c>
      <c r="I1371" s="2" t="s">
        <v>3616</v>
      </c>
      <c r="J1371" s="2" t="s">
        <v>3612</v>
      </c>
      <c r="K1371" s="2" t="s">
        <v>3612</v>
      </c>
      <c r="L1371" s="2" t="s">
        <v>3612</v>
      </c>
    </row>
    <row r="1372" spans="1:12" ht="16.5">
      <c r="A1372" s="2">
        <v>6248</v>
      </c>
      <c r="B1372" s="2" t="s">
        <v>3526</v>
      </c>
      <c r="C1372" s="2" t="s">
        <v>3527</v>
      </c>
      <c r="D1372" s="2" t="s">
        <v>3528</v>
      </c>
      <c r="E1372" s="2" t="s">
        <v>3529</v>
      </c>
      <c r="F1372" s="4">
        <v>1.0087019837903985</v>
      </c>
      <c r="G1372" s="4">
        <v>1.1002260750731259</v>
      </c>
      <c r="H1372" s="4">
        <v>1.84817324606142</v>
      </c>
      <c r="I1372" s="2" t="s">
        <v>3612</v>
      </c>
      <c r="J1372" s="2" t="s">
        <v>3612</v>
      </c>
      <c r="K1372" s="2" t="s">
        <v>3612</v>
      </c>
      <c r="L1372" s="2" t="s">
        <v>3626</v>
      </c>
    </row>
    <row r="1373" spans="1:12">
      <c r="A1373" s="2">
        <v>6253</v>
      </c>
      <c r="B1373" s="2" t="s">
        <v>3530</v>
      </c>
      <c r="C1373" s="2" t="s">
        <v>5</v>
      </c>
      <c r="D1373" s="2" t="s">
        <v>6</v>
      </c>
      <c r="E1373" s="2" t="s">
        <v>7</v>
      </c>
      <c r="F1373" s="4">
        <v>0.95197790849753039</v>
      </c>
      <c r="G1373" s="4">
        <v>57.776063263247771</v>
      </c>
      <c r="H1373" s="4">
        <v>129.19442446725554</v>
      </c>
      <c r="I1373" s="2" t="s">
        <v>3612</v>
      </c>
      <c r="J1373" s="2" t="s">
        <v>3616</v>
      </c>
      <c r="K1373" s="2" t="s">
        <v>3616</v>
      </c>
      <c r="L1373" s="2" t="s">
        <v>3612</v>
      </c>
    </row>
    <row r="1374" spans="1:12">
      <c r="A1374" s="2">
        <v>6255</v>
      </c>
      <c r="B1374" s="2" t="s">
        <v>3531</v>
      </c>
      <c r="C1374" s="2" t="s">
        <v>2700</v>
      </c>
      <c r="D1374" s="2" t="s">
        <v>2701</v>
      </c>
      <c r="E1374" s="2" t="s">
        <v>2702</v>
      </c>
      <c r="F1374" s="4">
        <v>1.3826154958040351</v>
      </c>
      <c r="G1374" s="4">
        <v>0.22813346549543223</v>
      </c>
      <c r="H1374" s="4">
        <v>1.8410132372648707</v>
      </c>
      <c r="I1374" s="2" t="s">
        <v>3612</v>
      </c>
      <c r="J1374" s="2" t="s">
        <v>3616</v>
      </c>
      <c r="K1374" s="2" t="s">
        <v>3612</v>
      </c>
      <c r="L1374" s="2" t="s">
        <v>3612</v>
      </c>
    </row>
    <row r="1375" spans="1:12" ht="16.5">
      <c r="A1375" s="2">
        <v>6258</v>
      </c>
      <c r="B1375" s="2" t="s">
        <v>3532</v>
      </c>
      <c r="C1375" s="2" t="s">
        <v>2441</v>
      </c>
      <c r="D1375" s="2" t="s">
        <v>2442</v>
      </c>
      <c r="E1375" s="2" t="s">
        <v>2443</v>
      </c>
      <c r="F1375" s="4">
        <v>808.38570501214292</v>
      </c>
      <c r="G1375" s="4">
        <v>146.39271989448608</v>
      </c>
      <c r="H1375" s="4">
        <v>4.4496751022035275</v>
      </c>
      <c r="I1375" s="2" t="s">
        <v>3616</v>
      </c>
      <c r="J1375" s="2" t="s">
        <v>3616</v>
      </c>
      <c r="K1375" s="2" t="s">
        <v>3616</v>
      </c>
      <c r="L1375" s="2" t="s">
        <v>3626</v>
      </c>
    </row>
    <row r="1376" spans="1:12">
      <c r="A1376" s="2">
        <v>6276</v>
      </c>
      <c r="B1376" s="2" t="s">
        <v>3533</v>
      </c>
      <c r="C1376" s="2" t="s">
        <v>3534</v>
      </c>
      <c r="D1376" s="2" t="s">
        <v>3535</v>
      </c>
      <c r="E1376" s="2" t="s">
        <v>3536</v>
      </c>
      <c r="F1376" s="4">
        <v>1.5152963788976186</v>
      </c>
      <c r="G1376" s="4">
        <v>1.4490990291494256E-2</v>
      </c>
      <c r="H1376" s="4">
        <v>1.9349549799729557</v>
      </c>
      <c r="I1376" s="2" t="s">
        <v>3612</v>
      </c>
      <c r="J1376" s="2" t="s">
        <v>3616</v>
      </c>
      <c r="K1376" s="2" t="s">
        <v>3612</v>
      </c>
      <c r="L1376" s="2" t="s">
        <v>3612</v>
      </c>
    </row>
    <row r="1377" spans="1:12">
      <c r="A1377" s="2">
        <v>6278</v>
      </c>
      <c r="B1377" s="2" t="s">
        <v>3537</v>
      </c>
      <c r="C1377" s="2" t="s">
        <v>1042</v>
      </c>
      <c r="D1377" s="2" t="s">
        <v>1043</v>
      </c>
      <c r="E1377" s="2" t="s">
        <v>1044</v>
      </c>
      <c r="F1377" s="4">
        <v>8.0833661011210894E-2</v>
      </c>
      <c r="G1377" s="4">
        <v>0.95823406037018299</v>
      </c>
      <c r="H1377" s="4">
        <v>1.2429773437112852</v>
      </c>
      <c r="I1377" s="2" t="s">
        <v>3616</v>
      </c>
      <c r="J1377" s="2" t="s">
        <v>3612</v>
      </c>
      <c r="K1377" s="2" t="s">
        <v>3612</v>
      </c>
      <c r="L1377" s="2" t="s">
        <v>3612</v>
      </c>
    </row>
    <row r="1378" spans="1:12">
      <c r="A1378" s="2">
        <v>6282</v>
      </c>
      <c r="B1378" s="2" t="s">
        <v>3538</v>
      </c>
      <c r="C1378" s="2" t="s">
        <v>3539</v>
      </c>
      <c r="D1378" s="2" t="s">
        <v>3540</v>
      </c>
      <c r="E1378" s="2" t="s">
        <v>3541</v>
      </c>
      <c r="F1378" s="4">
        <v>2.0553726700729342</v>
      </c>
      <c r="G1378" s="4">
        <v>0.11900548710810149</v>
      </c>
      <c r="H1378" s="4">
        <v>1.1808289524305284</v>
      </c>
      <c r="I1378" s="2" t="s">
        <v>3616</v>
      </c>
      <c r="J1378" s="2" t="s">
        <v>3616</v>
      </c>
      <c r="K1378" s="2" t="s">
        <v>3612</v>
      </c>
      <c r="L1378" s="2" t="s">
        <v>3612</v>
      </c>
    </row>
    <row r="1379" spans="1:12">
      <c r="A1379" s="2">
        <v>6287</v>
      </c>
      <c r="B1379" s="2" t="s">
        <v>3542</v>
      </c>
      <c r="C1379" s="2" t="s">
        <v>2217</v>
      </c>
      <c r="D1379" s="2" t="s">
        <v>2218</v>
      </c>
      <c r="E1379" s="2" t="s">
        <v>2219</v>
      </c>
      <c r="F1379" s="4">
        <v>0.95171400076331003</v>
      </c>
      <c r="G1379" s="4">
        <v>0.94622160022829238</v>
      </c>
      <c r="H1379" s="4">
        <v>2.0239869667780446</v>
      </c>
      <c r="I1379" s="2" t="s">
        <v>3612</v>
      </c>
      <c r="J1379" s="2" t="s">
        <v>3612</v>
      </c>
      <c r="K1379" s="2" t="s">
        <v>3616</v>
      </c>
      <c r="L1379" s="2" t="s">
        <v>3612</v>
      </c>
    </row>
    <row r="1380" spans="1:12" ht="16.5">
      <c r="A1380" s="2">
        <v>6298</v>
      </c>
      <c r="B1380" s="2" t="s">
        <v>3543</v>
      </c>
      <c r="C1380" s="2" t="s">
        <v>2535</v>
      </c>
      <c r="D1380" s="2" t="s">
        <v>2536</v>
      </c>
      <c r="E1380" s="2" t="s">
        <v>2537</v>
      </c>
      <c r="F1380" s="4">
        <v>1.3065841103191043</v>
      </c>
      <c r="G1380" s="4">
        <v>1.0760536427396772</v>
      </c>
      <c r="H1380" s="4">
        <v>2.9306079895966537</v>
      </c>
      <c r="I1380" s="2" t="s">
        <v>3612</v>
      </c>
      <c r="J1380" s="2" t="s">
        <v>3612</v>
      </c>
      <c r="K1380" s="2" t="s">
        <v>3616</v>
      </c>
      <c r="L1380" s="2" t="s">
        <v>3626</v>
      </c>
    </row>
    <row r="1381" spans="1:12">
      <c r="A1381" s="2">
        <v>6300</v>
      </c>
      <c r="B1381" s="2" t="s">
        <v>3544</v>
      </c>
      <c r="C1381" s="2" t="s">
        <v>1980</v>
      </c>
      <c r="D1381" s="2" t="s">
        <v>1981</v>
      </c>
      <c r="E1381" s="2" t="s">
        <v>1982</v>
      </c>
      <c r="F1381" s="4">
        <v>2.2274607341011272</v>
      </c>
      <c r="G1381" s="4">
        <v>7.3620430692893035E-2</v>
      </c>
      <c r="H1381" s="4">
        <v>1.8417790523814779</v>
      </c>
      <c r="I1381" s="2" t="s">
        <v>3616</v>
      </c>
      <c r="J1381" s="2" t="s">
        <v>3616</v>
      </c>
      <c r="K1381" s="2" t="s">
        <v>3612</v>
      </c>
      <c r="L1381" s="2" t="s">
        <v>3612</v>
      </c>
    </row>
    <row r="1382" spans="1:12">
      <c r="A1382" s="2">
        <v>6309</v>
      </c>
      <c r="B1382" s="2" t="s">
        <v>3545</v>
      </c>
      <c r="C1382" s="2" t="s">
        <v>30</v>
      </c>
      <c r="D1382" s="2" t="s">
        <v>31</v>
      </c>
      <c r="E1382" s="2" t="s">
        <v>32</v>
      </c>
      <c r="F1382" s="4">
        <v>2.2208315982384561</v>
      </c>
      <c r="G1382" s="4">
        <v>0.86699765713013599</v>
      </c>
      <c r="H1382" s="4">
        <v>2.3042543911136475</v>
      </c>
      <c r="I1382" s="2" t="s">
        <v>3616</v>
      </c>
      <c r="J1382" s="2" t="s">
        <v>3612</v>
      </c>
      <c r="K1382" s="2" t="s">
        <v>3616</v>
      </c>
      <c r="L1382" s="2" t="s">
        <v>3612</v>
      </c>
    </row>
    <row r="1383" spans="1:12" ht="16.5">
      <c r="A1383" s="2">
        <v>6311</v>
      </c>
      <c r="B1383" s="2" t="s">
        <v>3546</v>
      </c>
      <c r="C1383" s="2" t="s">
        <v>833</v>
      </c>
      <c r="D1383" s="2" t="s">
        <v>3547</v>
      </c>
      <c r="E1383" s="2" t="s">
        <v>3548</v>
      </c>
      <c r="F1383" s="4">
        <v>1.3702128309688231</v>
      </c>
      <c r="G1383" s="4">
        <v>1.1242789237786208</v>
      </c>
      <c r="H1383" s="4">
        <v>1.267951884531233</v>
      </c>
      <c r="I1383" s="2" t="s">
        <v>3612</v>
      </c>
      <c r="J1383" s="2" t="s">
        <v>3612</v>
      </c>
      <c r="K1383" s="2" t="s">
        <v>3612</v>
      </c>
      <c r="L1383" s="2" t="s">
        <v>3626</v>
      </c>
    </row>
    <row r="1384" spans="1:12">
      <c r="A1384" s="2">
        <v>6312</v>
      </c>
      <c r="B1384" s="2" t="s">
        <v>3549</v>
      </c>
      <c r="C1384" s="2" t="s">
        <v>1282</v>
      </c>
      <c r="D1384" s="2" t="s">
        <v>1283</v>
      </c>
      <c r="E1384" s="2" t="s">
        <v>1284</v>
      </c>
      <c r="F1384" s="4">
        <v>2.1730178117165244</v>
      </c>
      <c r="G1384" s="4">
        <v>0.3138506278259961</v>
      </c>
      <c r="H1384" s="4">
        <v>0.25553627313081861</v>
      </c>
      <c r="I1384" s="2" t="s">
        <v>3616</v>
      </c>
      <c r="J1384" s="2" t="s">
        <v>3616</v>
      </c>
      <c r="K1384" s="2" t="s">
        <v>3616</v>
      </c>
      <c r="L1384" s="2" t="s">
        <v>3612</v>
      </c>
    </row>
    <row r="1385" spans="1:12">
      <c r="A1385" s="2">
        <v>6313</v>
      </c>
      <c r="B1385" s="2" t="s">
        <v>3550</v>
      </c>
      <c r="C1385" s="2" t="s">
        <v>3551</v>
      </c>
      <c r="D1385" s="2" t="s">
        <v>3552</v>
      </c>
      <c r="E1385" s="2" t="s">
        <v>3553</v>
      </c>
      <c r="F1385" s="4">
        <v>1.376304792007855</v>
      </c>
      <c r="G1385" s="4">
        <v>0.14702669216227593</v>
      </c>
      <c r="H1385" s="4">
        <v>2.8932680710013425</v>
      </c>
      <c r="I1385" s="2" t="s">
        <v>3612</v>
      </c>
      <c r="J1385" s="2" t="s">
        <v>3616</v>
      </c>
      <c r="K1385" s="2" t="s">
        <v>3616</v>
      </c>
      <c r="L1385" s="2" t="s">
        <v>3612</v>
      </c>
    </row>
    <row r="1386" spans="1:12">
      <c r="A1386" s="2">
        <v>6314</v>
      </c>
      <c r="B1386" s="2" t="s">
        <v>3554</v>
      </c>
      <c r="C1386" s="2" t="s">
        <v>1168</v>
      </c>
      <c r="D1386" s="2" t="s">
        <v>1169</v>
      </c>
      <c r="E1386" s="2" t="s">
        <v>1170</v>
      </c>
      <c r="F1386" s="4">
        <v>1.435645945400263</v>
      </c>
      <c r="G1386" s="4">
        <v>1.0154012913867341</v>
      </c>
      <c r="H1386" s="4">
        <v>0.30802086800112954</v>
      </c>
      <c r="I1386" s="2" t="s">
        <v>3612</v>
      </c>
      <c r="J1386" s="2" t="s">
        <v>3612</v>
      </c>
      <c r="K1386" s="2" t="s">
        <v>3616</v>
      </c>
      <c r="L1386" s="2" t="s">
        <v>3612</v>
      </c>
    </row>
    <row r="1387" spans="1:12">
      <c r="A1387" s="2">
        <v>6317</v>
      </c>
      <c r="B1387" s="2" t="s">
        <v>3555</v>
      </c>
      <c r="C1387" s="2" t="s">
        <v>3556</v>
      </c>
      <c r="D1387" s="2" t="s">
        <v>3557</v>
      </c>
      <c r="E1387" s="2" t="s">
        <v>3558</v>
      </c>
      <c r="F1387" s="4">
        <v>0.66057762097820361</v>
      </c>
      <c r="G1387" s="4">
        <v>3.1663044900524491</v>
      </c>
      <c r="H1387" s="4">
        <v>1.6273222854710729</v>
      </c>
      <c r="I1387" s="2" t="s">
        <v>3612</v>
      </c>
      <c r="J1387" s="2" t="s">
        <v>3616</v>
      </c>
      <c r="K1387" s="2" t="s">
        <v>3612</v>
      </c>
      <c r="L1387" s="2" t="s">
        <v>3612</v>
      </c>
    </row>
    <row r="1388" spans="1:12">
      <c r="A1388" s="2">
        <v>6320</v>
      </c>
      <c r="B1388" s="2" t="s">
        <v>3559</v>
      </c>
      <c r="C1388" s="2" t="s">
        <v>78</v>
      </c>
      <c r="D1388" s="2" t="s">
        <v>79</v>
      </c>
      <c r="E1388" s="2" t="s">
        <v>80</v>
      </c>
      <c r="F1388" s="4">
        <v>1.1495396191835049E-2</v>
      </c>
      <c r="G1388" s="4">
        <v>0.7296365975534489</v>
      </c>
      <c r="H1388" s="4">
        <v>4011.1494369862821</v>
      </c>
      <c r="I1388" s="2" t="s">
        <v>3616</v>
      </c>
      <c r="J1388" s="2" t="s">
        <v>3612</v>
      </c>
      <c r="K1388" s="2" t="s">
        <v>3616</v>
      </c>
      <c r="L1388" s="2" t="s">
        <v>3612</v>
      </c>
    </row>
    <row r="1389" spans="1:12">
      <c r="A1389" s="2">
        <v>6322</v>
      </c>
      <c r="B1389" s="2" t="s">
        <v>3560</v>
      </c>
      <c r="C1389" s="2" t="s">
        <v>3561</v>
      </c>
      <c r="D1389" s="2" t="s">
        <v>3562</v>
      </c>
      <c r="E1389" s="2" t="s">
        <v>3563</v>
      </c>
      <c r="F1389" s="4">
        <v>1.1177519013681116</v>
      </c>
      <c r="G1389" s="4">
        <v>4.3194571130557167</v>
      </c>
      <c r="H1389" s="4">
        <v>0.85713835447244902</v>
      </c>
      <c r="I1389" s="2" t="s">
        <v>3612</v>
      </c>
      <c r="J1389" s="2" t="s">
        <v>3616</v>
      </c>
      <c r="K1389" s="2" t="s">
        <v>3612</v>
      </c>
      <c r="L1389" s="2" t="s">
        <v>3612</v>
      </c>
    </row>
    <row r="1390" spans="1:12">
      <c r="A1390" s="2">
        <v>6325</v>
      </c>
      <c r="B1390" s="2" t="s">
        <v>3564</v>
      </c>
      <c r="C1390" s="2" t="s">
        <v>3565</v>
      </c>
      <c r="D1390" s="2" t="s">
        <v>3566</v>
      </c>
      <c r="E1390" s="2" t="s">
        <v>3567</v>
      </c>
      <c r="F1390" s="4">
        <v>1.0101013113784454</v>
      </c>
      <c r="G1390" s="4">
        <v>0.24004886171067999</v>
      </c>
      <c r="H1390" s="4">
        <v>2.9863846534601555</v>
      </c>
      <c r="I1390" s="2" t="s">
        <v>3612</v>
      </c>
      <c r="J1390" s="2" t="s">
        <v>3616</v>
      </c>
      <c r="K1390" s="2" t="s">
        <v>3616</v>
      </c>
      <c r="L1390" s="2" t="s">
        <v>3612</v>
      </c>
    </row>
    <row r="1391" spans="1:12">
      <c r="A1391" s="2">
        <v>6326</v>
      </c>
      <c r="B1391" s="2" t="s">
        <v>3568</v>
      </c>
      <c r="C1391" s="2" t="s">
        <v>983</v>
      </c>
      <c r="D1391" s="2" t="s">
        <v>984</v>
      </c>
      <c r="E1391" s="2" t="s">
        <v>985</v>
      </c>
      <c r="F1391" s="4">
        <v>2.0979786551498956</v>
      </c>
      <c r="G1391" s="4">
        <v>0.74551020177069194</v>
      </c>
      <c r="H1391" s="4">
        <v>0.85969689452988118</v>
      </c>
      <c r="I1391" s="2" t="s">
        <v>3616</v>
      </c>
      <c r="J1391" s="2" t="s">
        <v>3612</v>
      </c>
      <c r="K1391" s="2" t="s">
        <v>3612</v>
      </c>
      <c r="L1391" s="2" t="s">
        <v>3612</v>
      </c>
    </row>
    <row r="1392" spans="1:12">
      <c r="A1392" s="2">
        <v>6328</v>
      </c>
      <c r="B1392" s="2" t="s">
        <v>3569</v>
      </c>
      <c r="C1392" s="2" t="s">
        <v>2200</v>
      </c>
      <c r="D1392" s="2" t="s">
        <v>2201</v>
      </c>
      <c r="E1392" s="2" t="s">
        <v>2202</v>
      </c>
      <c r="F1392" s="4">
        <v>1.7077537971530681</v>
      </c>
      <c r="G1392" s="4">
        <v>0.97501748765333573</v>
      </c>
      <c r="H1392" s="4">
        <v>2.4564927820458502</v>
      </c>
      <c r="I1392" s="2" t="s">
        <v>3612</v>
      </c>
      <c r="J1392" s="2" t="s">
        <v>3612</v>
      </c>
      <c r="K1392" s="2" t="s">
        <v>3616</v>
      </c>
      <c r="L1392" s="2" t="s">
        <v>3612</v>
      </c>
    </row>
    <row r="1393" spans="1:12">
      <c r="A1393" s="2">
        <v>6332</v>
      </c>
      <c r="B1393" s="2" t="s">
        <v>3570</v>
      </c>
      <c r="C1393" s="2" t="s">
        <v>82</v>
      </c>
      <c r="D1393" s="2" t="s">
        <v>83</v>
      </c>
      <c r="E1393" s="2" t="s">
        <v>84</v>
      </c>
      <c r="F1393" s="4">
        <v>1.5658000557621372</v>
      </c>
      <c r="G1393" s="4">
        <v>0.83352651610567163</v>
      </c>
      <c r="H1393" s="4">
        <v>2.1737710528204741</v>
      </c>
      <c r="I1393" s="2" t="s">
        <v>3612</v>
      </c>
      <c r="J1393" s="2" t="s">
        <v>3612</v>
      </c>
      <c r="K1393" s="2" t="s">
        <v>3616</v>
      </c>
      <c r="L1393" s="2" t="s">
        <v>3612</v>
      </c>
    </row>
    <row r="1394" spans="1:12">
      <c r="A1394" s="2">
        <v>6334</v>
      </c>
      <c r="B1394" s="2" t="s">
        <v>3571</v>
      </c>
      <c r="C1394" s="2" t="s">
        <v>3572</v>
      </c>
      <c r="D1394" s="2" t="s">
        <v>3573</v>
      </c>
      <c r="E1394" s="2" t="s">
        <v>3574</v>
      </c>
      <c r="F1394" s="4">
        <v>1.2761518443551876</v>
      </c>
      <c r="G1394" s="4">
        <v>0.45467260930437542</v>
      </c>
      <c r="H1394" s="4">
        <v>2.1700074564788872</v>
      </c>
      <c r="I1394" s="2" t="s">
        <v>3612</v>
      </c>
      <c r="J1394" s="2" t="s">
        <v>3616</v>
      </c>
      <c r="K1394" s="2" t="s">
        <v>3616</v>
      </c>
      <c r="L1394" s="2" t="s">
        <v>3612</v>
      </c>
    </row>
    <row r="1395" spans="1:12">
      <c r="A1395" s="2">
        <v>6335</v>
      </c>
      <c r="B1395" s="2" t="s">
        <v>3575</v>
      </c>
      <c r="C1395" s="2" t="s">
        <v>1901</v>
      </c>
      <c r="D1395" s="2" t="s">
        <v>1902</v>
      </c>
      <c r="E1395" s="2" t="s">
        <v>1903</v>
      </c>
      <c r="F1395" s="4">
        <v>1.0571645845337214</v>
      </c>
      <c r="G1395" s="4">
        <v>0.17274908808640305</v>
      </c>
      <c r="H1395" s="4">
        <v>0.53189006695592111</v>
      </c>
      <c r="I1395" s="2" t="s">
        <v>3612</v>
      </c>
      <c r="J1395" s="2" t="s">
        <v>3616</v>
      </c>
      <c r="K1395" s="2" t="s">
        <v>3612</v>
      </c>
      <c r="L1395" s="2" t="s">
        <v>3612</v>
      </c>
    </row>
    <row r="1396" spans="1:12" ht="16.5">
      <c r="A1396" s="2">
        <v>6349</v>
      </c>
      <c r="B1396" s="2" t="s">
        <v>3576</v>
      </c>
      <c r="C1396" s="2" t="s">
        <v>196</v>
      </c>
      <c r="D1396" s="2" t="s">
        <v>197</v>
      </c>
      <c r="E1396" s="2" t="s">
        <v>198</v>
      </c>
      <c r="F1396" s="4">
        <v>0.35539616037718469</v>
      </c>
      <c r="G1396" s="4">
        <v>6.1986592105393548E-2</v>
      </c>
      <c r="H1396" s="4">
        <v>0.10014761714411534</v>
      </c>
      <c r="I1396" s="2" t="s">
        <v>3616</v>
      </c>
      <c r="J1396" s="2" t="s">
        <v>3616</v>
      </c>
      <c r="K1396" s="2" t="s">
        <v>3616</v>
      </c>
      <c r="L1396" s="2" t="s">
        <v>3627</v>
      </c>
    </row>
    <row r="1397" spans="1:12">
      <c r="A1397" s="2">
        <v>6352</v>
      </c>
      <c r="B1397" s="2" t="s">
        <v>3577</v>
      </c>
      <c r="C1397" s="2" t="s">
        <v>521</v>
      </c>
      <c r="D1397" s="2" t="s">
        <v>522</v>
      </c>
      <c r="E1397" s="2" t="s">
        <v>523</v>
      </c>
      <c r="F1397" s="4">
        <v>0.54646462038188603</v>
      </c>
      <c r="G1397" s="4">
        <v>0.88117471309669271</v>
      </c>
      <c r="H1397" s="4">
        <v>8.9265332972950358</v>
      </c>
      <c r="I1397" s="2" t="s">
        <v>3612</v>
      </c>
      <c r="J1397" s="2" t="s">
        <v>3612</v>
      </c>
      <c r="K1397" s="2" t="s">
        <v>3616</v>
      </c>
      <c r="L1397" s="2" t="s">
        <v>3612</v>
      </c>
    </row>
    <row r="1398" spans="1:12">
      <c r="A1398" s="2">
        <v>6353</v>
      </c>
      <c r="B1398" s="2" t="s">
        <v>3578</v>
      </c>
      <c r="C1398" s="2" t="s">
        <v>525</v>
      </c>
      <c r="D1398" s="2" t="s">
        <v>526</v>
      </c>
      <c r="E1398" s="2" t="s">
        <v>527</v>
      </c>
      <c r="F1398" s="4">
        <v>1.2318272940853419</v>
      </c>
      <c r="G1398" s="4">
        <v>0.34616937433965211</v>
      </c>
      <c r="H1398" s="4">
        <v>1.9775305740813602</v>
      </c>
      <c r="I1398" s="2" t="s">
        <v>3612</v>
      </c>
      <c r="J1398" s="2" t="s">
        <v>3616</v>
      </c>
      <c r="K1398" s="2" t="s">
        <v>3612</v>
      </c>
      <c r="L1398" s="2" t="s">
        <v>3612</v>
      </c>
    </row>
    <row r="1399" spans="1:12">
      <c r="A1399" s="2">
        <v>6355</v>
      </c>
      <c r="B1399" s="2" t="s">
        <v>3579</v>
      </c>
      <c r="C1399" s="2" t="s">
        <v>2270</v>
      </c>
      <c r="D1399" s="2" t="s">
        <v>2271</v>
      </c>
      <c r="E1399" s="2" t="s">
        <v>2272</v>
      </c>
      <c r="F1399" s="4">
        <v>2.2339548064814356</v>
      </c>
      <c r="G1399" s="4">
        <v>0.84153781121994897</v>
      </c>
      <c r="H1399" s="4">
        <v>2.3225344561708612</v>
      </c>
      <c r="I1399" s="2" t="s">
        <v>3616</v>
      </c>
      <c r="J1399" s="2" t="s">
        <v>3612</v>
      </c>
      <c r="K1399" s="2" t="s">
        <v>3616</v>
      </c>
      <c r="L1399" s="2" t="s">
        <v>3612</v>
      </c>
    </row>
    <row r="1400" spans="1:12">
      <c r="A1400" s="2">
        <v>6364</v>
      </c>
      <c r="B1400" s="2" t="s">
        <v>3580</v>
      </c>
      <c r="C1400" s="2" t="s">
        <v>1454</v>
      </c>
      <c r="D1400" s="2" t="s">
        <v>1455</v>
      </c>
      <c r="E1400" s="2" t="s">
        <v>1456</v>
      </c>
      <c r="F1400" s="4">
        <v>0.87995399189572432</v>
      </c>
      <c r="G1400" s="4">
        <v>0.2294576800004067</v>
      </c>
      <c r="H1400" s="4">
        <v>2.4701523076586716</v>
      </c>
      <c r="I1400" s="2" t="s">
        <v>3612</v>
      </c>
      <c r="J1400" s="2" t="s">
        <v>3616</v>
      </c>
      <c r="K1400" s="2" t="s">
        <v>3616</v>
      </c>
      <c r="L1400" s="2" t="s">
        <v>3612</v>
      </c>
    </row>
    <row r="1401" spans="1:12" ht="16.5">
      <c r="A1401" s="2">
        <v>6365</v>
      </c>
      <c r="B1401" s="2" t="s">
        <v>3581</v>
      </c>
      <c r="C1401" s="2" t="s">
        <v>392</v>
      </c>
      <c r="D1401" s="2" t="s">
        <v>393</v>
      </c>
      <c r="E1401" s="2" t="s">
        <v>394</v>
      </c>
      <c r="F1401" s="4">
        <v>1.2641783386360328</v>
      </c>
      <c r="G1401" s="4">
        <v>1.0311827249212921</v>
      </c>
      <c r="H1401" s="4">
        <v>2.740615620353144</v>
      </c>
      <c r="I1401" s="2" t="s">
        <v>3612</v>
      </c>
      <c r="J1401" s="2" t="s">
        <v>3612</v>
      </c>
      <c r="K1401" s="2" t="s">
        <v>3616</v>
      </c>
      <c r="L1401" s="2" t="s">
        <v>3626</v>
      </c>
    </row>
    <row r="1402" spans="1:12">
      <c r="A1402" s="2">
        <v>6370</v>
      </c>
      <c r="B1402" s="2" t="s">
        <v>3582</v>
      </c>
      <c r="C1402" s="2" t="s">
        <v>3583</v>
      </c>
      <c r="D1402" s="2" t="s">
        <v>3584</v>
      </c>
      <c r="E1402" s="2" t="s">
        <v>3585</v>
      </c>
      <c r="F1402" s="4">
        <v>1.5212950647677856</v>
      </c>
      <c r="G1402" s="4">
        <v>0.86091935063082836</v>
      </c>
      <c r="H1402" s="4">
        <v>1.9769823621864211</v>
      </c>
      <c r="I1402" s="2" t="s">
        <v>3612</v>
      </c>
      <c r="J1402" s="2" t="s">
        <v>3612</v>
      </c>
      <c r="K1402" s="2" t="s">
        <v>3612</v>
      </c>
      <c r="L1402" s="2" t="s">
        <v>3612</v>
      </c>
    </row>
    <row r="1403" spans="1:12">
      <c r="A1403" s="2">
        <v>6371</v>
      </c>
      <c r="B1403" s="2" t="s">
        <v>3586</v>
      </c>
      <c r="C1403" s="2" t="s">
        <v>885</v>
      </c>
      <c r="D1403" s="2" t="s">
        <v>886</v>
      </c>
      <c r="E1403" s="2" t="s">
        <v>887</v>
      </c>
      <c r="F1403" s="4">
        <v>1.7906706334771811</v>
      </c>
      <c r="G1403" s="4">
        <v>0.21251697682149023</v>
      </c>
      <c r="H1403" s="4">
        <v>1.9915614568836719</v>
      </c>
      <c r="I1403" s="2" t="s">
        <v>3612</v>
      </c>
      <c r="J1403" s="2" t="s">
        <v>3616</v>
      </c>
      <c r="K1403" s="2" t="s">
        <v>3612</v>
      </c>
      <c r="L1403" s="2" t="s">
        <v>3612</v>
      </c>
    </row>
    <row r="1404" spans="1:12">
      <c r="A1404" s="2">
        <v>6372</v>
      </c>
      <c r="B1404" s="2" t="s">
        <v>3587</v>
      </c>
      <c r="C1404" s="2" t="s">
        <v>983</v>
      </c>
      <c r="D1404" s="2" t="s">
        <v>984</v>
      </c>
      <c r="E1404" s="2" t="s">
        <v>985</v>
      </c>
      <c r="F1404" s="4">
        <v>3.169158905442901</v>
      </c>
      <c r="G1404" s="4">
        <v>0.66385957117302075</v>
      </c>
      <c r="H1404" s="4">
        <v>1.6961926059332457</v>
      </c>
      <c r="I1404" s="2" t="s">
        <v>3616</v>
      </c>
      <c r="J1404" s="2" t="s">
        <v>3612</v>
      </c>
      <c r="K1404" s="2" t="s">
        <v>3612</v>
      </c>
      <c r="L1404" s="2" t="s">
        <v>3612</v>
      </c>
    </row>
    <row r="1405" spans="1:12" ht="16.5">
      <c r="A1405" s="2">
        <v>6376</v>
      </c>
      <c r="B1405" s="2" t="s">
        <v>3588</v>
      </c>
      <c r="C1405" s="2" t="s">
        <v>1150</v>
      </c>
      <c r="D1405" s="2" t="s">
        <v>1151</v>
      </c>
      <c r="E1405" s="2" t="s">
        <v>1152</v>
      </c>
      <c r="F1405" s="4">
        <v>1.0750471979122287</v>
      </c>
      <c r="G1405" s="4">
        <v>1.1350453967241956</v>
      </c>
      <c r="H1405" s="4">
        <v>9.3670839825406933</v>
      </c>
      <c r="I1405" s="2" t="s">
        <v>3612</v>
      </c>
      <c r="J1405" s="2" t="s">
        <v>3612</v>
      </c>
      <c r="K1405" s="2" t="s">
        <v>3616</v>
      </c>
      <c r="L1405" s="2" t="s">
        <v>3626</v>
      </c>
    </row>
    <row r="1406" spans="1:12" ht="16.5">
      <c r="A1406" s="2">
        <v>6377</v>
      </c>
      <c r="B1406" s="2" t="s">
        <v>3589</v>
      </c>
      <c r="C1406" s="2" t="s">
        <v>3590</v>
      </c>
      <c r="D1406" s="2" t="s">
        <v>3591</v>
      </c>
      <c r="E1406" s="2" t="s">
        <v>3592</v>
      </c>
      <c r="F1406" s="4">
        <v>9.6304285578986519</v>
      </c>
      <c r="G1406" s="4">
        <v>1.1745840888125576</v>
      </c>
      <c r="H1406" s="4">
        <v>1.3762093971354108</v>
      </c>
      <c r="I1406" s="2" t="s">
        <v>3616</v>
      </c>
      <c r="J1406" s="2" t="s">
        <v>3612</v>
      </c>
      <c r="K1406" s="2" t="s">
        <v>3612</v>
      </c>
      <c r="L1406" s="2" t="s">
        <v>3626</v>
      </c>
    </row>
    <row r="1407" spans="1:12" ht="16.5">
      <c r="A1407" s="2">
        <v>6378</v>
      </c>
      <c r="B1407" s="2" t="s">
        <v>3593</v>
      </c>
      <c r="C1407" s="2" t="s">
        <v>3594</v>
      </c>
      <c r="D1407" s="2" t="s">
        <v>3595</v>
      </c>
      <c r="E1407" s="2" t="s">
        <v>3596</v>
      </c>
      <c r="F1407" s="4">
        <v>1.3503187468200211</v>
      </c>
      <c r="G1407" s="4">
        <v>1.5226137376879796</v>
      </c>
      <c r="H1407" s="4">
        <v>1.9765713030014658</v>
      </c>
      <c r="I1407" s="2" t="s">
        <v>3612</v>
      </c>
      <c r="J1407" s="2" t="s">
        <v>3612</v>
      </c>
      <c r="K1407" s="2" t="s">
        <v>3612</v>
      </c>
      <c r="L1407" s="2" t="s">
        <v>3626</v>
      </c>
    </row>
    <row r="1408" spans="1:12">
      <c r="A1408" s="2">
        <v>6379</v>
      </c>
      <c r="B1408" s="2" t="s">
        <v>3597</v>
      </c>
      <c r="C1408" s="2" t="s">
        <v>1775</v>
      </c>
      <c r="D1408" s="2" t="s">
        <v>1776</v>
      </c>
      <c r="E1408" s="2" t="s">
        <v>1777</v>
      </c>
      <c r="F1408" s="4">
        <v>2.1374638195851339</v>
      </c>
      <c r="G1408" s="4">
        <v>4.8347999277958596E-2</v>
      </c>
      <c r="H1408" s="4">
        <v>10.276663221786704</v>
      </c>
      <c r="I1408" s="2" t="s">
        <v>3616</v>
      </c>
      <c r="J1408" s="2" t="s">
        <v>3616</v>
      </c>
      <c r="K1408" s="2" t="s">
        <v>3616</v>
      </c>
      <c r="L1408" s="2" t="s">
        <v>3612</v>
      </c>
    </row>
    <row r="1409" spans="1:12">
      <c r="A1409" s="2">
        <v>6383</v>
      </c>
      <c r="B1409" s="2" t="s">
        <v>3598</v>
      </c>
      <c r="C1409" s="2" t="s">
        <v>188</v>
      </c>
      <c r="D1409" s="2" t="s">
        <v>189</v>
      </c>
      <c r="E1409" s="2" t="s">
        <v>190</v>
      </c>
      <c r="F1409" s="4">
        <v>160.64140696931184</v>
      </c>
      <c r="G1409" s="4">
        <v>0.77652269758751746</v>
      </c>
      <c r="H1409" s="4">
        <v>27.617292791271584</v>
      </c>
      <c r="I1409" s="2" t="s">
        <v>3616</v>
      </c>
      <c r="J1409" s="2" t="s">
        <v>3612</v>
      </c>
      <c r="K1409" s="2" t="s">
        <v>3616</v>
      </c>
      <c r="L1409" s="2" t="s">
        <v>3612</v>
      </c>
    </row>
    <row r="1410" spans="1:12">
      <c r="A1410" s="2">
        <v>6392</v>
      </c>
      <c r="B1410" s="2" t="s">
        <v>3599</v>
      </c>
      <c r="C1410" s="2" t="s">
        <v>3600</v>
      </c>
      <c r="D1410" s="2" t="s">
        <v>3601</v>
      </c>
      <c r="E1410" s="2" t="s">
        <v>3602</v>
      </c>
      <c r="F1410" s="4">
        <v>1.238161924629849</v>
      </c>
      <c r="G1410" s="4">
        <v>0.4692406813582683</v>
      </c>
      <c r="H1410" s="4">
        <v>0.3664529796190083</v>
      </c>
      <c r="I1410" s="2" t="s">
        <v>3612</v>
      </c>
      <c r="J1410" s="2" t="s">
        <v>3616</v>
      </c>
      <c r="K1410" s="2" t="s">
        <v>3616</v>
      </c>
      <c r="L1410" s="2" t="s">
        <v>3612</v>
      </c>
    </row>
    <row r="1411" spans="1:12">
      <c r="A1411" s="2">
        <v>6397</v>
      </c>
      <c r="B1411" s="2" t="s">
        <v>3603</v>
      </c>
      <c r="C1411" s="2" t="s">
        <v>1428</v>
      </c>
      <c r="D1411" s="2" t="s">
        <v>1429</v>
      </c>
      <c r="E1411" s="2" t="s">
        <v>1430</v>
      </c>
      <c r="F1411" s="4">
        <v>0.1596627864969101</v>
      </c>
      <c r="G1411" s="4">
        <v>1.3627302391205161</v>
      </c>
      <c r="H1411" s="4">
        <v>3.1903174823850544</v>
      </c>
      <c r="I1411" s="2" t="s">
        <v>3616</v>
      </c>
      <c r="J1411" s="2" t="s">
        <v>3612</v>
      </c>
      <c r="K1411" s="2" t="s">
        <v>3616</v>
      </c>
      <c r="L1411" s="2" t="s">
        <v>3612</v>
      </c>
    </row>
    <row r="1412" spans="1:12" ht="16.5">
      <c r="A1412" s="2">
        <v>6412</v>
      </c>
      <c r="B1412" s="2" t="s">
        <v>3604</v>
      </c>
      <c r="C1412" s="2" t="s">
        <v>1273</v>
      </c>
      <c r="D1412" s="2" t="s">
        <v>1274</v>
      </c>
      <c r="E1412" s="2" t="s">
        <v>1275</v>
      </c>
      <c r="F1412" s="4">
        <v>2.160701832107768</v>
      </c>
      <c r="G1412" s="4">
        <v>1.0772103525005727</v>
      </c>
      <c r="H1412" s="4">
        <v>2.4804467742076888</v>
      </c>
      <c r="I1412" s="2" t="s">
        <v>3616</v>
      </c>
      <c r="J1412" s="2" t="s">
        <v>3612</v>
      </c>
      <c r="K1412" s="2" t="s">
        <v>3616</v>
      </c>
      <c r="L1412" s="2" t="s">
        <v>3626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6"/>
  <sheetViews>
    <sheetView zoomScale="85" zoomScaleNormal="85" workbookViewId="0">
      <selection activeCell="L3" sqref="L3"/>
    </sheetView>
  </sheetViews>
  <sheetFormatPr defaultColWidth="9" defaultRowHeight="15"/>
  <cols>
    <col min="1" max="1" width="5.28515625" style="10" bestFit="1" customWidth="1"/>
    <col min="2" max="2" width="26.140625" style="10" customWidth="1"/>
    <col min="3" max="5" width="9" style="10"/>
    <col min="6" max="8" width="16.5703125" style="10" customWidth="1"/>
    <col min="9" max="9" width="15.42578125" style="10" bestFit="1" customWidth="1"/>
    <col min="10" max="11" width="16" style="10" bestFit="1" customWidth="1"/>
    <col min="12" max="12" width="9.28515625" style="10" bestFit="1" customWidth="1"/>
    <col min="13" max="16384" width="9" style="10"/>
  </cols>
  <sheetData>
    <row r="1" spans="1:12" ht="48.75" customHeight="1">
      <c r="A1" s="13" t="s">
        <v>3635</v>
      </c>
      <c r="B1" s="13"/>
      <c r="C1" s="13"/>
      <c r="D1" s="13"/>
      <c r="E1" s="13"/>
      <c r="F1" s="13"/>
      <c r="G1" s="13"/>
    </row>
    <row r="2" spans="1:12" ht="30">
      <c r="A2" s="5" t="s">
        <v>3605</v>
      </c>
      <c r="B2" s="5" t="s">
        <v>3606</v>
      </c>
      <c r="C2" s="5" t="s">
        <v>3607</v>
      </c>
      <c r="D2" s="5" t="s">
        <v>3608</v>
      </c>
      <c r="E2" s="5" t="s">
        <v>3609</v>
      </c>
      <c r="F2" s="6" t="s">
        <v>3623</v>
      </c>
      <c r="G2" s="6" t="s">
        <v>3624</v>
      </c>
      <c r="H2" s="6" t="s">
        <v>3625</v>
      </c>
      <c r="I2" s="5" t="s">
        <v>3613</v>
      </c>
      <c r="J2" s="5" t="s">
        <v>3614</v>
      </c>
      <c r="K2" s="5" t="s">
        <v>3615</v>
      </c>
      <c r="L2" s="5" t="s">
        <v>3633</v>
      </c>
    </row>
    <row r="3" spans="1:12" ht="16.5">
      <c r="A3" s="5">
        <v>13</v>
      </c>
      <c r="B3" s="5" t="s">
        <v>0</v>
      </c>
      <c r="C3" s="5" t="s">
        <v>1</v>
      </c>
      <c r="D3" s="5" t="s">
        <v>2</v>
      </c>
      <c r="E3" s="5" t="s">
        <v>3</v>
      </c>
      <c r="F3" s="7">
        <v>1.910565872764876</v>
      </c>
      <c r="G3" s="7">
        <v>14.061221287203395</v>
      </c>
      <c r="H3" s="7">
        <v>2.3654259536390962</v>
      </c>
      <c r="I3" s="5" t="s">
        <v>3612</v>
      </c>
      <c r="J3" s="5" t="s">
        <v>3616</v>
      </c>
      <c r="K3" s="5" t="s">
        <v>3616</v>
      </c>
      <c r="L3" s="11" t="s">
        <v>3610</v>
      </c>
    </row>
    <row r="4" spans="1:12" ht="16.5">
      <c r="A4" s="5">
        <v>21</v>
      </c>
      <c r="B4" s="5" t="s">
        <v>8</v>
      </c>
      <c r="C4" s="5" t="s">
        <v>9</v>
      </c>
      <c r="D4" s="5" t="s">
        <v>10</v>
      </c>
      <c r="E4" s="5" t="s">
        <v>11</v>
      </c>
      <c r="F4" s="7">
        <v>2.1071601980002859</v>
      </c>
      <c r="G4" s="7">
        <v>4.292594812372406</v>
      </c>
      <c r="H4" s="7">
        <v>1.5894195555898989</v>
      </c>
      <c r="I4" s="5" t="s">
        <v>3616</v>
      </c>
      <c r="J4" s="5" t="s">
        <v>3616</v>
      </c>
      <c r="K4" s="5" t="s">
        <v>3612</v>
      </c>
      <c r="L4" s="5" t="s">
        <v>3626</v>
      </c>
    </row>
    <row r="5" spans="1:12" ht="16.5">
      <c r="A5" s="5">
        <v>27</v>
      </c>
      <c r="B5" s="5" t="s">
        <v>20</v>
      </c>
      <c r="C5" s="5" t="s">
        <v>17</v>
      </c>
      <c r="D5" s="5" t="s">
        <v>18</v>
      </c>
      <c r="E5" s="5" t="s">
        <v>19</v>
      </c>
      <c r="F5" s="7">
        <v>9.523553610734055</v>
      </c>
      <c r="G5" s="7">
        <v>5.1731750130268903</v>
      </c>
      <c r="H5" s="7">
        <v>1.0803509160538842</v>
      </c>
      <c r="I5" s="5" t="s">
        <v>3616</v>
      </c>
      <c r="J5" s="5" t="s">
        <v>3616</v>
      </c>
      <c r="K5" s="5" t="s">
        <v>3612</v>
      </c>
      <c r="L5" s="5" t="s">
        <v>3626</v>
      </c>
    </row>
    <row r="6" spans="1:12" ht="16.5">
      <c r="A6" s="5">
        <v>41</v>
      </c>
      <c r="B6" s="5" t="s">
        <v>25</v>
      </c>
      <c r="C6" s="5" t="s">
        <v>26</v>
      </c>
      <c r="D6" s="5" t="s">
        <v>27</v>
      </c>
      <c r="E6" s="5" t="s">
        <v>28</v>
      </c>
      <c r="F6" s="7">
        <v>1.1124187755508792</v>
      </c>
      <c r="G6" s="7">
        <v>1.8032507201868977</v>
      </c>
      <c r="H6" s="7">
        <v>25.893175483489596</v>
      </c>
      <c r="I6" s="5" t="s">
        <v>3612</v>
      </c>
      <c r="J6" s="5" t="s">
        <v>3612</v>
      </c>
      <c r="K6" s="5" t="s">
        <v>3616</v>
      </c>
      <c r="L6" s="5" t="s">
        <v>3626</v>
      </c>
    </row>
    <row r="7" spans="1:12" ht="16.5">
      <c r="A7" s="5">
        <v>52</v>
      </c>
      <c r="B7" s="5" t="s">
        <v>29</v>
      </c>
      <c r="C7" s="5" t="s">
        <v>30</v>
      </c>
      <c r="D7" s="5" t="s">
        <v>31</v>
      </c>
      <c r="E7" s="5" t="s">
        <v>32</v>
      </c>
      <c r="F7" s="7">
        <v>32.300844963181987</v>
      </c>
      <c r="G7" s="7">
        <v>43.408329537921603</v>
      </c>
      <c r="H7" s="7">
        <v>1.952469483957616</v>
      </c>
      <c r="I7" s="5" t="s">
        <v>3616</v>
      </c>
      <c r="J7" s="5" t="s">
        <v>3616</v>
      </c>
      <c r="K7" s="5" t="s">
        <v>3612</v>
      </c>
      <c r="L7" s="5" t="s">
        <v>3626</v>
      </c>
    </row>
    <row r="8" spans="1:12" ht="16.5">
      <c r="A8" s="5">
        <v>83</v>
      </c>
      <c r="B8" s="5" t="s">
        <v>33</v>
      </c>
      <c r="C8" s="5" t="s">
        <v>34</v>
      </c>
      <c r="D8" s="5" t="s">
        <v>35</v>
      </c>
      <c r="E8" s="5" t="s">
        <v>36</v>
      </c>
      <c r="F8" s="7">
        <v>1.4388338441920392</v>
      </c>
      <c r="G8" s="7">
        <v>14.725553932966704</v>
      </c>
      <c r="H8" s="7">
        <v>78.765939528657327</v>
      </c>
      <c r="I8" s="5" t="s">
        <v>3612</v>
      </c>
      <c r="J8" s="5" t="s">
        <v>3616</v>
      </c>
      <c r="K8" s="5" t="s">
        <v>3616</v>
      </c>
      <c r="L8" s="5" t="s">
        <v>3626</v>
      </c>
    </row>
    <row r="9" spans="1:12" ht="16.5">
      <c r="A9" s="5">
        <v>101</v>
      </c>
      <c r="B9" s="5" t="s">
        <v>45</v>
      </c>
      <c r="C9" s="5" t="s">
        <v>46</v>
      </c>
      <c r="D9" s="5" t="s">
        <v>47</v>
      </c>
      <c r="E9" s="5" t="s">
        <v>48</v>
      </c>
      <c r="F9" s="7">
        <v>90.084063458162234</v>
      </c>
      <c r="G9" s="7">
        <v>1.1577309353413729</v>
      </c>
      <c r="H9" s="7">
        <v>2.168954817686128</v>
      </c>
      <c r="I9" s="5" t="s">
        <v>3616</v>
      </c>
      <c r="J9" s="5" t="s">
        <v>3612</v>
      </c>
      <c r="K9" s="5" t="s">
        <v>3616</v>
      </c>
      <c r="L9" s="5" t="s">
        <v>3626</v>
      </c>
    </row>
    <row r="10" spans="1:12" ht="16.5">
      <c r="A10" s="5">
        <v>102</v>
      </c>
      <c r="B10" s="5" t="s">
        <v>49</v>
      </c>
      <c r="C10" s="5" t="s">
        <v>50</v>
      </c>
      <c r="D10" s="5" t="s">
        <v>51</v>
      </c>
      <c r="E10" s="5" t="s">
        <v>52</v>
      </c>
      <c r="F10" s="7">
        <v>1.622029434541316</v>
      </c>
      <c r="G10" s="7">
        <v>1.1899492124538751</v>
      </c>
      <c r="H10" s="7">
        <v>2.2823182859268587</v>
      </c>
      <c r="I10" s="5" t="s">
        <v>3612</v>
      </c>
      <c r="J10" s="5" t="s">
        <v>3612</v>
      </c>
      <c r="K10" s="5" t="s">
        <v>3616</v>
      </c>
      <c r="L10" s="5" t="s">
        <v>3626</v>
      </c>
    </row>
    <row r="11" spans="1:12" ht="16.5">
      <c r="A11" s="5">
        <v>135</v>
      </c>
      <c r="B11" s="5" t="s">
        <v>65</v>
      </c>
      <c r="C11" s="5" t="s">
        <v>66</v>
      </c>
      <c r="D11" s="5" t="s">
        <v>67</v>
      </c>
      <c r="E11" s="5" t="s">
        <v>68</v>
      </c>
      <c r="F11" s="7">
        <v>1.5243561363244287</v>
      </c>
      <c r="G11" s="7">
        <v>1.1337479954775758</v>
      </c>
      <c r="H11" s="7">
        <v>7.8554830904699413</v>
      </c>
      <c r="I11" s="5" t="s">
        <v>3612</v>
      </c>
      <c r="J11" s="5" t="s">
        <v>3612</v>
      </c>
      <c r="K11" s="5" t="s">
        <v>3616</v>
      </c>
      <c r="L11" s="5" t="s">
        <v>3626</v>
      </c>
    </row>
    <row r="12" spans="1:12" ht="16.5">
      <c r="A12" s="5">
        <v>205</v>
      </c>
      <c r="B12" s="5" t="s">
        <v>101</v>
      </c>
      <c r="C12" s="5" t="s">
        <v>102</v>
      </c>
      <c r="D12" s="5" t="s">
        <v>103</v>
      </c>
      <c r="E12" s="5" t="s">
        <v>104</v>
      </c>
      <c r="F12" s="7">
        <v>0.53469941372621244</v>
      </c>
      <c r="G12" s="7">
        <v>0.84072157393914471</v>
      </c>
      <c r="H12" s="7">
        <v>9.0170541770997759E-2</v>
      </c>
      <c r="I12" s="5" t="s">
        <v>3612</v>
      </c>
      <c r="J12" s="5" t="s">
        <v>3612</v>
      </c>
      <c r="K12" s="5" t="s">
        <v>3616</v>
      </c>
      <c r="L12" s="11" t="s">
        <v>3630</v>
      </c>
    </row>
    <row r="13" spans="1:12" ht="16.5">
      <c r="A13" s="5">
        <v>240</v>
      </c>
      <c r="B13" s="5" t="s">
        <v>122</v>
      </c>
      <c r="C13" s="5" t="s">
        <v>123</v>
      </c>
      <c r="D13" s="5" t="s">
        <v>124</v>
      </c>
      <c r="E13" s="5" t="s">
        <v>125</v>
      </c>
      <c r="F13" s="7">
        <v>5.4463888929846469</v>
      </c>
      <c r="G13" s="7">
        <v>1.4591720495022886</v>
      </c>
      <c r="H13" s="7">
        <v>3.7071230419829706</v>
      </c>
      <c r="I13" s="5" t="s">
        <v>3616</v>
      </c>
      <c r="J13" s="5" t="s">
        <v>3612</v>
      </c>
      <c r="K13" s="5" t="s">
        <v>3616</v>
      </c>
      <c r="L13" s="5" t="s">
        <v>3626</v>
      </c>
    </row>
    <row r="14" spans="1:12" ht="16.5">
      <c r="A14" s="5">
        <v>256</v>
      </c>
      <c r="B14" s="5" t="s">
        <v>130</v>
      </c>
      <c r="C14" s="5" t="s">
        <v>131</v>
      </c>
      <c r="D14" s="5" t="s">
        <v>132</v>
      </c>
      <c r="E14" s="5" t="s">
        <v>133</v>
      </c>
      <c r="F14" s="7">
        <v>1.9383109082956944</v>
      </c>
      <c r="G14" s="7">
        <v>5.4375245141220132</v>
      </c>
      <c r="H14" s="7">
        <v>5.117360962164903</v>
      </c>
      <c r="I14" s="5" t="s">
        <v>3612</v>
      </c>
      <c r="J14" s="5" t="s">
        <v>3616</v>
      </c>
      <c r="K14" s="5" t="s">
        <v>3616</v>
      </c>
      <c r="L14" s="5" t="s">
        <v>3626</v>
      </c>
    </row>
    <row r="15" spans="1:12" ht="16.5">
      <c r="A15" s="5">
        <v>300</v>
      </c>
      <c r="B15" s="5" t="s">
        <v>155</v>
      </c>
      <c r="C15" s="5" t="s">
        <v>156</v>
      </c>
      <c r="D15" s="5" t="s">
        <v>157</v>
      </c>
      <c r="E15" s="5" t="s">
        <v>158</v>
      </c>
      <c r="F15" s="7">
        <v>1.5492822501148282</v>
      </c>
      <c r="G15" s="7">
        <v>1.3271670742852704</v>
      </c>
      <c r="H15" s="7">
        <v>2.0540908617371922</v>
      </c>
      <c r="I15" s="5" t="s">
        <v>3612</v>
      </c>
      <c r="J15" s="5" t="s">
        <v>3612</v>
      </c>
      <c r="K15" s="5" t="s">
        <v>3616</v>
      </c>
      <c r="L15" s="5" t="s">
        <v>3626</v>
      </c>
    </row>
    <row r="16" spans="1:12" ht="16.5">
      <c r="A16" s="5">
        <v>328</v>
      </c>
      <c r="B16" s="5" t="s">
        <v>179</v>
      </c>
      <c r="C16" s="5" t="s">
        <v>180</v>
      </c>
      <c r="D16" s="5" t="s">
        <v>181</v>
      </c>
      <c r="E16" s="5" t="s">
        <v>182</v>
      </c>
      <c r="F16" s="7">
        <v>3.9803629799805118</v>
      </c>
      <c r="G16" s="7">
        <v>4.1064735339597105</v>
      </c>
      <c r="H16" s="7">
        <v>1.6078134227580814</v>
      </c>
      <c r="I16" s="5" t="s">
        <v>3616</v>
      </c>
      <c r="J16" s="5" t="s">
        <v>3616</v>
      </c>
      <c r="K16" s="5" t="s">
        <v>3612</v>
      </c>
      <c r="L16" s="5" t="s">
        <v>3626</v>
      </c>
    </row>
    <row r="17" spans="1:12" ht="16.5">
      <c r="A17" s="5">
        <v>333</v>
      </c>
      <c r="B17" s="5" t="s">
        <v>187</v>
      </c>
      <c r="C17" s="5" t="s">
        <v>188</v>
      </c>
      <c r="D17" s="5" t="s">
        <v>189</v>
      </c>
      <c r="E17" s="5" t="s">
        <v>190</v>
      </c>
      <c r="F17" s="7">
        <v>1.3173146639187545</v>
      </c>
      <c r="G17" s="7">
        <v>3.6032531169150528</v>
      </c>
      <c r="H17" s="7">
        <v>3.4841337315936829</v>
      </c>
      <c r="I17" s="5" t="s">
        <v>3612</v>
      </c>
      <c r="J17" s="5" t="s">
        <v>3616</v>
      </c>
      <c r="K17" s="5" t="s">
        <v>3616</v>
      </c>
      <c r="L17" s="5" t="s">
        <v>3626</v>
      </c>
    </row>
    <row r="18" spans="1:12" ht="16.5">
      <c r="A18" s="5">
        <v>334</v>
      </c>
      <c r="B18" s="5" t="s">
        <v>191</v>
      </c>
      <c r="C18" s="5" t="s">
        <v>192</v>
      </c>
      <c r="D18" s="5" t="s">
        <v>193</v>
      </c>
      <c r="E18" s="5" t="s">
        <v>194</v>
      </c>
      <c r="F18" s="7">
        <v>1.1791113774485531</v>
      </c>
      <c r="G18" s="7">
        <v>1.3336221766069527</v>
      </c>
      <c r="H18" s="7">
        <v>5.9678033626385094</v>
      </c>
      <c r="I18" s="5" t="s">
        <v>3612</v>
      </c>
      <c r="J18" s="5" t="s">
        <v>3612</v>
      </c>
      <c r="K18" s="5" t="s">
        <v>3616</v>
      </c>
      <c r="L18" s="5" t="s">
        <v>3626</v>
      </c>
    </row>
    <row r="19" spans="1:12" ht="16.5">
      <c r="A19" s="5">
        <v>350</v>
      </c>
      <c r="B19" s="5" t="s">
        <v>228</v>
      </c>
      <c r="C19" s="5" t="s">
        <v>229</v>
      </c>
      <c r="D19" s="5" t="s">
        <v>230</v>
      </c>
      <c r="E19" s="5" t="s">
        <v>231</v>
      </c>
      <c r="F19" s="7">
        <v>1.0359109571954983</v>
      </c>
      <c r="G19" s="7">
        <v>2.231788014719537</v>
      </c>
      <c r="H19" s="7">
        <v>1.0291833338545058</v>
      </c>
      <c r="I19" s="5" t="s">
        <v>3612</v>
      </c>
      <c r="J19" s="5" t="s">
        <v>3616</v>
      </c>
      <c r="K19" s="5" t="s">
        <v>3612</v>
      </c>
      <c r="L19" s="5" t="s">
        <v>3626</v>
      </c>
    </row>
    <row r="20" spans="1:12" ht="16.5">
      <c r="A20" s="5">
        <v>359</v>
      </c>
      <c r="B20" s="5" t="s">
        <v>248</v>
      </c>
      <c r="C20" s="5" t="s">
        <v>249</v>
      </c>
      <c r="D20" s="5" t="s">
        <v>250</v>
      </c>
      <c r="E20" s="5" t="s">
        <v>251</v>
      </c>
      <c r="F20" s="7">
        <v>1.1805016025093209</v>
      </c>
      <c r="G20" s="7">
        <v>1.062011950172165</v>
      </c>
      <c r="H20" s="7">
        <v>2.1174090468075044</v>
      </c>
      <c r="I20" s="5" t="s">
        <v>3612</v>
      </c>
      <c r="J20" s="5" t="s">
        <v>3612</v>
      </c>
      <c r="K20" s="5" t="s">
        <v>3616</v>
      </c>
      <c r="L20" s="5" t="s">
        <v>3626</v>
      </c>
    </row>
    <row r="21" spans="1:12" ht="16.5">
      <c r="A21" s="5">
        <v>391</v>
      </c>
      <c r="B21" s="5" t="s">
        <v>272</v>
      </c>
      <c r="C21" s="5" t="s">
        <v>273</v>
      </c>
      <c r="D21" s="5" t="s">
        <v>274</v>
      </c>
      <c r="E21" s="5" t="s">
        <v>275</v>
      </c>
      <c r="F21" s="7">
        <v>1.4893677256078188</v>
      </c>
      <c r="G21" s="7">
        <v>1.7955178555836409</v>
      </c>
      <c r="H21" s="7">
        <v>2.0430152881687111</v>
      </c>
      <c r="I21" s="5" t="s">
        <v>3612</v>
      </c>
      <c r="J21" s="5" t="s">
        <v>3612</v>
      </c>
      <c r="K21" s="5" t="s">
        <v>3616</v>
      </c>
      <c r="L21" s="5" t="s">
        <v>3626</v>
      </c>
    </row>
    <row r="22" spans="1:12" ht="16.5">
      <c r="A22" s="5">
        <v>393</v>
      </c>
      <c r="B22" s="5" t="s">
        <v>276</v>
      </c>
      <c r="C22" s="5" t="s">
        <v>277</v>
      </c>
      <c r="D22" s="5" t="s">
        <v>278</v>
      </c>
      <c r="E22" s="5" t="s">
        <v>279</v>
      </c>
      <c r="F22" s="7">
        <v>1.173973627766445</v>
      </c>
      <c r="G22" s="7">
        <v>2.1416904875446057</v>
      </c>
      <c r="H22" s="7">
        <v>3.3090107992012463</v>
      </c>
      <c r="I22" s="5" t="s">
        <v>3612</v>
      </c>
      <c r="J22" s="5" t="s">
        <v>3616</v>
      </c>
      <c r="K22" s="5" t="s">
        <v>3616</v>
      </c>
      <c r="L22" s="5" t="s">
        <v>3626</v>
      </c>
    </row>
    <row r="23" spans="1:12" ht="16.5">
      <c r="A23" s="5">
        <v>420</v>
      </c>
      <c r="B23" s="5" t="s">
        <v>288</v>
      </c>
      <c r="C23" s="5" t="s">
        <v>289</v>
      </c>
      <c r="D23" s="5" t="s">
        <v>290</v>
      </c>
      <c r="E23" s="5" t="s">
        <v>291</v>
      </c>
      <c r="F23" s="7">
        <v>3.2346284396752587</v>
      </c>
      <c r="G23" s="7">
        <v>1.3974532302689291</v>
      </c>
      <c r="H23" s="7">
        <v>6.6635916779201407</v>
      </c>
      <c r="I23" s="5" t="s">
        <v>3616</v>
      </c>
      <c r="J23" s="5" t="s">
        <v>3612</v>
      </c>
      <c r="K23" s="5" t="s">
        <v>3616</v>
      </c>
      <c r="L23" s="5" t="s">
        <v>3626</v>
      </c>
    </row>
    <row r="24" spans="1:12" ht="16.5">
      <c r="A24" s="5">
        <v>459</v>
      </c>
      <c r="B24" s="5" t="s">
        <v>310</v>
      </c>
      <c r="C24" s="5" t="s">
        <v>311</v>
      </c>
      <c r="D24" s="5" t="s">
        <v>312</v>
      </c>
      <c r="E24" s="5" t="s">
        <v>313</v>
      </c>
      <c r="F24" s="7">
        <v>8.3130868537777403E-3</v>
      </c>
      <c r="G24" s="7">
        <v>0.68991952737168127</v>
      </c>
      <c r="H24" s="7">
        <v>0.1992566805649266</v>
      </c>
      <c r="I24" s="5" t="s">
        <v>3616</v>
      </c>
      <c r="J24" s="5" t="s">
        <v>3612</v>
      </c>
      <c r="K24" s="5" t="s">
        <v>3616</v>
      </c>
      <c r="L24" s="5" t="s">
        <v>3627</v>
      </c>
    </row>
    <row r="25" spans="1:12" ht="16.5">
      <c r="A25" s="5">
        <v>460</v>
      </c>
      <c r="B25" s="5" t="s">
        <v>314</v>
      </c>
      <c r="C25" s="5" t="s">
        <v>315</v>
      </c>
      <c r="D25" s="5" t="s">
        <v>316</v>
      </c>
      <c r="E25" s="5" t="s">
        <v>317</v>
      </c>
      <c r="F25" s="7">
        <v>0.12684161000834548</v>
      </c>
      <c r="G25" s="7">
        <v>0.74913622951620162</v>
      </c>
      <c r="H25" s="7">
        <v>7.6505114079591374E-2</v>
      </c>
      <c r="I25" s="5" t="s">
        <v>3616</v>
      </c>
      <c r="J25" s="5" t="s">
        <v>3612</v>
      </c>
      <c r="K25" s="5" t="s">
        <v>3616</v>
      </c>
      <c r="L25" s="5" t="s">
        <v>3627</v>
      </c>
    </row>
    <row r="26" spans="1:12" ht="16.5">
      <c r="A26" s="5">
        <v>508</v>
      </c>
      <c r="B26" s="5" t="s">
        <v>334</v>
      </c>
      <c r="C26" s="5" t="s">
        <v>335</v>
      </c>
      <c r="D26" s="5" t="s">
        <v>336</v>
      </c>
      <c r="E26" s="5" t="s">
        <v>337</v>
      </c>
      <c r="F26" s="7">
        <v>1.3644315309424884</v>
      </c>
      <c r="G26" s="7">
        <v>2.3650980587014496</v>
      </c>
      <c r="H26" s="7">
        <v>5.2901183553906801</v>
      </c>
      <c r="I26" s="5" t="s">
        <v>3612</v>
      </c>
      <c r="J26" s="5" t="s">
        <v>3616</v>
      </c>
      <c r="K26" s="5" t="s">
        <v>3616</v>
      </c>
      <c r="L26" s="5" t="s">
        <v>3626</v>
      </c>
    </row>
    <row r="27" spans="1:12" ht="16.5">
      <c r="A27" s="5">
        <v>519</v>
      </c>
      <c r="B27" s="5" t="s">
        <v>346</v>
      </c>
      <c r="C27" s="5" t="s">
        <v>347</v>
      </c>
      <c r="D27" s="5" t="s">
        <v>348</v>
      </c>
      <c r="E27" s="5" t="s">
        <v>349</v>
      </c>
      <c r="F27" s="7">
        <v>1.28218105740151</v>
      </c>
      <c r="G27" s="7">
        <v>1.4573526269674371</v>
      </c>
      <c r="H27" s="7">
        <v>2.1683535390782338</v>
      </c>
      <c r="I27" s="5" t="s">
        <v>3612</v>
      </c>
      <c r="J27" s="5" t="s">
        <v>3612</v>
      </c>
      <c r="K27" s="5" t="s">
        <v>3616</v>
      </c>
      <c r="L27" s="5" t="s">
        <v>3626</v>
      </c>
    </row>
    <row r="28" spans="1:12" ht="16.5">
      <c r="A28" s="5">
        <v>560</v>
      </c>
      <c r="B28" s="5" t="s">
        <v>391</v>
      </c>
      <c r="C28" s="5" t="s">
        <v>392</v>
      </c>
      <c r="D28" s="5" t="s">
        <v>393</v>
      </c>
      <c r="E28" s="5" t="s">
        <v>394</v>
      </c>
      <c r="F28" s="7">
        <v>8.9101899617999178E-2</v>
      </c>
      <c r="G28" s="7">
        <v>0.60627742114101968</v>
      </c>
      <c r="H28" s="7">
        <v>0.83973149294414096</v>
      </c>
      <c r="I28" s="5" t="s">
        <v>3616</v>
      </c>
      <c r="J28" s="5" t="s">
        <v>3612</v>
      </c>
      <c r="K28" s="5" t="s">
        <v>3612</v>
      </c>
      <c r="L28" s="5" t="s">
        <v>3627</v>
      </c>
    </row>
    <row r="29" spans="1:12" ht="16.5">
      <c r="A29" s="5">
        <v>571</v>
      </c>
      <c r="B29" s="5" t="s">
        <v>423</v>
      </c>
      <c r="C29" s="5" t="s">
        <v>424</v>
      </c>
      <c r="D29" s="5" t="s">
        <v>425</v>
      </c>
      <c r="E29" s="5" t="s">
        <v>426</v>
      </c>
      <c r="F29" s="7">
        <v>1.4783624312738419</v>
      </c>
      <c r="G29" s="7">
        <v>7.2924318562616151</v>
      </c>
      <c r="H29" s="7">
        <v>2.7823424551172677</v>
      </c>
      <c r="I29" s="5" t="s">
        <v>3612</v>
      </c>
      <c r="J29" s="5" t="s">
        <v>3616</v>
      </c>
      <c r="K29" s="5" t="s">
        <v>3616</v>
      </c>
      <c r="L29" s="5" t="s">
        <v>3626</v>
      </c>
    </row>
    <row r="30" spans="1:12" ht="16.5">
      <c r="A30" s="5">
        <v>585</v>
      </c>
      <c r="B30" s="5" t="s">
        <v>448</v>
      </c>
      <c r="C30" s="5" t="s">
        <v>449</v>
      </c>
      <c r="D30" s="5" t="s">
        <v>450</v>
      </c>
      <c r="E30" s="5" t="s">
        <v>451</v>
      </c>
      <c r="F30" s="7">
        <v>1.895134182302417</v>
      </c>
      <c r="G30" s="7">
        <v>2.2978744898837618</v>
      </c>
      <c r="H30" s="7">
        <v>13.868116922536814</v>
      </c>
      <c r="I30" s="5" t="s">
        <v>3612</v>
      </c>
      <c r="J30" s="5" t="s">
        <v>3616</v>
      </c>
      <c r="K30" s="5" t="s">
        <v>3616</v>
      </c>
      <c r="L30" s="5" t="s">
        <v>3626</v>
      </c>
    </row>
    <row r="31" spans="1:12" ht="16.5">
      <c r="A31" s="5">
        <v>627</v>
      </c>
      <c r="B31" s="5" t="s">
        <v>473</v>
      </c>
      <c r="C31" s="5" t="s">
        <v>474</v>
      </c>
      <c r="D31" s="5" t="s">
        <v>475</v>
      </c>
      <c r="E31" s="5" t="s">
        <v>476</v>
      </c>
      <c r="F31" s="7">
        <v>1.1607039143837199</v>
      </c>
      <c r="G31" s="7">
        <v>2.1060650535733778</v>
      </c>
      <c r="H31" s="7">
        <v>1.1294340255507367</v>
      </c>
      <c r="I31" s="5" t="s">
        <v>3612</v>
      </c>
      <c r="J31" s="5" t="s">
        <v>3616</v>
      </c>
      <c r="K31" s="5" t="s">
        <v>3612</v>
      </c>
      <c r="L31" s="5" t="s">
        <v>3626</v>
      </c>
    </row>
    <row r="32" spans="1:12" ht="16.5">
      <c r="A32" s="5">
        <v>680</v>
      </c>
      <c r="B32" s="5" t="s">
        <v>520</v>
      </c>
      <c r="C32" s="5" t="s">
        <v>521</v>
      </c>
      <c r="D32" s="5" t="s">
        <v>522</v>
      </c>
      <c r="E32" s="5" t="s">
        <v>523</v>
      </c>
      <c r="F32" s="7">
        <v>0.73841307296974967</v>
      </c>
      <c r="G32" s="7">
        <v>8.1638868656109365E-2</v>
      </c>
      <c r="H32" s="7">
        <v>0.42776786120497234</v>
      </c>
      <c r="I32" s="5" t="s">
        <v>3612</v>
      </c>
      <c r="J32" s="5" t="s">
        <v>3616</v>
      </c>
      <c r="K32" s="5" t="s">
        <v>3616</v>
      </c>
      <c r="L32" s="11" t="s">
        <v>3611</v>
      </c>
    </row>
    <row r="33" spans="1:12" ht="16.5">
      <c r="A33" s="5">
        <v>698</v>
      </c>
      <c r="B33" s="5" t="s">
        <v>532</v>
      </c>
      <c r="C33" s="5" t="s">
        <v>533</v>
      </c>
      <c r="D33" s="5" t="s">
        <v>534</v>
      </c>
      <c r="E33" s="5" t="s">
        <v>535</v>
      </c>
      <c r="F33" s="7">
        <v>1.862189639660456</v>
      </c>
      <c r="G33" s="7">
        <v>56.710736990088151</v>
      </c>
      <c r="H33" s="7">
        <v>3.4550342207281131</v>
      </c>
      <c r="I33" s="5" t="s">
        <v>3612</v>
      </c>
      <c r="J33" s="5" t="s">
        <v>3616</v>
      </c>
      <c r="K33" s="5" t="s">
        <v>3616</v>
      </c>
      <c r="L33" s="5" t="s">
        <v>3626</v>
      </c>
    </row>
    <row r="34" spans="1:12" ht="16.5">
      <c r="A34" s="5">
        <v>716</v>
      </c>
      <c r="B34" s="5" t="s">
        <v>550</v>
      </c>
      <c r="C34" s="5" t="s">
        <v>551</v>
      </c>
      <c r="D34" s="5" t="s">
        <v>552</v>
      </c>
      <c r="E34" s="5" t="s">
        <v>553</v>
      </c>
      <c r="F34" s="7">
        <v>1.116435573883507</v>
      </c>
      <c r="G34" s="7">
        <v>1.4147528071338649</v>
      </c>
      <c r="H34" s="7">
        <v>5.8021998969015147</v>
      </c>
      <c r="I34" s="5" t="s">
        <v>3612</v>
      </c>
      <c r="J34" s="5" t="s">
        <v>3612</v>
      </c>
      <c r="K34" s="5" t="s">
        <v>3616</v>
      </c>
      <c r="L34" s="5" t="s">
        <v>3626</v>
      </c>
    </row>
    <row r="35" spans="1:12" ht="16.5">
      <c r="A35" s="5">
        <v>720</v>
      </c>
      <c r="B35" s="5" t="s">
        <v>554</v>
      </c>
      <c r="C35" s="5" t="s">
        <v>265</v>
      </c>
      <c r="D35" s="5" t="s">
        <v>266</v>
      </c>
      <c r="E35" s="5" t="s">
        <v>267</v>
      </c>
      <c r="F35" s="7">
        <v>7.9723221026229476</v>
      </c>
      <c r="G35" s="7">
        <v>1.5939429569835903</v>
      </c>
      <c r="H35" s="7">
        <v>1.5028489369201048</v>
      </c>
      <c r="I35" s="5" t="s">
        <v>3616</v>
      </c>
      <c r="J35" s="5" t="s">
        <v>3612</v>
      </c>
      <c r="K35" s="5" t="s">
        <v>3612</v>
      </c>
      <c r="L35" s="5" t="s">
        <v>3626</v>
      </c>
    </row>
    <row r="36" spans="1:12" ht="16.5">
      <c r="A36" s="5">
        <v>737</v>
      </c>
      <c r="B36" s="5" t="s">
        <v>563</v>
      </c>
      <c r="C36" s="5" t="s">
        <v>50</v>
      </c>
      <c r="D36" s="5" t="s">
        <v>51</v>
      </c>
      <c r="E36" s="5" t="s">
        <v>52</v>
      </c>
      <c r="F36" s="7">
        <v>153.64957860326368</v>
      </c>
      <c r="G36" s="7">
        <v>1.394067096652559</v>
      </c>
      <c r="H36" s="7">
        <v>3.6999351900974724</v>
      </c>
      <c r="I36" s="5" t="s">
        <v>3616</v>
      </c>
      <c r="J36" s="5" t="s">
        <v>3612</v>
      </c>
      <c r="K36" s="5" t="s">
        <v>3616</v>
      </c>
      <c r="L36" s="5" t="s">
        <v>3626</v>
      </c>
    </row>
    <row r="37" spans="1:12" ht="16.5">
      <c r="A37" s="5">
        <v>751</v>
      </c>
      <c r="B37" s="5" t="s">
        <v>576</v>
      </c>
      <c r="C37" s="5" t="s">
        <v>577</v>
      </c>
      <c r="D37" s="5" t="s">
        <v>578</v>
      </c>
      <c r="E37" s="5" t="s">
        <v>579</v>
      </c>
      <c r="F37" s="7">
        <v>2.0885475648548275</v>
      </c>
      <c r="G37" s="7">
        <v>1.7441812882314371</v>
      </c>
      <c r="H37" s="7">
        <v>1.4727371855446996</v>
      </c>
      <c r="I37" s="5" t="s">
        <v>3616</v>
      </c>
      <c r="J37" s="5" t="s">
        <v>3612</v>
      </c>
      <c r="K37" s="5" t="s">
        <v>3612</v>
      </c>
      <c r="L37" s="5" t="s">
        <v>3626</v>
      </c>
    </row>
    <row r="38" spans="1:12" ht="16.5">
      <c r="A38" s="5">
        <v>760</v>
      </c>
      <c r="B38" s="5" t="s">
        <v>584</v>
      </c>
      <c r="C38" s="5" t="s">
        <v>585</v>
      </c>
      <c r="D38" s="5" t="s">
        <v>586</v>
      </c>
      <c r="E38" s="5" t="s">
        <v>587</v>
      </c>
      <c r="F38" s="7">
        <v>4.77632166743438</v>
      </c>
      <c r="G38" s="7">
        <v>1.4537205849114743</v>
      </c>
      <c r="H38" s="7">
        <v>1.9933568444376499</v>
      </c>
      <c r="I38" s="5" t="s">
        <v>3616</v>
      </c>
      <c r="J38" s="5" t="s">
        <v>3612</v>
      </c>
      <c r="K38" s="5" t="s">
        <v>3612</v>
      </c>
      <c r="L38" s="5" t="s">
        <v>3626</v>
      </c>
    </row>
    <row r="39" spans="1:12" ht="16.5">
      <c r="A39" s="5">
        <v>817</v>
      </c>
      <c r="B39" s="5" t="s">
        <v>629</v>
      </c>
      <c r="C39" s="5" t="s">
        <v>630</v>
      </c>
      <c r="D39" s="5" t="s">
        <v>631</v>
      </c>
      <c r="E39" s="5" t="s">
        <v>632</v>
      </c>
      <c r="F39" s="7">
        <v>1.4104934828476674</v>
      </c>
      <c r="G39" s="7">
        <v>1.0341890967735305</v>
      </c>
      <c r="H39" s="7">
        <v>2.501164594007697</v>
      </c>
      <c r="I39" s="5" t="s">
        <v>3612</v>
      </c>
      <c r="J39" s="5" t="s">
        <v>3612</v>
      </c>
      <c r="K39" s="5" t="s">
        <v>3616</v>
      </c>
      <c r="L39" s="5" t="s">
        <v>3626</v>
      </c>
    </row>
    <row r="40" spans="1:12" ht="16.5">
      <c r="A40" s="5">
        <v>821</v>
      </c>
      <c r="B40" s="5" t="s">
        <v>635</v>
      </c>
      <c r="C40" s="5" t="s">
        <v>636</v>
      </c>
      <c r="D40" s="5" t="s">
        <v>637</v>
      </c>
      <c r="E40" s="5" t="s">
        <v>638</v>
      </c>
      <c r="F40" s="7">
        <v>3.8490435643724719</v>
      </c>
      <c r="G40" s="7">
        <v>1.8334996618815143</v>
      </c>
      <c r="H40" s="7">
        <v>2.3775900772696077</v>
      </c>
      <c r="I40" s="5" t="s">
        <v>3616</v>
      </c>
      <c r="J40" s="5" t="s">
        <v>3612</v>
      </c>
      <c r="K40" s="5" t="s">
        <v>3616</v>
      </c>
      <c r="L40" s="5" t="s">
        <v>3626</v>
      </c>
    </row>
    <row r="41" spans="1:12" ht="16.5">
      <c r="A41" s="5">
        <v>824</v>
      </c>
      <c r="B41" s="5" t="s">
        <v>647</v>
      </c>
      <c r="C41" s="5" t="s">
        <v>648</v>
      </c>
      <c r="D41" s="5" t="s">
        <v>649</v>
      </c>
      <c r="E41" s="5" t="s">
        <v>650</v>
      </c>
      <c r="F41" s="7">
        <v>1.5583291593210002</v>
      </c>
      <c r="G41" s="7">
        <v>1.2788969318248569</v>
      </c>
      <c r="H41" s="7">
        <v>2.6693713126602376</v>
      </c>
      <c r="I41" s="5" t="s">
        <v>3612</v>
      </c>
      <c r="J41" s="5" t="s">
        <v>3612</v>
      </c>
      <c r="K41" s="5" t="s">
        <v>3616</v>
      </c>
      <c r="L41" s="5" t="s">
        <v>3626</v>
      </c>
    </row>
    <row r="42" spans="1:12" ht="16.5">
      <c r="A42" s="5">
        <v>833</v>
      </c>
      <c r="B42" s="5" t="s">
        <v>665</v>
      </c>
      <c r="C42" s="5" t="s">
        <v>666</v>
      </c>
      <c r="D42" s="5" t="s">
        <v>667</v>
      </c>
      <c r="E42" s="5" t="s">
        <v>668</v>
      </c>
      <c r="F42" s="7">
        <v>4.5058522269366792</v>
      </c>
      <c r="G42" s="7">
        <v>2.2451315812475072</v>
      </c>
      <c r="H42" s="7">
        <v>1.9672768516303041</v>
      </c>
      <c r="I42" s="5" t="s">
        <v>3616</v>
      </c>
      <c r="J42" s="5" t="s">
        <v>3616</v>
      </c>
      <c r="K42" s="5" t="s">
        <v>3612</v>
      </c>
      <c r="L42" s="5" t="s">
        <v>3626</v>
      </c>
    </row>
    <row r="43" spans="1:12" ht="16.5">
      <c r="A43" s="5">
        <v>850</v>
      </c>
      <c r="B43" s="5" t="s">
        <v>679</v>
      </c>
      <c r="C43" s="5" t="s">
        <v>323</v>
      </c>
      <c r="D43" s="5" t="s">
        <v>324</v>
      </c>
      <c r="E43" s="5" t="s">
        <v>325</v>
      </c>
      <c r="F43" s="7">
        <v>1.3714480743275046</v>
      </c>
      <c r="G43" s="7">
        <v>1.1618308151749701</v>
      </c>
      <c r="H43" s="7">
        <v>2.6140740326866321</v>
      </c>
      <c r="I43" s="5" t="s">
        <v>3612</v>
      </c>
      <c r="J43" s="5" t="s">
        <v>3612</v>
      </c>
      <c r="K43" s="5" t="s">
        <v>3616</v>
      </c>
      <c r="L43" s="5" t="s">
        <v>3626</v>
      </c>
    </row>
    <row r="44" spans="1:12" ht="16.5">
      <c r="A44" s="5">
        <v>853</v>
      </c>
      <c r="B44" s="5" t="s">
        <v>680</v>
      </c>
      <c r="C44" s="5" t="s">
        <v>681</v>
      </c>
      <c r="D44" s="5" t="s">
        <v>682</v>
      </c>
      <c r="E44" s="5" t="s">
        <v>683</v>
      </c>
      <c r="F44" s="7">
        <v>1.3222546051425736</v>
      </c>
      <c r="G44" s="7">
        <v>1.0858313177047074</v>
      </c>
      <c r="H44" s="7">
        <v>5.1949144824729343</v>
      </c>
      <c r="I44" s="5" t="s">
        <v>3612</v>
      </c>
      <c r="J44" s="5" t="s">
        <v>3612</v>
      </c>
      <c r="K44" s="5" t="s">
        <v>3616</v>
      </c>
      <c r="L44" s="5" t="s">
        <v>3626</v>
      </c>
    </row>
    <row r="45" spans="1:12" ht="16.5">
      <c r="A45" s="5">
        <v>888</v>
      </c>
      <c r="B45" s="5" t="s">
        <v>726</v>
      </c>
      <c r="C45" s="5" t="s">
        <v>727</v>
      </c>
      <c r="D45" s="5" t="s">
        <v>728</v>
      </c>
      <c r="E45" s="5" t="s">
        <v>729</v>
      </c>
      <c r="F45" s="7">
        <v>2.5688096681259185</v>
      </c>
      <c r="G45" s="7">
        <v>3.8783688052744121</v>
      </c>
      <c r="H45" s="7">
        <v>2.670481703863139</v>
      </c>
      <c r="I45" s="5" t="s">
        <v>3616</v>
      </c>
      <c r="J45" s="5" t="s">
        <v>3616</v>
      </c>
      <c r="K45" s="5" t="s">
        <v>3616</v>
      </c>
      <c r="L45" s="5" t="s">
        <v>3626</v>
      </c>
    </row>
    <row r="46" spans="1:12" ht="16.5">
      <c r="A46" s="5">
        <v>892</v>
      </c>
      <c r="B46" s="5" t="s">
        <v>735</v>
      </c>
      <c r="C46" s="5" t="s">
        <v>420</v>
      </c>
      <c r="D46" s="5" t="s">
        <v>421</v>
      </c>
      <c r="E46" s="5" t="s">
        <v>422</v>
      </c>
      <c r="F46" s="7">
        <v>1.3525669434162215</v>
      </c>
      <c r="G46" s="7">
        <v>1.1245127353175031</v>
      </c>
      <c r="H46" s="7">
        <v>2.3775900772696077</v>
      </c>
      <c r="I46" s="5" t="s">
        <v>3612</v>
      </c>
      <c r="J46" s="5" t="s">
        <v>3612</v>
      </c>
      <c r="K46" s="5" t="s">
        <v>3616</v>
      </c>
      <c r="L46" s="5" t="s">
        <v>3626</v>
      </c>
    </row>
    <row r="47" spans="1:12" ht="16.5">
      <c r="A47" s="5">
        <v>928</v>
      </c>
      <c r="B47" s="5" t="s">
        <v>756</v>
      </c>
      <c r="C47" s="5" t="s">
        <v>757</v>
      </c>
      <c r="D47" s="5" t="s">
        <v>758</v>
      </c>
      <c r="E47" s="5" t="s">
        <v>759</v>
      </c>
      <c r="F47" s="7">
        <v>5.1251705006373056</v>
      </c>
      <c r="G47" s="7">
        <v>2.2122278735535992</v>
      </c>
      <c r="H47" s="7">
        <v>1.537088252196378</v>
      </c>
      <c r="I47" s="5" t="s">
        <v>3616</v>
      </c>
      <c r="J47" s="5" t="s">
        <v>3616</v>
      </c>
      <c r="K47" s="5" t="s">
        <v>3612</v>
      </c>
      <c r="L47" s="5" t="s">
        <v>3626</v>
      </c>
    </row>
    <row r="48" spans="1:12" ht="16.5">
      <c r="A48" s="5">
        <v>933</v>
      </c>
      <c r="B48" s="5" t="s">
        <v>764</v>
      </c>
      <c r="C48" s="5" t="s">
        <v>765</v>
      </c>
      <c r="D48" s="5" t="s">
        <v>766</v>
      </c>
      <c r="E48" s="5" t="s">
        <v>767</v>
      </c>
      <c r="F48" s="7">
        <v>1.2016360495268512</v>
      </c>
      <c r="G48" s="7">
        <v>6.9511419179510137</v>
      </c>
      <c r="H48" s="7">
        <v>4.3193074146738386</v>
      </c>
      <c r="I48" s="5" t="s">
        <v>3612</v>
      </c>
      <c r="J48" s="5" t="s">
        <v>3616</v>
      </c>
      <c r="K48" s="5" t="s">
        <v>3616</v>
      </c>
      <c r="L48" s="5" t="s">
        <v>3626</v>
      </c>
    </row>
    <row r="49" spans="1:12" ht="16.5">
      <c r="A49" s="5">
        <v>935</v>
      </c>
      <c r="B49" s="5" t="s">
        <v>769</v>
      </c>
      <c r="C49" s="5" t="s">
        <v>13</v>
      </c>
      <c r="D49" s="5" t="s">
        <v>14</v>
      </c>
      <c r="E49" s="5" t="s">
        <v>15</v>
      </c>
      <c r="F49" s="7">
        <v>2.8836578560617139</v>
      </c>
      <c r="G49" s="7">
        <v>1.5820552677384638</v>
      </c>
      <c r="H49" s="7">
        <v>1.1948255553821077</v>
      </c>
      <c r="I49" s="5" t="s">
        <v>3616</v>
      </c>
      <c r="J49" s="5" t="s">
        <v>3612</v>
      </c>
      <c r="K49" s="5" t="s">
        <v>3612</v>
      </c>
      <c r="L49" s="5" t="s">
        <v>3626</v>
      </c>
    </row>
    <row r="50" spans="1:12" ht="16.5">
      <c r="A50" s="5">
        <v>945</v>
      </c>
      <c r="B50" s="5" t="s">
        <v>778</v>
      </c>
      <c r="C50" s="5" t="s">
        <v>657</v>
      </c>
      <c r="D50" s="5" t="s">
        <v>658</v>
      </c>
      <c r="E50" s="5" t="s">
        <v>659</v>
      </c>
      <c r="F50" s="7">
        <v>2.38816083371719</v>
      </c>
      <c r="G50" s="7">
        <v>1.526629526672185</v>
      </c>
      <c r="H50" s="7">
        <v>4.6696033230355463</v>
      </c>
      <c r="I50" s="5" t="s">
        <v>3616</v>
      </c>
      <c r="J50" s="5" t="s">
        <v>3612</v>
      </c>
      <c r="K50" s="5" t="s">
        <v>3616</v>
      </c>
      <c r="L50" s="5" t="s">
        <v>3626</v>
      </c>
    </row>
    <row r="51" spans="1:12" ht="16.5">
      <c r="A51" s="5">
        <v>958</v>
      </c>
      <c r="B51" s="5" t="s">
        <v>783</v>
      </c>
      <c r="C51" s="5" t="s">
        <v>355</v>
      </c>
      <c r="D51" s="5" t="s">
        <v>356</v>
      </c>
      <c r="E51" s="5" t="s">
        <v>357</v>
      </c>
      <c r="F51" s="7">
        <v>25.668018090179757</v>
      </c>
      <c r="G51" s="7">
        <v>1.3321439621319855</v>
      </c>
      <c r="H51" s="7">
        <v>1.5477795464761221</v>
      </c>
      <c r="I51" s="5" t="s">
        <v>3616</v>
      </c>
      <c r="J51" s="5" t="s">
        <v>3612</v>
      </c>
      <c r="K51" s="5" t="s">
        <v>3612</v>
      </c>
      <c r="L51" s="5" t="s">
        <v>3626</v>
      </c>
    </row>
    <row r="52" spans="1:12" ht="16.5">
      <c r="A52" s="5">
        <v>966</v>
      </c>
      <c r="B52" s="5" t="s">
        <v>784</v>
      </c>
      <c r="C52" s="5" t="s">
        <v>363</v>
      </c>
      <c r="D52" s="5" t="s">
        <v>364</v>
      </c>
      <c r="E52" s="5" t="s">
        <v>365</v>
      </c>
      <c r="F52" s="7">
        <v>0.10997900160314548</v>
      </c>
      <c r="G52" s="7">
        <v>0.66824544329127422</v>
      </c>
      <c r="H52" s="7">
        <v>0.395486402956016</v>
      </c>
      <c r="I52" s="5" t="s">
        <v>3616</v>
      </c>
      <c r="J52" s="5" t="s">
        <v>3612</v>
      </c>
      <c r="K52" s="5" t="s">
        <v>3616</v>
      </c>
      <c r="L52" s="5" t="s">
        <v>3627</v>
      </c>
    </row>
    <row r="53" spans="1:12" ht="16.5">
      <c r="A53" s="5">
        <v>978</v>
      </c>
      <c r="B53" s="5" t="s">
        <v>789</v>
      </c>
      <c r="C53" s="5" t="s">
        <v>790</v>
      </c>
      <c r="D53" s="5" t="s">
        <v>791</v>
      </c>
      <c r="E53" s="5" t="s">
        <v>792</v>
      </c>
      <c r="F53" s="7">
        <v>1.8102638642303892</v>
      </c>
      <c r="G53" s="7">
        <v>1.2425466352310397</v>
      </c>
      <c r="H53" s="7">
        <v>2.3516934288329634</v>
      </c>
      <c r="I53" s="5" t="s">
        <v>3612</v>
      </c>
      <c r="J53" s="5" t="s">
        <v>3612</v>
      </c>
      <c r="K53" s="5" t="s">
        <v>3616</v>
      </c>
      <c r="L53" s="5" t="s">
        <v>3626</v>
      </c>
    </row>
    <row r="54" spans="1:12" ht="16.5">
      <c r="A54" s="5">
        <v>1025</v>
      </c>
      <c r="B54" s="5" t="s">
        <v>820</v>
      </c>
      <c r="C54" s="5" t="s">
        <v>821</v>
      </c>
      <c r="D54" s="5" t="s">
        <v>822</v>
      </c>
      <c r="E54" s="5" t="s">
        <v>823</v>
      </c>
      <c r="F54" s="7">
        <v>2.4845765635688766</v>
      </c>
      <c r="G54" s="7">
        <v>3.8571894306902688</v>
      </c>
      <c r="H54" s="7">
        <v>1.8552325019566056</v>
      </c>
      <c r="I54" s="5" t="s">
        <v>3616</v>
      </c>
      <c r="J54" s="5" t="s">
        <v>3616</v>
      </c>
      <c r="K54" s="5" t="s">
        <v>3612</v>
      </c>
      <c r="L54" s="5" t="s">
        <v>3626</v>
      </c>
    </row>
    <row r="55" spans="1:12" ht="16.5">
      <c r="A55" s="5">
        <v>1029</v>
      </c>
      <c r="B55" s="5" t="s">
        <v>828</v>
      </c>
      <c r="C55" s="5" t="s">
        <v>829</v>
      </c>
      <c r="D55" s="5" t="s">
        <v>830</v>
      </c>
      <c r="E55" s="5" t="s">
        <v>831</v>
      </c>
      <c r="F55" s="7">
        <v>6.168415724816434</v>
      </c>
      <c r="G55" s="7">
        <v>3.9708558799985645</v>
      </c>
      <c r="H55" s="7">
        <v>2.0593656357771777</v>
      </c>
      <c r="I55" s="5" t="s">
        <v>3616</v>
      </c>
      <c r="J55" s="5" t="s">
        <v>3616</v>
      </c>
      <c r="K55" s="5" t="s">
        <v>3616</v>
      </c>
      <c r="L55" s="5" t="s">
        <v>3626</v>
      </c>
    </row>
    <row r="56" spans="1:12" ht="16.5">
      <c r="A56" s="5">
        <v>1050</v>
      </c>
      <c r="B56" s="5" t="s">
        <v>846</v>
      </c>
      <c r="C56" s="5" t="s">
        <v>709</v>
      </c>
      <c r="D56" s="5" t="s">
        <v>710</v>
      </c>
      <c r="E56" s="5" t="s">
        <v>711</v>
      </c>
      <c r="F56" s="7">
        <v>2.0826205403498066</v>
      </c>
      <c r="G56" s="7">
        <v>7.0082294030507333</v>
      </c>
      <c r="H56" s="7">
        <v>12.433839877283681</v>
      </c>
      <c r="I56" s="5" t="s">
        <v>3616</v>
      </c>
      <c r="J56" s="5" t="s">
        <v>3616</v>
      </c>
      <c r="K56" s="5" t="s">
        <v>3616</v>
      </c>
      <c r="L56" s="5" t="s">
        <v>3626</v>
      </c>
    </row>
    <row r="57" spans="1:12" ht="16.5">
      <c r="A57" s="5">
        <v>1152</v>
      </c>
      <c r="B57" s="5" t="s">
        <v>888</v>
      </c>
      <c r="C57" s="5" t="s">
        <v>889</v>
      </c>
      <c r="D57" s="5" t="s">
        <v>890</v>
      </c>
      <c r="E57" s="5" t="s">
        <v>891</v>
      </c>
      <c r="F57" s="7">
        <v>136.19217456293626</v>
      </c>
      <c r="G57" s="7">
        <v>1.1815248724400076</v>
      </c>
      <c r="H57" s="7">
        <v>2.1923832233684433</v>
      </c>
      <c r="I57" s="5" t="s">
        <v>3616</v>
      </c>
      <c r="J57" s="5" t="s">
        <v>3612</v>
      </c>
      <c r="K57" s="5" t="s">
        <v>3616</v>
      </c>
      <c r="L57" s="5" t="s">
        <v>3626</v>
      </c>
    </row>
    <row r="58" spans="1:12" ht="16.5">
      <c r="A58" s="5">
        <v>1153</v>
      </c>
      <c r="B58" s="5" t="s">
        <v>892</v>
      </c>
      <c r="C58" s="5" t="s">
        <v>893</v>
      </c>
      <c r="D58" s="5" t="s">
        <v>894</v>
      </c>
      <c r="E58" s="5" t="s">
        <v>895</v>
      </c>
      <c r="F58" s="7">
        <v>3.6258016389385261</v>
      </c>
      <c r="G58" s="7">
        <v>2.6221496051581941</v>
      </c>
      <c r="H58" s="7">
        <v>20.702025158997561</v>
      </c>
      <c r="I58" s="5" t="s">
        <v>3616</v>
      </c>
      <c r="J58" s="5" t="s">
        <v>3616</v>
      </c>
      <c r="K58" s="5" t="s">
        <v>3616</v>
      </c>
      <c r="L58" s="5" t="s">
        <v>3626</v>
      </c>
    </row>
    <row r="59" spans="1:12" ht="16.5">
      <c r="A59" s="5">
        <v>1156</v>
      </c>
      <c r="B59" s="5" t="s">
        <v>897</v>
      </c>
      <c r="C59" s="5" t="s">
        <v>898</v>
      </c>
      <c r="D59" s="5" t="s">
        <v>899</v>
      </c>
      <c r="E59" s="5" t="s">
        <v>900</v>
      </c>
      <c r="F59" s="7">
        <v>1.9516576435560193</v>
      </c>
      <c r="G59" s="7">
        <v>1.7044425821726592</v>
      </c>
      <c r="H59" s="7">
        <v>2.0501081234503009</v>
      </c>
      <c r="I59" s="5" t="s">
        <v>3612</v>
      </c>
      <c r="J59" s="5" t="s">
        <v>3612</v>
      </c>
      <c r="K59" s="5" t="s">
        <v>3616</v>
      </c>
      <c r="L59" s="5" t="s">
        <v>3626</v>
      </c>
    </row>
    <row r="60" spans="1:12" ht="16.5">
      <c r="A60" s="5">
        <v>1169</v>
      </c>
      <c r="B60" s="5" t="s">
        <v>914</v>
      </c>
      <c r="C60" s="5" t="s">
        <v>915</v>
      </c>
      <c r="D60" s="5" t="s">
        <v>916</v>
      </c>
      <c r="E60" s="5" t="s">
        <v>917</v>
      </c>
      <c r="F60" s="7">
        <v>0.17063671473564559</v>
      </c>
      <c r="G60" s="7">
        <v>0.73057282696736969</v>
      </c>
      <c r="H60" s="7">
        <v>0.29549384803983253</v>
      </c>
      <c r="I60" s="5" t="s">
        <v>3616</v>
      </c>
      <c r="J60" s="5" t="s">
        <v>3612</v>
      </c>
      <c r="K60" s="5" t="s">
        <v>3616</v>
      </c>
      <c r="L60" s="5" t="s">
        <v>3627</v>
      </c>
    </row>
    <row r="61" spans="1:12" ht="16.5">
      <c r="A61" s="5">
        <v>1172</v>
      </c>
      <c r="B61" s="5" t="s">
        <v>918</v>
      </c>
      <c r="C61" s="5" t="s">
        <v>919</v>
      </c>
      <c r="D61" s="5" t="s">
        <v>920</v>
      </c>
      <c r="E61" s="5" t="s">
        <v>921</v>
      </c>
      <c r="F61" s="7">
        <v>1.5249439214914774E-2</v>
      </c>
      <c r="G61" s="7">
        <v>0.80781676926066703</v>
      </c>
      <c r="H61" s="7">
        <v>1.4354033469462478E-2</v>
      </c>
      <c r="I61" s="5" t="s">
        <v>3616</v>
      </c>
      <c r="J61" s="5" t="s">
        <v>3612</v>
      </c>
      <c r="K61" s="5" t="s">
        <v>3616</v>
      </c>
      <c r="L61" s="5" t="s">
        <v>3627</v>
      </c>
    </row>
    <row r="62" spans="1:12" ht="16.5">
      <c r="A62" s="5">
        <v>1217</v>
      </c>
      <c r="B62" s="5" t="s">
        <v>965</v>
      </c>
      <c r="C62" s="5" t="s">
        <v>966</v>
      </c>
      <c r="D62" s="5" t="s">
        <v>967</v>
      </c>
      <c r="E62" s="5" t="s">
        <v>968</v>
      </c>
      <c r="F62" s="7">
        <v>2.6423104839128211</v>
      </c>
      <c r="G62" s="7">
        <v>2.5893679729301358</v>
      </c>
      <c r="H62" s="7">
        <v>1.4917440266914637</v>
      </c>
      <c r="I62" s="5" t="s">
        <v>3616</v>
      </c>
      <c r="J62" s="5" t="s">
        <v>3616</v>
      </c>
      <c r="K62" s="5" t="s">
        <v>3612</v>
      </c>
      <c r="L62" s="5" t="s">
        <v>3626</v>
      </c>
    </row>
    <row r="63" spans="1:12" ht="16.5">
      <c r="A63" s="5">
        <v>1230</v>
      </c>
      <c r="B63" s="5" t="s">
        <v>978</v>
      </c>
      <c r="C63" s="5" t="s">
        <v>979</v>
      </c>
      <c r="D63" s="5" t="s">
        <v>980</v>
      </c>
      <c r="E63" s="5" t="s">
        <v>981</v>
      </c>
      <c r="F63" s="7">
        <v>1.5909626865577806</v>
      </c>
      <c r="G63" s="7">
        <v>1.0085621576954138</v>
      </c>
      <c r="H63" s="7">
        <v>2.0501081234503009</v>
      </c>
      <c r="I63" s="5" t="s">
        <v>3612</v>
      </c>
      <c r="J63" s="5" t="s">
        <v>3612</v>
      </c>
      <c r="K63" s="5" t="s">
        <v>3616</v>
      </c>
      <c r="L63" s="5" t="s">
        <v>3626</v>
      </c>
    </row>
    <row r="64" spans="1:12" ht="16.5">
      <c r="A64" s="5">
        <v>1249</v>
      </c>
      <c r="B64" s="5" t="s">
        <v>996</v>
      </c>
      <c r="C64" s="5" t="s">
        <v>997</v>
      </c>
      <c r="D64" s="5" t="s">
        <v>998</v>
      </c>
      <c r="E64" s="5" t="s">
        <v>999</v>
      </c>
      <c r="F64" s="7">
        <v>1.6225916845308586</v>
      </c>
      <c r="G64" s="7">
        <v>1.1384729392708277</v>
      </c>
      <c r="H64" s="7">
        <v>11.877011788224769</v>
      </c>
      <c r="I64" s="5" t="s">
        <v>3612</v>
      </c>
      <c r="J64" s="5" t="s">
        <v>3612</v>
      </c>
      <c r="K64" s="5" t="s">
        <v>3616</v>
      </c>
      <c r="L64" s="5" t="s">
        <v>3626</v>
      </c>
    </row>
    <row r="65" spans="1:12" ht="16.5">
      <c r="A65" s="5">
        <v>1256</v>
      </c>
      <c r="B65" s="5" t="s">
        <v>1003</v>
      </c>
      <c r="C65" s="5" t="s">
        <v>1004</v>
      </c>
      <c r="D65" s="5" t="s">
        <v>1005</v>
      </c>
      <c r="E65" s="5" t="s">
        <v>1006</v>
      </c>
      <c r="F65" s="7">
        <v>1.0586311421414383</v>
      </c>
      <c r="G65" s="7">
        <v>2.7862022755790155</v>
      </c>
      <c r="H65" s="7">
        <v>1.4502483721971831</v>
      </c>
      <c r="I65" s="5" t="s">
        <v>3612</v>
      </c>
      <c r="J65" s="5" t="s">
        <v>3616</v>
      </c>
      <c r="K65" s="5" t="s">
        <v>3612</v>
      </c>
      <c r="L65" s="5" t="s">
        <v>3626</v>
      </c>
    </row>
    <row r="66" spans="1:12" ht="16.5">
      <c r="A66" s="5">
        <v>1259</v>
      </c>
      <c r="B66" s="5" t="s">
        <v>1008</v>
      </c>
      <c r="C66" s="5" t="s">
        <v>525</v>
      </c>
      <c r="D66" s="5" t="s">
        <v>526</v>
      </c>
      <c r="E66" s="5" t="s">
        <v>527</v>
      </c>
      <c r="F66" s="7">
        <v>1.0995399323727006</v>
      </c>
      <c r="G66" s="7">
        <v>1.0382112313678398</v>
      </c>
      <c r="H66" s="7">
        <v>4.2178272274091189</v>
      </c>
      <c r="I66" s="5" t="s">
        <v>3612</v>
      </c>
      <c r="J66" s="5" t="s">
        <v>3612</v>
      </c>
      <c r="K66" s="5" t="s">
        <v>3616</v>
      </c>
      <c r="L66" s="5" t="s">
        <v>3626</v>
      </c>
    </row>
    <row r="67" spans="1:12" ht="16.5">
      <c r="A67" s="5">
        <v>1292</v>
      </c>
      <c r="B67" s="5" t="s">
        <v>1027</v>
      </c>
      <c r="C67" s="5" t="s">
        <v>1028</v>
      </c>
      <c r="D67" s="5" t="s">
        <v>1029</v>
      </c>
      <c r="E67" s="5" t="s">
        <v>1030</v>
      </c>
      <c r="F67" s="7">
        <v>3.1311660096570302</v>
      </c>
      <c r="G67" s="7">
        <v>1.5447785103611942</v>
      </c>
      <c r="H67" s="7">
        <v>2.3354490957426104</v>
      </c>
      <c r="I67" s="5" t="s">
        <v>3616</v>
      </c>
      <c r="J67" s="5" t="s">
        <v>3612</v>
      </c>
      <c r="K67" s="5" t="s">
        <v>3616</v>
      </c>
      <c r="L67" s="5" t="s">
        <v>3626</v>
      </c>
    </row>
    <row r="68" spans="1:12" ht="16.5">
      <c r="A68" s="5">
        <v>1316</v>
      </c>
      <c r="B68" s="5" t="s">
        <v>1037</v>
      </c>
      <c r="C68" s="5" t="s">
        <v>1038</v>
      </c>
      <c r="D68" s="5" t="s">
        <v>1039</v>
      </c>
      <c r="E68" s="5" t="s">
        <v>1040</v>
      </c>
      <c r="F68" s="7">
        <v>7.9296445053217882E-2</v>
      </c>
      <c r="G68" s="7">
        <v>0.19682017275670419</v>
      </c>
      <c r="H68" s="7">
        <v>0.66277909328829909</v>
      </c>
      <c r="I68" s="5" t="s">
        <v>3616</v>
      </c>
      <c r="J68" s="5" t="s">
        <v>3616</v>
      </c>
      <c r="K68" s="5" t="s">
        <v>3612</v>
      </c>
      <c r="L68" s="5" t="s">
        <v>3627</v>
      </c>
    </row>
    <row r="69" spans="1:12" ht="16.5">
      <c r="A69" s="5">
        <v>1440</v>
      </c>
      <c r="B69" s="5" t="s">
        <v>1082</v>
      </c>
      <c r="C69" s="5" t="s">
        <v>547</v>
      </c>
      <c r="D69" s="5" t="s">
        <v>548</v>
      </c>
      <c r="E69" s="5" t="s">
        <v>549</v>
      </c>
      <c r="F69" s="7">
        <v>1.2983685864991934</v>
      </c>
      <c r="G69" s="7">
        <v>74.197568268391066</v>
      </c>
      <c r="H69" s="7">
        <v>2.2924654643522087</v>
      </c>
      <c r="I69" s="5" t="s">
        <v>3612</v>
      </c>
      <c r="J69" s="5" t="s">
        <v>3616</v>
      </c>
      <c r="K69" s="5" t="s">
        <v>3616</v>
      </c>
      <c r="L69" s="5" t="s">
        <v>3626</v>
      </c>
    </row>
    <row r="70" spans="1:12" ht="16.5">
      <c r="A70" s="5">
        <v>1516</v>
      </c>
      <c r="B70" s="5" t="s">
        <v>1110</v>
      </c>
      <c r="C70" s="5" t="s">
        <v>98</v>
      </c>
      <c r="D70" s="5" t="s">
        <v>99</v>
      </c>
      <c r="E70" s="5" t="s">
        <v>100</v>
      </c>
      <c r="F70" s="7">
        <v>6.6184803406022663</v>
      </c>
      <c r="G70" s="7">
        <v>1.0098912885528937</v>
      </c>
      <c r="H70" s="7">
        <v>2.4744364662962361</v>
      </c>
      <c r="I70" s="5" t="s">
        <v>3616</v>
      </c>
      <c r="J70" s="5" t="s">
        <v>3612</v>
      </c>
      <c r="K70" s="5" t="s">
        <v>3616</v>
      </c>
      <c r="L70" s="5" t="s">
        <v>3626</v>
      </c>
    </row>
    <row r="71" spans="1:12" ht="16.5">
      <c r="A71" s="5">
        <v>1519</v>
      </c>
      <c r="B71" s="5" t="s">
        <v>1111</v>
      </c>
      <c r="C71" s="5" t="s">
        <v>993</v>
      </c>
      <c r="D71" s="5" t="s">
        <v>994</v>
      </c>
      <c r="E71" s="5" t="s">
        <v>995</v>
      </c>
      <c r="F71" s="7">
        <v>0.43696814011449503</v>
      </c>
      <c r="G71" s="7">
        <v>0.12500866464004737</v>
      </c>
      <c r="H71" s="7">
        <v>0.76731985959736948</v>
      </c>
      <c r="I71" s="5" t="s">
        <v>3616</v>
      </c>
      <c r="J71" s="5" t="s">
        <v>3616</v>
      </c>
      <c r="K71" s="5" t="s">
        <v>3612</v>
      </c>
      <c r="L71" s="5" t="s">
        <v>3627</v>
      </c>
    </row>
    <row r="72" spans="1:12" ht="16.5">
      <c r="A72" s="5">
        <v>1521</v>
      </c>
      <c r="B72" s="5" t="s">
        <v>1112</v>
      </c>
      <c r="C72" s="5" t="s">
        <v>1113</v>
      </c>
      <c r="D72" s="5" t="s">
        <v>1114</v>
      </c>
      <c r="E72" s="5" t="s">
        <v>1115</v>
      </c>
      <c r="F72" s="7">
        <v>9.290680585958758E-3</v>
      </c>
      <c r="G72" s="7">
        <v>0.81586366742349259</v>
      </c>
      <c r="H72" s="7">
        <v>0.14466622073698931</v>
      </c>
      <c r="I72" s="5" t="s">
        <v>3616</v>
      </c>
      <c r="J72" s="5" t="s">
        <v>3612</v>
      </c>
      <c r="K72" s="5" t="s">
        <v>3616</v>
      </c>
      <c r="L72" s="5" t="s">
        <v>3627</v>
      </c>
    </row>
    <row r="73" spans="1:12" ht="16.5">
      <c r="A73" s="5">
        <v>1528</v>
      </c>
      <c r="B73" s="5" t="s">
        <v>1116</v>
      </c>
      <c r="C73" s="5" t="s">
        <v>1117</v>
      </c>
      <c r="D73" s="5" t="s">
        <v>1118</v>
      </c>
      <c r="E73" s="5" t="s">
        <v>1119</v>
      </c>
      <c r="F73" s="7">
        <v>1.9199916011420999</v>
      </c>
      <c r="G73" s="7">
        <v>4.442894857742191</v>
      </c>
      <c r="H73" s="7">
        <v>7.9112189481313102</v>
      </c>
      <c r="I73" s="5" t="s">
        <v>3612</v>
      </c>
      <c r="J73" s="5" t="s">
        <v>3616</v>
      </c>
      <c r="K73" s="5" t="s">
        <v>3616</v>
      </c>
      <c r="L73" s="5" t="s">
        <v>3626</v>
      </c>
    </row>
    <row r="74" spans="1:12" ht="16.5">
      <c r="A74" s="5">
        <v>1533</v>
      </c>
      <c r="B74" s="5" t="s">
        <v>1125</v>
      </c>
      <c r="C74" s="5" t="s">
        <v>1103</v>
      </c>
      <c r="D74" s="5" t="s">
        <v>1104</v>
      </c>
      <c r="E74" s="5" t="s">
        <v>1105</v>
      </c>
      <c r="F74" s="7">
        <v>1.3710678808895411</v>
      </c>
      <c r="G74" s="7">
        <v>1.1150821501080441</v>
      </c>
      <c r="H74" s="7">
        <v>3.2384422113045757</v>
      </c>
      <c r="I74" s="5" t="s">
        <v>3612</v>
      </c>
      <c r="J74" s="5" t="s">
        <v>3612</v>
      </c>
      <c r="K74" s="5" t="s">
        <v>3616</v>
      </c>
      <c r="L74" s="5" t="s">
        <v>3626</v>
      </c>
    </row>
    <row r="75" spans="1:12" ht="16.5">
      <c r="A75" s="5">
        <v>1566</v>
      </c>
      <c r="B75" s="5" t="s">
        <v>1153</v>
      </c>
      <c r="C75" s="5" t="s">
        <v>898</v>
      </c>
      <c r="D75" s="5" t="s">
        <v>899</v>
      </c>
      <c r="E75" s="5" t="s">
        <v>900</v>
      </c>
      <c r="F75" s="7">
        <v>5.4789521346776091</v>
      </c>
      <c r="G75" s="7">
        <v>1.4870982841226543</v>
      </c>
      <c r="H75" s="7">
        <v>2.1890425537991001</v>
      </c>
      <c r="I75" s="5" t="s">
        <v>3616</v>
      </c>
      <c r="J75" s="5" t="s">
        <v>3612</v>
      </c>
      <c r="K75" s="5" t="s">
        <v>3616</v>
      </c>
      <c r="L75" s="5" t="s">
        <v>3626</v>
      </c>
    </row>
    <row r="76" spans="1:12" ht="16.5">
      <c r="A76" s="5">
        <v>1570</v>
      </c>
      <c r="B76" s="5" t="s">
        <v>1159</v>
      </c>
      <c r="C76" s="5" t="s">
        <v>1160</v>
      </c>
      <c r="D76" s="5" t="s">
        <v>1161</v>
      </c>
      <c r="E76" s="5" t="s">
        <v>1162</v>
      </c>
      <c r="F76" s="7">
        <v>1.8783943837194295</v>
      </c>
      <c r="G76" s="7">
        <v>3.3826408314204732</v>
      </c>
      <c r="H76" s="7">
        <v>4.6149019623561713</v>
      </c>
      <c r="I76" s="5" t="s">
        <v>3612</v>
      </c>
      <c r="J76" s="5" t="s">
        <v>3616</v>
      </c>
      <c r="K76" s="5" t="s">
        <v>3616</v>
      </c>
      <c r="L76" s="5" t="s">
        <v>3626</v>
      </c>
    </row>
    <row r="77" spans="1:12" ht="16.5">
      <c r="A77" s="5">
        <v>1585</v>
      </c>
      <c r="B77" s="5" t="s">
        <v>1184</v>
      </c>
      <c r="C77" s="5" t="s">
        <v>1064</v>
      </c>
      <c r="D77" s="5" t="s">
        <v>1065</v>
      </c>
      <c r="E77" s="5" t="s">
        <v>1066</v>
      </c>
      <c r="F77" s="7">
        <v>13.662030377224541</v>
      </c>
      <c r="G77" s="7">
        <v>2.1324323888330112</v>
      </c>
      <c r="H77" s="7">
        <v>2.1533756271129345</v>
      </c>
      <c r="I77" s="5" t="s">
        <v>3616</v>
      </c>
      <c r="J77" s="5" t="s">
        <v>3616</v>
      </c>
      <c r="K77" s="5" t="s">
        <v>3616</v>
      </c>
      <c r="L77" s="5" t="s">
        <v>3626</v>
      </c>
    </row>
    <row r="78" spans="1:12" ht="16.5">
      <c r="A78" s="5">
        <v>1591</v>
      </c>
      <c r="B78" s="5" t="s">
        <v>1185</v>
      </c>
      <c r="C78" s="5" t="s">
        <v>1186</v>
      </c>
      <c r="D78" s="5" t="s">
        <v>1187</v>
      </c>
      <c r="E78" s="5" t="s">
        <v>1188</v>
      </c>
      <c r="F78" s="7">
        <v>2.3178705564471005</v>
      </c>
      <c r="G78" s="7">
        <v>1.2139424259163569</v>
      </c>
      <c r="H78" s="7">
        <v>1.9923898962661064</v>
      </c>
      <c r="I78" s="5" t="s">
        <v>3616</v>
      </c>
      <c r="J78" s="5" t="s">
        <v>3612</v>
      </c>
      <c r="K78" s="5" t="s">
        <v>3612</v>
      </c>
      <c r="L78" s="5" t="s">
        <v>3626</v>
      </c>
    </row>
    <row r="79" spans="1:12" ht="16.5">
      <c r="A79" s="5">
        <v>1665</v>
      </c>
      <c r="B79" s="5" t="s">
        <v>1238</v>
      </c>
      <c r="C79" s="5" t="s">
        <v>1239</v>
      </c>
      <c r="D79" s="5" t="s">
        <v>1240</v>
      </c>
      <c r="E79" s="5" t="s">
        <v>1241</v>
      </c>
      <c r="F79" s="7">
        <v>1.1755207456734864</v>
      </c>
      <c r="G79" s="7">
        <v>1.0275082659940136</v>
      </c>
      <c r="H79" s="7">
        <v>2.4994315195284749</v>
      </c>
      <c r="I79" s="5" t="s">
        <v>3612</v>
      </c>
      <c r="J79" s="5" t="s">
        <v>3612</v>
      </c>
      <c r="K79" s="5" t="s">
        <v>3616</v>
      </c>
      <c r="L79" s="5" t="s">
        <v>3626</v>
      </c>
    </row>
    <row r="80" spans="1:12" ht="16.5">
      <c r="A80" s="5">
        <v>1695</v>
      </c>
      <c r="B80" s="5" t="s">
        <v>1269</v>
      </c>
      <c r="C80" s="5" t="s">
        <v>975</v>
      </c>
      <c r="D80" s="5" t="s">
        <v>976</v>
      </c>
      <c r="E80" s="5" t="s">
        <v>977</v>
      </c>
      <c r="F80" s="7">
        <v>4.8566320543152054E-2</v>
      </c>
      <c r="G80" s="7">
        <v>0.59092625305560675</v>
      </c>
      <c r="H80" s="7">
        <v>4.4783155598384757E-2</v>
      </c>
      <c r="I80" s="5" t="s">
        <v>3616</v>
      </c>
      <c r="J80" s="5" t="s">
        <v>3612</v>
      </c>
      <c r="K80" s="5" t="s">
        <v>3616</v>
      </c>
      <c r="L80" s="5" t="s">
        <v>3627</v>
      </c>
    </row>
    <row r="81" spans="1:12" ht="16.5">
      <c r="A81" s="5">
        <v>1760</v>
      </c>
      <c r="B81" s="5" t="s">
        <v>1311</v>
      </c>
      <c r="C81" s="5" t="s">
        <v>241</v>
      </c>
      <c r="D81" s="5" t="s">
        <v>242</v>
      </c>
      <c r="E81" s="5" t="s">
        <v>243</v>
      </c>
      <c r="F81" s="7">
        <v>1.5758169956240116</v>
      </c>
      <c r="G81" s="7">
        <v>1.006571740601133</v>
      </c>
      <c r="H81" s="7">
        <v>2.3503897345913782</v>
      </c>
      <c r="I81" s="5" t="s">
        <v>3612</v>
      </c>
      <c r="J81" s="5" t="s">
        <v>3612</v>
      </c>
      <c r="K81" s="5" t="s">
        <v>3616</v>
      </c>
      <c r="L81" s="5" t="s">
        <v>3626</v>
      </c>
    </row>
    <row r="82" spans="1:12" ht="16.5">
      <c r="A82" s="5">
        <v>1762</v>
      </c>
      <c r="B82" s="5" t="s">
        <v>1312</v>
      </c>
      <c r="C82" s="5" t="s">
        <v>1313</v>
      </c>
      <c r="D82" s="5" t="s">
        <v>1314</v>
      </c>
      <c r="E82" s="5" t="s">
        <v>1315</v>
      </c>
      <c r="F82" s="7">
        <v>16.651728083507749</v>
      </c>
      <c r="G82" s="7">
        <v>2.1655747930201694</v>
      </c>
      <c r="H82" s="7">
        <v>4.9964381639078388</v>
      </c>
      <c r="I82" s="5" t="s">
        <v>3616</v>
      </c>
      <c r="J82" s="5" t="s">
        <v>3616</v>
      </c>
      <c r="K82" s="5" t="s">
        <v>3616</v>
      </c>
      <c r="L82" s="5" t="s">
        <v>3626</v>
      </c>
    </row>
    <row r="83" spans="1:12" ht="16.5">
      <c r="A83" s="5">
        <v>1776</v>
      </c>
      <c r="B83" s="5" t="s">
        <v>1329</v>
      </c>
      <c r="C83" s="5" t="s">
        <v>1330</v>
      </c>
      <c r="D83" s="5" t="s">
        <v>1331</v>
      </c>
      <c r="E83" s="5" t="s">
        <v>1332</v>
      </c>
      <c r="F83" s="7">
        <v>25.885997366001057</v>
      </c>
      <c r="G83" s="7">
        <v>119.15948638358061</v>
      </c>
      <c r="H83" s="7">
        <v>7.710903964266838</v>
      </c>
      <c r="I83" s="5" t="s">
        <v>3616</v>
      </c>
      <c r="J83" s="5" t="s">
        <v>3616</v>
      </c>
      <c r="K83" s="5" t="s">
        <v>3616</v>
      </c>
      <c r="L83" s="5" t="s">
        <v>3626</v>
      </c>
    </row>
    <row r="84" spans="1:12" ht="16.5">
      <c r="A84" s="5">
        <v>1778</v>
      </c>
      <c r="B84" s="5" t="s">
        <v>1333</v>
      </c>
      <c r="C84" s="5" t="s">
        <v>1334</v>
      </c>
      <c r="D84" s="5" t="s">
        <v>1335</v>
      </c>
      <c r="E84" s="5" t="s">
        <v>1336</v>
      </c>
      <c r="F84" s="7">
        <v>2.6307971272372801</v>
      </c>
      <c r="G84" s="7">
        <v>1.0739672501065596</v>
      </c>
      <c r="H84" s="7">
        <v>2.43310739358121</v>
      </c>
      <c r="I84" s="5" t="s">
        <v>3616</v>
      </c>
      <c r="J84" s="5" t="s">
        <v>3612</v>
      </c>
      <c r="K84" s="5" t="s">
        <v>3616</v>
      </c>
      <c r="L84" s="5" t="s">
        <v>3626</v>
      </c>
    </row>
    <row r="85" spans="1:12" ht="16.5">
      <c r="A85" s="5">
        <v>1789</v>
      </c>
      <c r="B85" s="5" t="s">
        <v>1342</v>
      </c>
      <c r="C85" s="5" t="s">
        <v>640</v>
      </c>
      <c r="D85" s="5" t="s">
        <v>641</v>
      </c>
      <c r="E85" s="5" t="s">
        <v>642</v>
      </c>
      <c r="F85" s="7">
        <v>1.1718598181477293</v>
      </c>
      <c r="G85" s="7">
        <v>1.2077735636414524</v>
      </c>
      <c r="H85" s="7">
        <v>100.30849632638194</v>
      </c>
      <c r="I85" s="5" t="s">
        <v>3612</v>
      </c>
      <c r="J85" s="5" t="s">
        <v>3612</v>
      </c>
      <c r="K85" s="5" t="s">
        <v>3616</v>
      </c>
      <c r="L85" s="5" t="s">
        <v>3626</v>
      </c>
    </row>
    <row r="86" spans="1:12" ht="16.5">
      <c r="A86" s="5">
        <v>1815</v>
      </c>
      <c r="B86" s="5" t="s">
        <v>1362</v>
      </c>
      <c r="C86" s="5" t="s">
        <v>1363</v>
      </c>
      <c r="D86" s="5" t="s">
        <v>1364</v>
      </c>
      <c r="E86" s="5" t="s">
        <v>1365</v>
      </c>
      <c r="F86" s="7">
        <v>2.2214474288710901</v>
      </c>
      <c r="G86" s="7">
        <v>5.6890982641690933</v>
      </c>
      <c r="H86" s="7">
        <v>1.0778825609383289</v>
      </c>
      <c r="I86" s="5" t="s">
        <v>3616</v>
      </c>
      <c r="J86" s="5" t="s">
        <v>3616</v>
      </c>
      <c r="K86" s="5" t="s">
        <v>3612</v>
      </c>
      <c r="L86" s="5" t="s">
        <v>3626</v>
      </c>
    </row>
    <row r="87" spans="1:12" ht="16.5">
      <c r="A87" s="5">
        <v>1856</v>
      </c>
      <c r="B87" s="5" t="s">
        <v>1377</v>
      </c>
      <c r="C87" s="5" t="s">
        <v>335</v>
      </c>
      <c r="D87" s="5" t="s">
        <v>336</v>
      </c>
      <c r="E87" s="5" t="s">
        <v>337</v>
      </c>
      <c r="F87" s="7">
        <v>2.2339548064814356</v>
      </c>
      <c r="G87" s="7">
        <v>1.7904844634104597</v>
      </c>
      <c r="H87" s="7">
        <v>6.2285657822491993</v>
      </c>
      <c r="I87" s="5" t="s">
        <v>3616</v>
      </c>
      <c r="J87" s="5" t="s">
        <v>3612</v>
      </c>
      <c r="K87" s="5" t="s">
        <v>3616</v>
      </c>
      <c r="L87" s="5" t="s">
        <v>3626</v>
      </c>
    </row>
    <row r="88" spans="1:12" ht="16.5">
      <c r="A88" s="5">
        <v>1895</v>
      </c>
      <c r="B88" s="5" t="s">
        <v>1394</v>
      </c>
      <c r="C88" s="5" t="s">
        <v>1395</v>
      </c>
      <c r="D88" s="5" t="s">
        <v>1396</v>
      </c>
      <c r="E88" s="5" t="s">
        <v>1397</v>
      </c>
      <c r="F88" s="7">
        <v>7.8857949087259877E-2</v>
      </c>
      <c r="G88" s="7">
        <v>0.62794060041748367</v>
      </c>
      <c r="H88" s="7">
        <v>9.528546697527171E-2</v>
      </c>
      <c r="I88" s="5" t="s">
        <v>3616</v>
      </c>
      <c r="J88" s="5" t="s">
        <v>3612</v>
      </c>
      <c r="K88" s="5" t="s">
        <v>3616</v>
      </c>
      <c r="L88" s="5" t="s">
        <v>3627</v>
      </c>
    </row>
    <row r="89" spans="1:12" ht="16.5">
      <c r="A89" s="5">
        <v>1898</v>
      </c>
      <c r="B89" s="5" t="s">
        <v>1398</v>
      </c>
      <c r="C89" s="5" t="s">
        <v>1308</v>
      </c>
      <c r="D89" s="5" t="s">
        <v>1309</v>
      </c>
      <c r="E89" s="5" t="s">
        <v>1310</v>
      </c>
      <c r="F89" s="7">
        <v>1.3549127952633206</v>
      </c>
      <c r="G89" s="7">
        <v>1.05325152151333</v>
      </c>
      <c r="H89" s="7">
        <v>2.894672234050085</v>
      </c>
      <c r="I89" s="5" t="s">
        <v>3612</v>
      </c>
      <c r="J89" s="5" t="s">
        <v>3612</v>
      </c>
      <c r="K89" s="5" t="s">
        <v>3616</v>
      </c>
      <c r="L89" s="5" t="s">
        <v>3626</v>
      </c>
    </row>
    <row r="90" spans="1:12" ht="16.5">
      <c r="A90" s="5">
        <v>1925</v>
      </c>
      <c r="B90" s="5" t="s">
        <v>1426</v>
      </c>
      <c r="C90" s="5" t="s">
        <v>630</v>
      </c>
      <c r="D90" s="5" t="s">
        <v>631</v>
      </c>
      <c r="E90" s="5" t="s">
        <v>632</v>
      </c>
      <c r="F90" s="7">
        <v>1.8484294750363823</v>
      </c>
      <c r="G90" s="7">
        <v>4.1208729934305737</v>
      </c>
      <c r="H90" s="7">
        <v>2.1413193930176546</v>
      </c>
      <c r="I90" s="5" t="s">
        <v>3612</v>
      </c>
      <c r="J90" s="5" t="s">
        <v>3616</v>
      </c>
      <c r="K90" s="5" t="s">
        <v>3616</v>
      </c>
      <c r="L90" s="5" t="s">
        <v>3626</v>
      </c>
    </row>
    <row r="91" spans="1:12" ht="16.5">
      <c r="A91" s="5">
        <v>1938</v>
      </c>
      <c r="B91" s="5" t="s">
        <v>1448</v>
      </c>
      <c r="C91" s="5" t="s">
        <v>144</v>
      </c>
      <c r="D91" s="5" t="s">
        <v>145</v>
      </c>
      <c r="E91" s="5" t="s">
        <v>146</v>
      </c>
      <c r="F91" s="7">
        <v>2.369364240499193</v>
      </c>
      <c r="G91" s="7">
        <v>1.2000129709329082</v>
      </c>
      <c r="H91" s="7">
        <v>1.3470468235796689</v>
      </c>
      <c r="I91" s="5" t="s">
        <v>3616</v>
      </c>
      <c r="J91" s="5" t="s">
        <v>3612</v>
      </c>
      <c r="K91" s="5" t="s">
        <v>3612</v>
      </c>
      <c r="L91" s="5" t="s">
        <v>3626</v>
      </c>
    </row>
    <row r="92" spans="1:12" ht="16.5">
      <c r="A92" s="5">
        <v>1939</v>
      </c>
      <c r="B92" s="5" t="s">
        <v>1449</v>
      </c>
      <c r="C92" s="5" t="s">
        <v>1450</v>
      </c>
      <c r="D92" s="5" t="s">
        <v>1451</v>
      </c>
      <c r="E92" s="5" t="s">
        <v>1452</v>
      </c>
      <c r="F92" s="7">
        <v>1.5623308489971754</v>
      </c>
      <c r="G92" s="7">
        <v>1.620568496191477</v>
      </c>
      <c r="H92" s="7">
        <v>2.8516560838503926</v>
      </c>
      <c r="I92" s="5" t="s">
        <v>3612</v>
      </c>
      <c r="J92" s="5" t="s">
        <v>3612</v>
      </c>
      <c r="K92" s="5" t="s">
        <v>3616</v>
      </c>
      <c r="L92" s="5" t="s">
        <v>3626</v>
      </c>
    </row>
    <row r="93" spans="1:12" ht="16.5">
      <c r="A93" s="5">
        <v>1991</v>
      </c>
      <c r="B93" s="5" t="s">
        <v>1486</v>
      </c>
      <c r="C93" s="5" t="s">
        <v>1487</v>
      </c>
      <c r="D93" s="5" t="s">
        <v>1488</v>
      </c>
      <c r="E93" s="5" t="s">
        <v>1489</v>
      </c>
      <c r="F93" s="7">
        <v>2.5570847909105883</v>
      </c>
      <c r="G93" s="7">
        <v>5.1776591699528476</v>
      </c>
      <c r="H93" s="7">
        <v>10.621385023235275</v>
      </c>
      <c r="I93" s="5" t="s">
        <v>3616</v>
      </c>
      <c r="J93" s="5" t="s">
        <v>3616</v>
      </c>
      <c r="K93" s="5" t="s">
        <v>3616</v>
      </c>
      <c r="L93" s="5" t="s">
        <v>3626</v>
      </c>
    </row>
    <row r="94" spans="1:12" ht="16.5">
      <c r="A94" s="5">
        <v>2004</v>
      </c>
      <c r="B94" s="5" t="s">
        <v>1505</v>
      </c>
      <c r="C94" s="5" t="s">
        <v>1506</v>
      </c>
      <c r="D94" s="5" t="s">
        <v>1507</v>
      </c>
      <c r="E94" s="5" t="s">
        <v>1508</v>
      </c>
      <c r="F94" s="7">
        <v>3.1329027782601941</v>
      </c>
      <c r="G94" s="7">
        <v>1.1163195017921916</v>
      </c>
      <c r="H94" s="7">
        <v>1.7342357137157434</v>
      </c>
      <c r="I94" s="5" t="s">
        <v>3616</v>
      </c>
      <c r="J94" s="5" t="s">
        <v>3612</v>
      </c>
      <c r="K94" s="5" t="s">
        <v>3612</v>
      </c>
      <c r="L94" s="5" t="s">
        <v>3626</v>
      </c>
    </row>
    <row r="95" spans="1:12" ht="16.5">
      <c r="A95" s="5">
        <v>2019</v>
      </c>
      <c r="B95" s="5" t="s">
        <v>1525</v>
      </c>
      <c r="C95" s="5" t="s">
        <v>1526</v>
      </c>
      <c r="D95" s="5" t="s">
        <v>1527</v>
      </c>
      <c r="E95" s="5" t="s">
        <v>1528</v>
      </c>
      <c r="F95" s="7">
        <v>5.6205059279497664</v>
      </c>
      <c r="G95" s="7">
        <v>2.6754841829985287</v>
      </c>
      <c r="H95" s="7">
        <v>1.2582337799575343</v>
      </c>
      <c r="I95" s="5" t="s">
        <v>3616</v>
      </c>
      <c r="J95" s="5" t="s">
        <v>3616</v>
      </c>
      <c r="K95" s="5" t="s">
        <v>3612</v>
      </c>
      <c r="L95" s="5" t="s">
        <v>3626</v>
      </c>
    </row>
    <row r="96" spans="1:12" ht="16.5">
      <c r="A96" s="5">
        <v>2055</v>
      </c>
      <c r="B96" s="5" t="s">
        <v>1544</v>
      </c>
      <c r="C96" s="5" t="s">
        <v>216</v>
      </c>
      <c r="D96" s="5" t="s">
        <v>217</v>
      </c>
      <c r="E96" s="5" t="s">
        <v>218</v>
      </c>
      <c r="F96" s="7">
        <v>1.6083707449995164</v>
      </c>
      <c r="G96" s="7">
        <v>1.1570490299982972</v>
      </c>
      <c r="H96" s="7">
        <v>4.9262846777252998</v>
      </c>
      <c r="I96" s="5" t="s">
        <v>3612</v>
      </c>
      <c r="J96" s="5" t="s">
        <v>3612</v>
      </c>
      <c r="K96" s="5" t="s">
        <v>3616</v>
      </c>
      <c r="L96" s="5" t="s">
        <v>3626</v>
      </c>
    </row>
    <row r="97" spans="1:12" ht="16.5">
      <c r="A97" s="5">
        <v>2058</v>
      </c>
      <c r="B97" s="5" t="s">
        <v>1549</v>
      </c>
      <c r="C97" s="5" t="s">
        <v>1550</v>
      </c>
      <c r="D97" s="5" t="s">
        <v>1551</v>
      </c>
      <c r="E97" s="5" t="s">
        <v>1552</v>
      </c>
      <c r="F97" s="7">
        <v>9.3188775221336284E-2</v>
      </c>
      <c r="G97" s="7">
        <v>0.59080338617090911</v>
      </c>
      <c r="H97" s="7">
        <v>0.39411812394663653</v>
      </c>
      <c r="I97" s="5" t="s">
        <v>3616</v>
      </c>
      <c r="J97" s="5" t="s">
        <v>3612</v>
      </c>
      <c r="K97" s="5" t="s">
        <v>3616</v>
      </c>
      <c r="L97" s="5" t="s">
        <v>3627</v>
      </c>
    </row>
    <row r="98" spans="1:12" ht="16.5">
      <c r="A98" s="5">
        <v>2063</v>
      </c>
      <c r="B98" s="5" t="s">
        <v>1553</v>
      </c>
      <c r="C98" s="5" t="s">
        <v>833</v>
      </c>
      <c r="D98" s="5" t="s">
        <v>834</v>
      </c>
      <c r="E98" s="5" t="s">
        <v>835</v>
      </c>
      <c r="F98" s="7">
        <v>24.622408768101256</v>
      </c>
      <c r="G98" s="7">
        <v>1.2326814276871232</v>
      </c>
      <c r="H98" s="7">
        <v>2.1435469250725885</v>
      </c>
      <c r="I98" s="5" t="s">
        <v>3616</v>
      </c>
      <c r="J98" s="5" t="s">
        <v>3612</v>
      </c>
      <c r="K98" s="5" t="s">
        <v>3616</v>
      </c>
      <c r="L98" s="5" t="s">
        <v>3626</v>
      </c>
    </row>
    <row r="99" spans="1:12" ht="16.5">
      <c r="A99" s="5">
        <v>2089</v>
      </c>
      <c r="B99" s="5" t="s">
        <v>1577</v>
      </c>
      <c r="C99" s="5" t="s">
        <v>547</v>
      </c>
      <c r="D99" s="5" t="s">
        <v>548</v>
      </c>
      <c r="E99" s="5" t="s">
        <v>549</v>
      </c>
      <c r="F99" s="7">
        <v>1.0718477547864105</v>
      </c>
      <c r="G99" s="7">
        <v>1.2425896993621277</v>
      </c>
      <c r="H99" s="7">
        <v>2.0734022020394409</v>
      </c>
      <c r="I99" s="5" t="s">
        <v>3612</v>
      </c>
      <c r="J99" s="5" t="s">
        <v>3612</v>
      </c>
      <c r="K99" s="5" t="s">
        <v>3616</v>
      </c>
      <c r="L99" s="5" t="s">
        <v>3626</v>
      </c>
    </row>
    <row r="100" spans="1:12" ht="16.5">
      <c r="A100" s="5">
        <v>2090</v>
      </c>
      <c r="B100" s="5" t="s">
        <v>1578</v>
      </c>
      <c r="C100" s="5" t="s">
        <v>1579</v>
      </c>
      <c r="D100" s="5" t="s">
        <v>1580</v>
      </c>
      <c r="E100" s="5" t="s">
        <v>1581</v>
      </c>
      <c r="F100" s="7">
        <v>2.081177477979169</v>
      </c>
      <c r="G100" s="7">
        <v>6.8132823741220072</v>
      </c>
      <c r="H100" s="7">
        <v>26.849066058515231</v>
      </c>
      <c r="I100" s="5" t="s">
        <v>3616</v>
      </c>
      <c r="J100" s="5" t="s">
        <v>3616</v>
      </c>
      <c r="K100" s="5" t="s">
        <v>3616</v>
      </c>
      <c r="L100" s="5" t="s">
        <v>3626</v>
      </c>
    </row>
    <row r="101" spans="1:12" ht="16.5">
      <c r="A101" s="5">
        <v>2098</v>
      </c>
      <c r="B101" s="5" t="s">
        <v>1583</v>
      </c>
      <c r="C101" s="5" t="s">
        <v>1584</v>
      </c>
      <c r="D101" s="5" t="s">
        <v>1585</v>
      </c>
      <c r="E101" s="5" t="s">
        <v>1586</v>
      </c>
      <c r="F101" s="7">
        <v>3.2254489877205974</v>
      </c>
      <c r="G101" s="7">
        <v>1.4102979604843882</v>
      </c>
      <c r="H101" s="7">
        <v>1.9845336155251889</v>
      </c>
      <c r="I101" s="5" t="s">
        <v>3616</v>
      </c>
      <c r="J101" s="5" t="s">
        <v>3612</v>
      </c>
      <c r="K101" s="5" t="s">
        <v>3612</v>
      </c>
      <c r="L101" s="5" t="s">
        <v>3626</v>
      </c>
    </row>
    <row r="102" spans="1:12" ht="16.5">
      <c r="A102" s="5">
        <v>2124</v>
      </c>
      <c r="B102" s="5" t="s">
        <v>1610</v>
      </c>
      <c r="C102" s="5" t="s">
        <v>204</v>
      </c>
      <c r="D102" s="5" t="s">
        <v>205</v>
      </c>
      <c r="E102" s="5" t="s">
        <v>206</v>
      </c>
      <c r="F102" s="7">
        <v>1.1158166621618795</v>
      </c>
      <c r="G102" s="7">
        <v>10.626539801849001</v>
      </c>
      <c r="H102" s="7">
        <v>1.2845829027233382</v>
      </c>
      <c r="I102" s="5" t="s">
        <v>3612</v>
      </c>
      <c r="J102" s="5" t="s">
        <v>3616</v>
      </c>
      <c r="K102" s="5" t="s">
        <v>3612</v>
      </c>
      <c r="L102" s="5" t="s">
        <v>3626</v>
      </c>
    </row>
    <row r="103" spans="1:12" ht="16.5">
      <c r="A103" s="5">
        <v>2196</v>
      </c>
      <c r="B103" s="5" t="s">
        <v>1647</v>
      </c>
      <c r="C103" s="5" t="s">
        <v>796</v>
      </c>
      <c r="D103" s="5" t="s">
        <v>797</v>
      </c>
      <c r="E103" s="5" t="s">
        <v>798</v>
      </c>
      <c r="F103" s="7">
        <v>1.062895674358554</v>
      </c>
      <c r="G103" s="7">
        <v>1.1615087319257229</v>
      </c>
      <c r="H103" s="7">
        <v>2.3906451454115483</v>
      </c>
      <c r="I103" s="5" t="s">
        <v>3612</v>
      </c>
      <c r="J103" s="5" t="s">
        <v>3612</v>
      </c>
      <c r="K103" s="5" t="s">
        <v>3616</v>
      </c>
      <c r="L103" s="5" t="s">
        <v>3626</v>
      </c>
    </row>
    <row r="104" spans="1:12" ht="16.5">
      <c r="A104" s="5">
        <v>2245</v>
      </c>
      <c r="B104" s="5" t="s">
        <v>1655</v>
      </c>
      <c r="C104" s="5" t="s">
        <v>833</v>
      </c>
      <c r="D104" s="5" t="s">
        <v>834</v>
      </c>
      <c r="E104" s="5" t="s">
        <v>835</v>
      </c>
      <c r="F104" s="7">
        <v>0.9869849560988555</v>
      </c>
      <c r="G104" s="7">
        <v>0.84486925254567113</v>
      </c>
      <c r="H104" s="7">
        <v>4.6941247716904035E-2</v>
      </c>
      <c r="I104" s="5" t="s">
        <v>3612</v>
      </c>
      <c r="J104" s="5" t="s">
        <v>3612</v>
      </c>
      <c r="K104" s="5" t="s">
        <v>3616</v>
      </c>
      <c r="L104" s="5" t="s">
        <v>3627</v>
      </c>
    </row>
    <row r="105" spans="1:12" ht="16.5">
      <c r="A105" s="5">
        <v>2300</v>
      </c>
      <c r="B105" s="5" t="s">
        <v>1680</v>
      </c>
      <c r="C105" s="5" t="s">
        <v>585</v>
      </c>
      <c r="D105" s="5" t="s">
        <v>586</v>
      </c>
      <c r="E105" s="5" t="s">
        <v>587</v>
      </c>
      <c r="F105" s="7">
        <v>49.804355170669126</v>
      </c>
      <c r="G105" s="7">
        <v>1.0302539536200739</v>
      </c>
      <c r="H105" s="7">
        <v>2.642676811316532</v>
      </c>
      <c r="I105" s="5" t="s">
        <v>3616</v>
      </c>
      <c r="J105" s="5" t="s">
        <v>3612</v>
      </c>
      <c r="K105" s="5" t="s">
        <v>3616</v>
      </c>
      <c r="L105" s="5" t="s">
        <v>3626</v>
      </c>
    </row>
    <row r="106" spans="1:12" ht="16.5">
      <c r="A106" s="5">
        <v>2355</v>
      </c>
      <c r="B106" s="5" t="s">
        <v>1695</v>
      </c>
      <c r="C106" s="5" t="s">
        <v>1526</v>
      </c>
      <c r="D106" s="5" t="s">
        <v>1527</v>
      </c>
      <c r="E106" s="5" t="s">
        <v>1528</v>
      </c>
      <c r="F106" s="7">
        <v>99.989174335818987</v>
      </c>
      <c r="G106" s="7">
        <v>3.3517162073559836</v>
      </c>
      <c r="H106" s="7">
        <v>2.1325802029056025</v>
      </c>
      <c r="I106" s="5" t="s">
        <v>3616</v>
      </c>
      <c r="J106" s="5" t="s">
        <v>3616</v>
      </c>
      <c r="K106" s="5" t="s">
        <v>3616</v>
      </c>
      <c r="L106" s="5" t="s">
        <v>3626</v>
      </c>
    </row>
    <row r="107" spans="1:12" ht="16.5">
      <c r="A107" s="5">
        <v>2366</v>
      </c>
      <c r="B107" s="5" t="s">
        <v>1696</v>
      </c>
      <c r="C107" s="5" t="s">
        <v>1518</v>
      </c>
      <c r="D107" s="5" t="s">
        <v>1697</v>
      </c>
      <c r="E107" s="5" t="s">
        <v>1698</v>
      </c>
      <c r="F107" s="7">
        <v>1.572434584280662</v>
      </c>
      <c r="G107" s="7">
        <v>2.1996134295674286</v>
      </c>
      <c r="H107" s="7">
        <v>11.38292957138467</v>
      </c>
      <c r="I107" s="5" t="s">
        <v>3612</v>
      </c>
      <c r="J107" s="5" t="s">
        <v>3616</v>
      </c>
      <c r="K107" s="5" t="s">
        <v>3616</v>
      </c>
      <c r="L107" s="5" t="s">
        <v>3626</v>
      </c>
    </row>
    <row r="108" spans="1:12" ht="16.5">
      <c r="A108" s="5">
        <v>2370</v>
      </c>
      <c r="B108" s="5" t="s">
        <v>1699</v>
      </c>
      <c r="C108" s="5" t="s">
        <v>1145</v>
      </c>
      <c r="D108" s="5" t="s">
        <v>1146</v>
      </c>
      <c r="E108" s="5" t="s">
        <v>1147</v>
      </c>
      <c r="F108" s="7">
        <v>1.0090516338446824</v>
      </c>
      <c r="G108" s="7">
        <v>1.0622328123115614</v>
      </c>
      <c r="H108" s="7">
        <v>2.000970641512839</v>
      </c>
      <c r="I108" s="5" t="s">
        <v>3612</v>
      </c>
      <c r="J108" s="5" t="s">
        <v>3612</v>
      </c>
      <c r="K108" s="5" t="s">
        <v>3616</v>
      </c>
      <c r="L108" s="5" t="s">
        <v>3626</v>
      </c>
    </row>
    <row r="109" spans="1:12" ht="16.5">
      <c r="A109" s="5">
        <v>2482</v>
      </c>
      <c r="B109" s="5" t="s">
        <v>1735</v>
      </c>
      <c r="C109" s="5" t="s">
        <v>1736</v>
      </c>
      <c r="D109" s="5" t="s">
        <v>1737</v>
      </c>
      <c r="E109" s="5" t="s">
        <v>1738</v>
      </c>
      <c r="F109" s="7">
        <v>2.1305117379564296</v>
      </c>
      <c r="G109" s="7">
        <v>1.1021342744291698</v>
      </c>
      <c r="H109" s="7">
        <v>1.9724654089867188</v>
      </c>
      <c r="I109" s="5" t="s">
        <v>3616</v>
      </c>
      <c r="J109" s="5" t="s">
        <v>3612</v>
      </c>
      <c r="K109" s="5" t="s">
        <v>3612</v>
      </c>
      <c r="L109" s="5" t="s">
        <v>3626</v>
      </c>
    </row>
    <row r="110" spans="1:12" ht="16.5">
      <c r="A110" s="5">
        <v>2513</v>
      </c>
      <c r="B110" s="5" t="s">
        <v>1753</v>
      </c>
      <c r="C110" s="5" t="s">
        <v>765</v>
      </c>
      <c r="D110" s="5" t="s">
        <v>766</v>
      </c>
      <c r="E110" s="5" t="s">
        <v>767</v>
      </c>
      <c r="F110" s="7">
        <v>278.20412480667022</v>
      </c>
      <c r="G110" s="7">
        <v>2.0543044409335471</v>
      </c>
      <c r="H110" s="7">
        <v>1.6787646620905823</v>
      </c>
      <c r="I110" s="5" t="s">
        <v>3616</v>
      </c>
      <c r="J110" s="5" t="s">
        <v>3616</v>
      </c>
      <c r="K110" s="5" t="s">
        <v>3612</v>
      </c>
      <c r="L110" s="5" t="s">
        <v>3626</v>
      </c>
    </row>
    <row r="111" spans="1:12" ht="16.5">
      <c r="A111" s="5">
        <v>2546</v>
      </c>
      <c r="B111" s="5" t="s">
        <v>1764</v>
      </c>
      <c r="C111" s="5" t="s">
        <v>1765</v>
      </c>
      <c r="D111" s="5" t="s">
        <v>1766</v>
      </c>
      <c r="E111" s="5" t="s">
        <v>1767</v>
      </c>
      <c r="F111" s="7">
        <v>1.0926262584392676</v>
      </c>
      <c r="G111" s="7">
        <v>1.1281821374565111</v>
      </c>
      <c r="H111" s="7">
        <v>12.389963222695744</v>
      </c>
      <c r="I111" s="5" t="s">
        <v>3612</v>
      </c>
      <c r="J111" s="5" t="s">
        <v>3612</v>
      </c>
      <c r="K111" s="5" t="s">
        <v>3616</v>
      </c>
      <c r="L111" s="5" t="s">
        <v>3626</v>
      </c>
    </row>
    <row r="112" spans="1:12" ht="16.5">
      <c r="A112" s="5">
        <v>2549</v>
      </c>
      <c r="B112" s="5" t="s">
        <v>1768</v>
      </c>
      <c r="C112" s="5" t="s">
        <v>1060</v>
      </c>
      <c r="D112" s="5" t="s">
        <v>1061</v>
      </c>
      <c r="E112" s="5" t="s">
        <v>1062</v>
      </c>
      <c r="F112" s="7">
        <v>1.1513288785471312</v>
      </c>
      <c r="G112" s="7">
        <v>2.2482461528562943</v>
      </c>
      <c r="H112" s="7">
        <v>1.4692704718173148</v>
      </c>
      <c r="I112" s="5" t="s">
        <v>3612</v>
      </c>
      <c r="J112" s="5" t="s">
        <v>3616</v>
      </c>
      <c r="K112" s="5" t="s">
        <v>3612</v>
      </c>
      <c r="L112" s="5" t="s">
        <v>3626</v>
      </c>
    </row>
    <row r="113" spans="1:12" ht="16.5">
      <c r="A113" s="5">
        <v>2563</v>
      </c>
      <c r="B113" s="5" t="s">
        <v>1784</v>
      </c>
      <c r="C113" s="5" t="s">
        <v>1785</v>
      </c>
      <c r="D113" s="5" t="s">
        <v>1786</v>
      </c>
      <c r="E113" s="5" t="s">
        <v>1787</v>
      </c>
      <c r="F113" s="7">
        <v>1.4006108705144533E-2</v>
      </c>
      <c r="G113" s="7">
        <v>0.75686085626351196</v>
      </c>
      <c r="H113" s="7">
        <v>0.75901484099335215</v>
      </c>
      <c r="I113" s="5" t="s">
        <v>3616</v>
      </c>
      <c r="J113" s="5" t="s">
        <v>3612</v>
      </c>
      <c r="K113" s="5" t="s">
        <v>3612</v>
      </c>
      <c r="L113" s="5" t="s">
        <v>3627</v>
      </c>
    </row>
    <row r="114" spans="1:12" ht="16.5">
      <c r="A114" s="5">
        <v>2575</v>
      </c>
      <c r="B114" s="5" t="s">
        <v>1793</v>
      </c>
      <c r="C114" s="5" t="s">
        <v>1703</v>
      </c>
      <c r="D114" s="5" t="s">
        <v>1704</v>
      </c>
      <c r="E114" s="5" t="s">
        <v>1705</v>
      </c>
      <c r="F114" s="7">
        <v>1.4431287331176665</v>
      </c>
      <c r="G114" s="7">
        <v>1.1813201475200581</v>
      </c>
      <c r="H114" s="7">
        <v>2.314338674086827</v>
      </c>
      <c r="I114" s="5" t="s">
        <v>3612</v>
      </c>
      <c r="J114" s="5" t="s">
        <v>3612</v>
      </c>
      <c r="K114" s="5" t="s">
        <v>3616</v>
      </c>
      <c r="L114" s="5" t="s">
        <v>3626</v>
      </c>
    </row>
    <row r="115" spans="1:12" ht="16.5">
      <c r="A115" s="5">
        <v>2691</v>
      </c>
      <c r="B115" s="5" t="s">
        <v>1845</v>
      </c>
      <c r="C115" s="5" t="s">
        <v>1846</v>
      </c>
      <c r="D115" s="5" t="s">
        <v>1847</v>
      </c>
      <c r="E115" s="5" t="s">
        <v>1848</v>
      </c>
      <c r="F115" s="7">
        <v>1.6136190262031549</v>
      </c>
      <c r="G115" s="7">
        <v>1.6257438880424937</v>
      </c>
      <c r="H115" s="7">
        <v>9.628426174777033</v>
      </c>
      <c r="I115" s="5" t="s">
        <v>3612</v>
      </c>
      <c r="J115" s="5" t="s">
        <v>3612</v>
      </c>
      <c r="K115" s="5" t="s">
        <v>3616</v>
      </c>
      <c r="L115" s="5" t="s">
        <v>3626</v>
      </c>
    </row>
    <row r="116" spans="1:12" ht="16.5">
      <c r="A116" s="5">
        <v>2718</v>
      </c>
      <c r="B116" s="5" t="s">
        <v>1859</v>
      </c>
      <c r="C116" s="5" t="s">
        <v>408</v>
      </c>
      <c r="D116" s="5" t="s">
        <v>409</v>
      </c>
      <c r="E116" s="5" t="s">
        <v>410</v>
      </c>
      <c r="F116" s="7">
        <v>1.4692704718173148</v>
      </c>
      <c r="G116" s="7">
        <v>1.0795649178140714</v>
      </c>
      <c r="H116" s="7">
        <v>2.5761203603796177</v>
      </c>
      <c r="I116" s="5" t="s">
        <v>3612</v>
      </c>
      <c r="J116" s="5" t="s">
        <v>3612</v>
      </c>
      <c r="K116" s="5" t="s">
        <v>3616</v>
      </c>
      <c r="L116" s="5" t="s">
        <v>3626</v>
      </c>
    </row>
    <row r="117" spans="1:12" ht="16.5">
      <c r="A117" s="5">
        <v>2727</v>
      </c>
      <c r="B117" s="5" t="s">
        <v>1861</v>
      </c>
      <c r="C117" s="5" t="s">
        <v>1862</v>
      </c>
      <c r="D117" s="5" t="s">
        <v>1863</v>
      </c>
      <c r="E117" s="5" t="s">
        <v>1864</v>
      </c>
      <c r="F117" s="7">
        <v>45.651805060140155</v>
      </c>
      <c r="G117" s="7">
        <v>12.646357468021007</v>
      </c>
      <c r="H117" s="7">
        <v>3.6703051142640306</v>
      </c>
      <c r="I117" s="5" t="s">
        <v>3616</v>
      </c>
      <c r="J117" s="5" t="s">
        <v>3616</v>
      </c>
      <c r="K117" s="5" t="s">
        <v>3616</v>
      </c>
      <c r="L117" s="5" t="s">
        <v>3626</v>
      </c>
    </row>
    <row r="118" spans="1:12" ht="16.5">
      <c r="A118" s="5">
        <v>2728</v>
      </c>
      <c r="B118" s="5" t="s">
        <v>1865</v>
      </c>
      <c r="C118" s="5" t="s">
        <v>1866</v>
      </c>
      <c r="D118" s="5" t="s">
        <v>1867</v>
      </c>
      <c r="E118" s="5" t="s">
        <v>1868</v>
      </c>
      <c r="F118" s="7">
        <v>1.1186044695890973</v>
      </c>
      <c r="G118" s="7">
        <v>1.0242372969651312</v>
      </c>
      <c r="H118" s="7">
        <v>2.1005978631385402</v>
      </c>
      <c r="I118" s="5" t="s">
        <v>3612</v>
      </c>
      <c r="J118" s="5" t="s">
        <v>3612</v>
      </c>
      <c r="K118" s="5" t="s">
        <v>3616</v>
      </c>
      <c r="L118" s="5" t="s">
        <v>3626</v>
      </c>
    </row>
    <row r="119" spans="1:12" ht="16.5">
      <c r="A119" s="5">
        <v>2751</v>
      </c>
      <c r="B119" s="5" t="s">
        <v>1882</v>
      </c>
      <c r="C119" s="5" t="s">
        <v>732</v>
      </c>
      <c r="D119" s="5" t="s">
        <v>733</v>
      </c>
      <c r="E119" s="5" t="s">
        <v>734</v>
      </c>
      <c r="F119" s="7">
        <v>1.0705854866057791</v>
      </c>
      <c r="G119" s="7">
        <v>1.1356356152639322</v>
      </c>
      <c r="H119" s="7">
        <v>100.17647902982111</v>
      </c>
      <c r="I119" s="5" t="s">
        <v>3612</v>
      </c>
      <c r="J119" s="5" t="s">
        <v>3612</v>
      </c>
      <c r="K119" s="5" t="s">
        <v>3616</v>
      </c>
      <c r="L119" s="5" t="s">
        <v>3626</v>
      </c>
    </row>
    <row r="120" spans="1:12" ht="16.5">
      <c r="A120" s="5">
        <v>2754</v>
      </c>
      <c r="B120" s="5" t="s">
        <v>1883</v>
      </c>
      <c r="C120" s="5" t="s">
        <v>13</v>
      </c>
      <c r="D120" s="5" t="s">
        <v>14</v>
      </c>
      <c r="E120" s="5" t="s">
        <v>15</v>
      </c>
      <c r="F120" s="7">
        <v>1.7283555102747861</v>
      </c>
      <c r="G120" s="7">
        <v>1.3148971885514316</v>
      </c>
      <c r="H120" s="7">
        <v>2.0160060942305749</v>
      </c>
      <c r="I120" s="5" t="s">
        <v>3612</v>
      </c>
      <c r="J120" s="5" t="s">
        <v>3612</v>
      </c>
      <c r="K120" s="5" t="s">
        <v>3616</v>
      </c>
      <c r="L120" s="5" t="s">
        <v>3626</v>
      </c>
    </row>
    <row r="121" spans="1:12" ht="16.5">
      <c r="A121" s="5">
        <v>2790</v>
      </c>
      <c r="B121" s="5" t="s">
        <v>1888</v>
      </c>
      <c r="C121" s="5" t="s">
        <v>1889</v>
      </c>
      <c r="D121" s="5" t="s">
        <v>1890</v>
      </c>
      <c r="E121" s="5" t="s">
        <v>1891</v>
      </c>
      <c r="F121" s="7">
        <v>0.11804427668004713</v>
      </c>
      <c r="G121" s="7">
        <v>0.53929628468726232</v>
      </c>
      <c r="H121" s="7">
        <v>0.83520369522052551</v>
      </c>
      <c r="I121" s="5" t="s">
        <v>3616</v>
      </c>
      <c r="J121" s="5" t="s">
        <v>3612</v>
      </c>
      <c r="K121" s="5" t="s">
        <v>3612</v>
      </c>
      <c r="L121" s="5" t="s">
        <v>3627</v>
      </c>
    </row>
    <row r="122" spans="1:12" ht="16.5">
      <c r="A122" s="5">
        <v>2970</v>
      </c>
      <c r="B122" s="5" t="s">
        <v>1962</v>
      </c>
      <c r="C122" s="5" t="s">
        <v>1963</v>
      </c>
      <c r="D122" s="5" t="s">
        <v>1964</v>
      </c>
      <c r="E122" s="5" t="s">
        <v>1965</v>
      </c>
      <c r="F122" s="7">
        <v>1.4031799126396036</v>
      </c>
      <c r="G122" s="7">
        <v>2.2509749471393534</v>
      </c>
      <c r="H122" s="7">
        <v>2.32478935157005</v>
      </c>
      <c r="I122" s="5" t="s">
        <v>3612</v>
      </c>
      <c r="J122" s="5" t="s">
        <v>3616</v>
      </c>
      <c r="K122" s="5" t="s">
        <v>3616</v>
      </c>
      <c r="L122" s="5" t="s">
        <v>3626</v>
      </c>
    </row>
    <row r="123" spans="1:12" ht="16.5">
      <c r="A123" s="5">
        <v>2973</v>
      </c>
      <c r="B123" s="5" t="s">
        <v>1966</v>
      </c>
      <c r="C123" s="5" t="s">
        <v>216</v>
      </c>
      <c r="D123" s="5" t="s">
        <v>217</v>
      </c>
      <c r="E123" s="5" t="s">
        <v>218</v>
      </c>
      <c r="F123" s="7">
        <v>3.6756515339161995</v>
      </c>
      <c r="G123" s="7">
        <v>1.8772880064710025</v>
      </c>
      <c r="H123" s="7">
        <v>56.203964758902778</v>
      </c>
      <c r="I123" s="5" t="s">
        <v>3616</v>
      </c>
      <c r="J123" s="5" t="s">
        <v>3612</v>
      </c>
      <c r="K123" s="5" t="s">
        <v>3616</v>
      </c>
      <c r="L123" s="5" t="s">
        <v>3626</v>
      </c>
    </row>
    <row r="124" spans="1:12" ht="16.5">
      <c r="A124" s="5">
        <v>2983</v>
      </c>
      <c r="B124" s="5" t="s">
        <v>1971</v>
      </c>
      <c r="C124" s="5" t="s">
        <v>1972</v>
      </c>
      <c r="D124" s="5" t="s">
        <v>1973</v>
      </c>
      <c r="E124" s="5" t="s">
        <v>1974</v>
      </c>
      <c r="F124" s="7">
        <v>1.7858364970451881</v>
      </c>
      <c r="G124" s="7">
        <v>1.2523171744378629</v>
      </c>
      <c r="H124" s="7">
        <v>2.947108141829557</v>
      </c>
      <c r="I124" s="5" t="s">
        <v>3612</v>
      </c>
      <c r="J124" s="5" t="s">
        <v>3612</v>
      </c>
      <c r="K124" s="5" t="s">
        <v>3616</v>
      </c>
      <c r="L124" s="5" t="s">
        <v>3626</v>
      </c>
    </row>
    <row r="125" spans="1:12" ht="16.5">
      <c r="A125" s="5">
        <v>2985</v>
      </c>
      <c r="B125" s="5" t="s">
        <v>1975</v>
      </c>
      <c r="C125" s="5" t="s">
        <v>1531</v>
      </c>
      <c r="D125" s="5" t="s">
        <v>1532</v>
      </c>
      <c r="E125" s="5" t="s">
        <v>1533</v>
      </c>
      <c r="F125" s="7">
        <v>2.4156308452176596</v>
      </c>
      <c r="G125" s="7">
        <v>1.1810335922254795</v>
      </c>
      <c r="H125" s="7">
        <v>2.8762717739910566</v>
      </c>
      <c r="I125" s="5" t="s">
        <v>3616</v>
      </c>
      <c r="J125" s="5" t="s">
        <v>3612</v>
      </c>
      <c r="K125" s="5" t="s">
        <v>3616</v>
      </c>
      <c r="L125" s="5" t="s">
        <v>3626</v>
      </c>
    </row>
    <row r="126" spans="1:12" ht="16.5">
      <c r="A126" s="5">
        <v>3006</v>
      </c>
      <c r="B126" s="5" t="s">
        <v>1983</v>
      </c>
      <c r="C126" s="5" t="s">
        <v>709</v>
      </c>
      <c r="D126" s="5" t="s">
        <v>710</v>
      </c>
      <c r="E126" s="5" t="s">
        <v>711</v>
      </c>
      <c r="F126" s="7">
        <v>35.024680860785601</v>
      </c>
      <c r="G126" s="7">
        <v>15.540381330757826</v>
      </c>
      <c r="H126" s="7">
        <v>1.9969524766165558</v>
      </c>
      <c r="I126" s="5" t="s">
        <v>3616</v>
      </c>
      <c r="J126" s="5" t="s">
        <v>3616</v>
      </c>
      <c r="K126" s="5" t="s">
        <v>3612</v>
      </c>
      <c r="L126" s="5" t="s">
        <v>3626</v>
      </c>
    </row>
    <row r="127" spans="1:12" ht="16.5">
      <c r="A127" s="5">
        <v>3033</v>
      </c>
      <c r="B127" s="5" t="s">
        <v>2000</v>
      </c>
      <c r="C127" s="5" t="s">
        <v>636</v>
      </c>
      <c r="D127" s="5" t="s">
        <v>637</v>
      </c>
      <c r="E127" s="5" t="s">
        <v>638</v>
      </c>
      <c r="F127" s="7">
        <v>1.7661403569892944</v>
      </c>
      <c r="G127" s="7">
        <v>1.0055954310764408</v>
      </c>
      <c r="H127" s="7">
        <v>2.067948131109135</v>
      </c>
      <c r="I127" s="5" t="s">
        <v>3612</v>
      </c>
      <c r="J127" s="5" t="s">
        <v>3612</v>
      </c>
      <c r="K127" s="5" t="s">
        <v>3616</v>
      </c>
      <c r="L127" s="5" t="s">
        <v>3626</v>
      </c>
    </row>
    <row r="128" spans="1:12" ht="16.5">
      <c r="A128" s="5">
        <v>3050</v>
      </c>
      <c r="B128" s="5" t="s">
        <v>2006</v>
      </c>
      <c r="C128" s="5" t="s">
        <v>2007</v>
      </c>
      <c r="D128" s="5" t="s">
        <v>2008</v>
      </c>
      <c r="E128" s="5" t="s">
        <v>2009</v>
      </c>
      <c r="F128" s="7">
        <v>1.1952397221300766</v>
      </c>
      <c r="G128" s="7">
        <v>1.2344342535277086</v>
      </c>
      <c r="H128" s="7">
        <v>2.6636416423796043</v>
      </c>
      <c r="I128" s="5" t="s">
        <v>3612</v>
      </c>
      <c r="J128" s="5" t="s">
        <v>3612</v>
      </c>
      <c r="K128" s="5" t="s">
        <v>3616</v>
      </c>
      <c r="L128" s="5" t="s">
        <v>3626</v>
      </c>
    </row>
    <row r="129" spans="1:12" ht="16.5">
      <c r="A129" s="5">
        <v>3052</v>
      </c>
      <c r="B129" s="5" t="s">
        <v>2010</v>
      </c>
      <c r="C129" s="5" t="s">
        <v>1487</v>
      </c>
      <c r="D129" s="5" t="s">
        <v>1488</v>
      </c>
      <c r="E129" s="5" t="s">
        <v>1489</v>
      </c>
      <c r="F129" s="7">
        <v>47.835175956317961</v>
      </c>
      <c r="G129" s="7">
        <v>14.149704311066696</v>
      </c>
      <c r="H129" s="7">
        <v>139.66241359930197</v>
      </c>
      <c r="I129" s="5" t="s">
        <v>3616</v>
      </c>
      <c r="J129" s="5" t="s">
        <v>3616</v>
      </c>
      <c r="K129" s="5" t="s">
        <v>3616</v>
      </c>
      <c r="L129" s="5" t="s">
        <v>3626</v>
      </c>
    </row>
    <row r="130" spans="1:12" ht="16.5">
      <c r="A130" s="5">
        <v>3069</v>
      </c>
      <c r="B130" s="5" t="s">
        <v>2012</v>
      </c>
      <c r="C130" s="5" t="s">
        <v>2013</v>
      </c>
      <c r="D130" s="5" t="s">
        <v>2014</v>
      </c>
      <c r="E130" s="5" t="s">
        <v>2015</v>
      </c>
      <c r="F130" s="7">
        <v>3.3893297397844711</v>
      </c>
      <c r="G130" s="7">
        <v>1.0756434959732395</v>
      </c>
      <c r="H130" s="7">
        <v>1.3579214234538719</v>
      </c>
      <c r="I130" s="5" t="s">
        <v>3616</v>
      </c>
      <c r="J130" s="5" t="s">
        <v>3612</v>
      </c>
      <c r="K130" s="5" t="s">
        <v>3612</v>
      </c>
      <c r="L130" s="5" t="s">
        <v>3626</v>
      </c>
    </row>
    <row r="131" spans="1:12" ht="16.5">
      <c r="A131" s="5">
        <v>3126</v>
      </c>
      <c r="B131" s="5" t="s">
        <v>2032</v>
      </c>
      <c r="C131" s="5" t="s">
        <v>1136</v>
      </c>
      <c r="D131" s="5" t="s">
        <v>1137</v>
      </c>
      <c r="E131" s="5" t="s">
        <v>1138</v>
      </c>
      <c r="F131" s="7">
        <v>1.6594440636074641</v>
      </c>
      <c r="G131" s="7">
        <v>2.592780364370701</v>
      </c>
      <c r="H131" s="7">
        <v>1.211672660430241</v>
      </c>
      <c r="I131" s="5" t="s">
        <v>3612</v>
      </c>
      <c r="J131" s="5" t="s">
        <v>3616</v>
      </c>
      <c r="K131" s="5" t="s">
        <v>3612</v>
      </c>
      <c r="L131" s="5" t="s">
        <v>3626</v>
      </c>
    </row>
    <row r="132" spans="1:12" ht="16.5">
      <c r="A132" s="5">
        <v>3142</v>
      </c>
      <c r="B132" s="5" t="s">
        <v>2038</v>
      </c>
      <c r="C132" s="5" t="s">
        <v>449</v>
      </c>
      <c r="D132" s="5" t="s">
        <v>450</v>
      </c>
      <c r="E132" s="5" t="s">
        <v>451</v>
      </c>
      <c r="F132" s="7">
        <v>2.665303826913024</v>
      </c>
      <c r="G132" s="7">
        <v>1.113112954998295</v>
      </c>
      <c r="H132" s="7">
        <v>2.0224443420036202</v>
      </c>
      <c r="I132" s="5" t="s">
        <v>3616</v>
      </c>
      <c r="J132" s="5" t="s">
        <v>3612</v>
      </c>
      <c r="K132" s="5" t="s">
        <v>3616</v>
      </c>
      <c r="L132" s="5" t="s">
        <v>3626</v>
      </c>
    </row>
    <row r="133" spans="1:12" ht="16.5">
      <c r="A133" s="5">
        <v>3169</v>
      </c>
      <c r="B133" s="5" t="s">
        <v>2039</v>
      </c>
      <c r="C133" s="5" t="s">
        <v>2040</v>
      </c>
      <c r="D133" s="5" t="s">
        <v>2041</v>
      </c>
      <c r="E133" s="5" t="s">
        <v>2042</v>
      </c>
      <c r="F133" s="7">
        <v>0.40009097756303019</v>
      </c>
      <c r="G133" s="7">
        <v>0.54743136455036989</v>
      </c>
      <c r="H133" s="7">
        <v>0.31930343979884784</v>
      </c>
      <c r="I133" s="5" t="s">
        <v>3616</v>
      </c>
      <c r="J133" s="5" t="s">
        <v>3612</v>
      </c>
      <c r="K133" s="5" t="s">
        <v>3616</v>
      </c>
      <c r="L133" s="5" t="s">
        <v>3627</v>
      </c>
    </row>
    <row r="134" spans="1:12" ht="16.5">
      <c r="A134" s="5">
        <v>3286</v>
      </c>
      <c r="B134" s="5" t="s">
        <v>2066</v>
      </c>
      <c r="C134" s="5" t="s">
        <v>2067</v>
      </c>
      <c r="D134" s="5" t="s">
        <v>2068</v>
      </c>
      <c r="E134" s="5" t="s">
        <v>2069</v>
      </c>
      <c r="F134" s="7">
        <v>22.060598096310752</v>
      </c>
      <c r="G134" s="7">
        <v>1.1103773157070771</v>
      </c>
      <c r="H134" s="7">
        <v>2.8319582564391883</v>
      </c>
      <c r="I134" s="5" t="s">
        <v>3616</v>
      </c>
      <c r="J134" s="5" t="s">
        <v>3612</v>
      </c>
      <c r="K134" s="5" t="s">
        <v>3616</v>
      </c>
      <c r="L134" s="5" t="s">
        <v>3626</v>
      </c>
    </row>
    <row r="135" spans="1:12" ht="16.5">
      <c r="A135" s="5">
        <v>3329</v>
      </c>
      <c r="B135" s="5" t="s">
        <v>2082</v>
      </c>
      <c r="C135" s="5" t="s">
        <v>1145</v>
      </c>
      <c r="D135" s="5" t="s">
        <v>1146</v>
      </c>
      <c r="E135" s="5" t="s">
        <v>1147</v>
      </c>
      <c r="F135" s="7">
        <v>1.241857812073484</v>
      </c>
      <c r="G135" s="7">
        <v>2.0848592647140678</v>
      </c>
      <c r="H135" s="7">
        <v>1.9951538505289055</v>
      </c>
      <c r="I135" s="5" t="s">
        <v>3612</v>
      </c>
      <c r="J135" s="5" t="s">
        <v>3616</v>
      </c>
      <c r="K135" s="5" t="s">
        <v>3612</v>
      </c>
      <c r="L135" s="5" t="s">
        <v>3626</v>
      </c>
    </row>
    <row r="136" spans="1:12" ht="16.5">
      <c r="A136" s="5">
        <v>3331</v>
      </c>
      <c r="B136" s="5" t="s">
        <v>2083</v>
      </c>
      <c r="C136" s="5" t="s">
        <v>2084</v>
      </c>
      <c r="D136" s="5" t="s">
        <v>2085</v>
      </c>
      <c r="E136" s="5" t="s">
        <v>2086</v>
      </c>
      <c r="F136" s="7">
        <v>1.2125128190617389</v>
      </c>
      <c r="G136" s="7">
        <v>2.2010623296127143</v>
      </c>
      <c r="H136" s="7">
        <v>6.9086316825068996</v>
      </c>
      <c r="I136" s="5" t="s">
        <v>3612</v>
      </c>
      <c r="J136" s="5" t="s">
        <v>3616</v>
      </c>
      <c r="K136" s="5" t="s">
        <v>3616</v>
      </c>
      <c r="L136" s="5" t="s">
        <v>3626</v>
      </c>
    </row>
    <row r="137" spans="1:12" ht="16.5">
      <c r="A137" s="5">
        <v>3353</v>
      </c>
      <c r="B137" s="5" t="s">
        <v>2096</v>
      </c>
      <c r="C137" s="5" t="s">
        <v>2097</v>
      </c>
      <c r="D137" s="5" t="s">
        <v>2098</v>
      </c>
      <c r="E137" s="5" t="s">
        <v>2099</v>
      </c>
      <c r="F137" s="7">
        <v>3.1892119941786197</v>
      </c>
      <c r="G137" s="7">
        <v>1.3545371857426873</v>
      </c>
      <c r="H137" s="7">
        <v>6.1258073650510143</v>
      </c>
      <c r="I137" s="5" t="s">
        <v>3616</v>
      </c>
      <c r="J137" s="5" t="s">
        <v>3612</v>
      </c>
      <c r="K137" s="5" t="s">
        <v>3616</v>
      </c>
      <c r="L137" s="5" t="s">
        <v>3626</v>
      </c>
    </row>
    <row r="138" spans="1:12" ht="16.5">
      <c r="A138" s="5">
        <v>3356</v>
      </c>
      <c r="B138" s="5" t="s">
        <v>2105</v>
      </c>
      <c r="C138" s="5" t="s">
        <v>343</v>
      </c>
      <c r="D138" s="5" t="s">
        <v>344</v>
      </c>
      <c r="E138" s="5" t="s">
        <v>345</v>
      </c>
      <c r="F138" s="7">
        <v>1.4518576413130022</v>
      </c>
      <c r="G138" s="7">
        <v>9.2272452344114964</v>
      </c>
      <c r="H138" s="7">
        <v>1.6098206871078922</v>
      </c>
      <c r="I138" s="5" t="s">
        <v>3612</v>
      </c>
      <c r="J138" s="5" t="s">
        <v>3616</v>
      </c>
      <c r="K138" s="5" t="s">
        <v>3612</v>
      </c>
      <c r="L138" s="5" t="s">
        <v>3626</v>
      </c>
    </row>
    <row r="139" spans="1:12" ht="16.5">
      <c r="A139" s="5">
        <v>3417</v>
      </c>
      <c r="B139" s="5" t="s">
        <v>2149</v>
      </c>
      <c r="C139" s="5" t="s">
        <v>1506</v>
      </c>
      <c r="D139" s="5" t="s">
        <v>1507</v>
      </c>
      <c r="E139" s="5" t="s">
        <v>1508</v>
      </c>
      <c r="F139" s="7">
        <v>2.314659531791829</v>
      </c>
      <c r="G139" s="7">
        <v>1.0860571334573552</v>
      </c>
      <c r="H139" s="7">
        <v>12.077919019707975</v>
      </c>
      <c r="I139" s="5" t="s">
        <v>3616</v>
      </c>
      <c r="J139" s="5" t="s">
        <v>3612</v>
      </c>
      <c r="K139" s="5" t="s">
        <v>3616</v>
      </c>
      <c r="L139" s="5" t="s">
        <v>3626</v>
      </c>
    </row>
    <row r="140" spans="1:12" ht="16.5">
      <c r="A140" s="5">
        <v>3475</v>
      </c>
      <c r="B140" s="5" t="s">
        <v>2182</v>
      </c>
      <c r="C140" s="5" t="s">
        <v>30</v>
      </c>
      <c r="D140" s="5" t="s">
        <v>31</v>
      </c>
      <c r="E140" s="5" t="s">
        <v>32</v>
      </c>
      <c r="F140" s="7">
        <v>2.3641146465797465</v>
      </c>
      <c r="G140" s="7">
        <v>1.2166801909811609</v>
      </c>
      <c r="H140" s="7">
        <v>1.2940559542504988</v>
      </c>
      <c r="I140" s="5" t="s">
        <v>3616</v>
      </c>
      <c r="J140" s="5" t="s">
        <v>3612</v>
      </c>
      <c r="K140" s="5" t="s">
        <v>3612</v>
      </c>
      <c r="L140" s="5" t="s">
        <v>3626</v>
      </c>
    </row>
    <row r="141" spans="1:12" ht="16.5">
      <c r="A141" s="5">
        <v>3480</v>
      </c>
      <c r="B141" s="5" t="s">
        <v>2183</v>
      </c>
      <c r="C141" s="5" t="s">
        <v>221</v>
      </c>
      <c r="D141" s="5" t="s">
        <v>222</v>
      </c>
      <c r="E141" s="5" t="s">
        <v>223</v>
      </c>
      <c r="F141" s="7">
        <v>8.3814508520696567</v>
      </c>
      <c r="G141" s="7">
        <v>1.9054080643334455</v>
      </c>
      <c r="H141" s="7">
        <v>1.5970395047067489</v>
      </c>
      <c r="I141" s="5" t="s">
        <v>3616</v>
      </c>
      <c r="J141" s="5" t="s">
        <v>3612</v>
      </c>
      <c r="K141" s="5" t="s">
        <v>3612</v>
      </c>
      <c r="L141" s="5" t="s">
        <v>3626</v>
      </c>
    </row>
    <row r="142" spans="1:12" ht="16.5">
      <c r="A142" s="5">
        <v>3492</v>
      </c>
      <c r="B142" s="5" t="s">
        <v>2190</v>
      </c>
      <c r="C142" s="5" t="s">
        <v>2191</v>
      </c>
      <c r="D142" s="5" t="s">
        <v>2192</v>
      </c>
      <c r="E142" s="5" t="s">
        <v>2193</v>
      </c>
      <c r="F142" s="7">
        <v>0.34424318532264486</v>
      </c>
      <c r="G142" s="7">
        <v>0.56540243441127469</v>
      </c>
      <c r="H142" s="7">
        <v>0.92703775430945945</v>
      </c>
      <c r="I142" s="5" t="s">
        <v>3616</v>
      </c>
      <c r="J142" s="5" t="s">
        <v>3612</v>
      </c>
      <c r="K142" s="5" t="s">
        <v>3612</v>
      </c>
      <c r="L142" s="5" t="s">
        <v>3627</v>
      </c>
    </row>
    <row r="143" spans="1:12" ht="16.5">
      <c r="A143" s="5">
        <v>3527</v>
      </c>
      <c r="B143" s="5" t="s">
        <v>2207</v>
      </c>
      <c r="C143" s="5" t="s">
        <v>2208</v>
      </c>
      <c r="D143" s="5" t="s">
        <v>2209</v>
      </c>
      <c r="E143" s="5" t="s">
        <v>2210</v>
      </c>
      <c r="F143" s="7">
        <v>25.425425271140483</v>
      </c>
      <c r="G143" s="7">
        <v>9.4991603740588761</v>
      </c>
      <c r="H143" s="7">
        <v>5.9847874056200627</v>
      </c>
      <c r="I143" s="5" t="s">
        <v>3616</v>
      </c>
      <c r="J143" s="5" t="s">
        <v>3616</v>
      </c>
      <c r="K143" s="5" t="s">
        <v>3616</v>
      </c>
      <c r="L143" s="5" t="s">
        <v>3626</v>
      </c>
    </row>
    <row r="144" spans="1:12" ht="16.5">
      <c r="A144" s="5">
        <v>3530</v>
      </c>
      <c r="B144" s="5" t="s">
        <v>2212</v>
      </c>
      <c r="C144" s="5" t="s">
        <v>2213</v>
      </c>
      <c r="D144" s="5" t="s">
        <v>2214</v>
      </c>
      <c r="E144" s="5" t="s">
        <v>2215</v>
      </c>
      <c r="F144" s="7">
        <v>1.2882387556238832</v>
      </c>
      <c r="G144" s="7">
        <v>1.0409133661329368</v>
      </c>
      <c r="H144" s="7">
        <v>2.4293999177430252</v>
      </c>
      <c r="I144" s="5" t="s">
        <v>3612</v>
      </c>
      <c r="J144" s="5" t="s">
        <v>3612</v>
      </c>
      <c r="K144" s="5" t="s">
        <v>3616</v>
      </c>
      <c r="L144" s="5" t="s">
        <v>3626</v>
      </c>
    </row>
    <row r="145" spans="1:12" ht="16.5">
      <c r="A145" s="5">
        <v>3597</v>
      </c>
      <c r="B145" s="5" t="s">
        <v>2243</v>
      </c>
      <c r="C145" s="5" t="s">
        <v>1019</v>
      </c>
      <c r="D145" s="5" t="s">
        <v>1020</v>
      </c>
      <c r="E145" s="5" t="s">
        <v>1021</v>
      </c>
      <c r="F145" s="7">
        <v>1.8525339731607546</v>
      </c>
      <c r="G145" s="7">
        <v>1.1119947679126028</v>
      </c>
      <c r="H145" s="7">
        <v>2.3451821808315332</v>
      </c>
      <c r="I145" s="5" t="s">
        <v>3612</v>
      </c>
      <c r="J145" s="5" t="s">
        <v>3612</v>
      </c>
      <c r="K145" s="5" t="s">
        <v>3616</v>
      </c>
      <c r="L145" s="5" t="s">
        <v>3626</v>
      </c>
    </row>
    <row r="146" spans="1:12" ht="16.5">
      <c r="A146" s="5">
        <v>3627</v>
      </c>
      <c r="B146" s="5" t="s">
        <v>2256</v>
      </c>
      <c r="C146" s="5" t="s">
        <v>273</v>
      </c>
      <c r="D146" s="5" t="s">
        <v>274</v>
      </c>
      <c r="E146" s="5" t="s">
        <v>275</v>
      </c>
      <c r="F146" s="7">
        <v>1.4330609791483153</v>
      </c>
      <c r="G146" s="7">
        <v>2.1084020501262368</v>
      </c>
      <c r="H146" s="7">
        <v>73.491220189630354</v>
      </c>
      <c r="I146" s="5" t="s">
        <v>3612</v>
      </c>
      <c r="J146" s="5" t="s">
        <v>3616</v>
      </c>
      <c r="K146" s="5" t="s">
        <v>3616</v>
      </c>
      <c r="L146" s="5" t="s">
        <v>3626</v>
      </c>
    </row>
    <row r="147" spans="1:12" ht="16.5">
      <c r="A147" s="5">
        <v>3690</v>
      </c>
      <c r="B147" s="5" t="s">
        <v>2264</v>
      </c>
      <c r="C147" s="5" t="s">
        <v>2265</v>
      </c>
      <c r="D147" s="5" t="s">
        <v>2266</v>
      </c>
      <c r="E147" s="5" t="s">
        <v>2267</v>
      </c>
      <c r="F147" s="7">
        <v>7.1810758448329386</v>
      </c>
      <c r="G147" s="7">
        <v>21.413519059169687</v>
      </c>
      <c r="H147" s="7">
        <v>264.11089390114802</v>
      </c>
      <c r="I147" s="5" t="s">
        <v>3616</v>
      </c>
      <c r="J147" s="5" t="s">
        <v>3616</v>
      </c>
      <c r="K147" s="5" t="s">
        <v>3616</v>
      </c>
      <c r="L147" s="5" t="s">
        <v>3626</v>
      </c>
    </row>
    <row r="148" spans="1:12" ht="16.5">
      <c r="A148" s="5">
        <v>3695</v>
      </c>
      <c r="B148" s="5" t="s">
        <v>2273</v>
      </c>
      <c r="C148" s="5" t="s">
        <v>1313</v>
      </c>
      <c r="D148" s="5" t="s">
        <v>1314</v>
      </c>
      <c r="E148" s="5" t="s">
        <v>1315</v>
      </c>
      <c r="F148" s="7">
        <v>1.2547500468804951</v>
      </c>
      <c r="G148" s="7">
        <v>1.1930462730890528</v>
      </c>
      <c r="H148" s="7">
        <v>2.6184263031089681</v>
      </c>
      <c r="I148" s="5" t="s">
        <v>3612</v>
      </c>
      <c r="J148" s="5" t="s">
        <v>3612</v>
      </c>
      <c r="K148" s="5" t="s">
        <v>3616</v>
      </c>
      <c r="L148" s="5" t="s">
        <v>3626</v>
      </c>
    </row>
    <row r="149" spans="1:12" ht="16.5">
      <c r="A149" s="5">
        <v>3705</v>
      </c>
      <c r="B149" s="5" t="s">
        <v>2274</v>
      </c>
      <c r="C149" s="5" t="s">
        <v>630</v>
      </c>
      <c r="D149" s="5" t="s">
        <v>631</v>
      </c>
      <c r="E149" s="5" t="s">
        <v>632</v>
      </c>
      <c r="F149" s="7">
        <v>1.5454210992959747</v>
      </c>
      <c r="G149" s="7">
        <v>6.9330972632806471</v>
      </c>
      <c r="H149" s="7">
        <v>311.37299145258498</v>
      </c>
      <c r="I149" s="5" t="s">
        <v>3612</v>
      </c>
      <c r="J149" s="5" t="s">
        <v>3616</v>
      </c>
      <c r="K149" s="5" t="s">
        <v>3616</v>
      </c>
      <c r="L149" s="5" t="s">
        <v>3626</v>
      </c>
    </row>
    <row r="150" spans="1:12" ht="16.5">
      <c r="A150" s="5">
        <v>3716</v>
      </c>
      <c r="B150" s="5" t="s">
        <v>2275</v>
      </c>
      <c r="C150" s="5" t="s">
        <v>188</v>
      </c>
      <c r="D150" s="5" t="s">
        <v>189</v>
      </c>
      <c r="E150" s="5" t="s">
        <v>190</v>
      </c>
      <c r="F150" s="7">
        <v>89.121400561587706</v>
      </c>
      <c r="G150" s="7">
        <v>2.0438651310484199</v>
      </c>
      <c r="H150" s="7">
        <v>1.6008076868626826</v>
      </c>
      <c r="I150" s="5" t="s">
        <v>3616</v>
      </c>
      <c r="J150" s="5" t="s">
        <v>3616</v>
      </c>
      <c r="K150" s="5" t="s">
        <v>3612</v>
      </c>
      <c r="L150" s="5" t="s">
        <v>3626</v>
      </c>
    </row>
    <row r="151" spans="1:12" ht="16.5">
      <c r="A151" s="5">
        <v>3735</v>
      </c>
      <c r="B151" s="5" t="s">
        <v>2277</v>
      </c>
      <c r="C151" s="5" t="s">
        <v>1354</v>
      </c>
      <c r="D151" s="5" t="s">
        <v>1355</v>
      </c>
      <c r="E151" s="5" t="s">
        <v>1356</v>
      </c>
      <c r="F151" s="7">
        <v>1.2140265729096242</v>
      </c>
      <c r="G151" s="7">
        <v>34.28486651261057</v>
      </c>
      <c r="H151" s="7">
        <v>1.3579214234538686</v>
      </c>
      <c r="I151" s="5" t="s">
        <v>3612</v>
      </c>
      <c r="J151" s="5" t="s">
        <v>3616</v>
      </c>
      <c r="K151" s="5" t="s">
        <v>3612</v>
      </c>
      <c r="L151" s="5" t="s">
        <v>3626</v>
      </c>
    </row>
    <row r="152" spans="1:12" ht="16.5">
      <c r="A152" s="5">
        <v>3738</v>
      </c>
      <c r="B152" s="5" t="s">
        <v>2278</v>
      </c>
      <c r="C152" s="5" t="s">
        <v>2279</v>
      </c>
      <c r="D152" s="5" t="s">
        <v>2280</v>
      </c>
      <c r="E152" s="5" t="s">
        <v>2281</v>
      </c>
      <c r="F152" s="7">
        <v>1.9303416205108271E-2</v>
      </c>
      <c r="G152" s="7">
        <v>0.51277577086888027</v>
      </c>
      <c r="H152" s="7">
        <v>0.14036936371318018</v>
      </c>
      <c r="I152" s="5" t="s">
        <v>3616</v>
      </c>
      <c r="J152" s="5" t="s">
        <v>3612</v>
      </c>
      <c r="K152" s="5" t="s">
        <v>3616</v>
      </c>
      <c r="L152" s="5" t="s">
        <v>3627</v>
      </c>
    </row>
    <row r="153" spans="1:12" ht="16.5">
      <c r="A153" s="5">
        <v>3743</v>
      </c>
      <c r="B153" s="5" t="s">
        <v>2282</v>
      </c>
      <c r="C153" s="5" t="s">
        <v>453</v>
      </c>
      <c r="D153" s="5" t="s">
        <v>454</v>
      </c>
      <c r="E153" s="5" t="s">
        <v>455</v>
      </c>
      <c r="F153" s="7">
        <v>33.787085435089807</v>
      </c>
      <c r="G153" s="7">
        <v>28.216164760344725</v>
      </c>
      <c r="H153" s="7">
        <v>1.7721491118679311</v>
      </c>
      <c r="I153" s="5" t="s">
        <v>3616</v>
      </c>
      <c r="J153" s="5" t="s">
        <v>3616</v>
      </c>
      <c r="K153" s="5" t="s">
        <v>3612</v>
      </c>
      <c r="L153" s="5" t="s">
        <v>3626</v>
      </c>
    </row>
    <row r="154" spans="1:12" ht="16.5">
      <c r="A154" s="5">
        <v>3750</v>
      </c>
      <c r="B154" s="5" t="s">
        <v>2283</v>
      </c>
      <c r="C154" s="5" t="s">
        <v>598</v>
      </c>
      <c r="D154" s="5" t="s">
        <v>599</v>
      </c>
      <c r="E154" s="5" t="s">
        <v>600</v>
      </c>
      <c r="F154" s="7">
        <v>1.8018763342441473</v>
      </c>
      <c r="G154" s="7">
        <v>3.6083768050242564</v>
      </c>
      <c r="H154" s="7">
        <v>2.3962858238991878</v>
      </c>
      <c r="I154" s="5" t="s">
        <v>3612</v>
      </c>
      <c r="J154" s="5" t="s">
        <v>3616</v>
      </c>
      <c r="K154" s="5" t="s">
        <v>3616</v>
      </c>
      <c r="L154" s="5" t="s">
        <v>3626</v>
      </c>
    </row>
    <row r="155" spans="1:12" ht="16.5">
      <c r="A155" s="5">
        <v>3782</v>
      </c>
      <c r="B155" s="5" t="s">
        <v>2295</v>
      </c>
      <c r="C155" s="5" t="s">
        <v>804</v>
      </c>
      <c r="D155" s="5" t="s">
        <v>805</v>
      </c>
      <c r="E155" s="5" t="s">
        <v>806</v>
      </c>
      <c r="F155" s="7">
        <v>1.8087587551221767</v>
      </c>
      <c r="G155" s="7">
        <v>1.1643703438113358</v>
      </c>
      <c r="H155" s="7">
        <v>3.7976317064503839</v>
      </c>
      <c r="I155" s="5" t="s">
        <v>3612</v>
      </c>
      <c r="J155" s="5" t="s">
        <v>3612</v>
      </c>
      <c r="K155" s="5" t="s">
        <v>3616</v>
      </c>
      <c r="L155" s="5" t="s">
        <v>3626</v>
      </c>
    </row>
    <row r="156" spans="1:12" ht="16.5">
      <c r="A156" s="5">
        <v>3795</v>
      </c>
      <c r="B156" s="5" t="s">
        <v>2297</v>
      </c>
      <c r="C156" s="5" t="s">
        <v>245</v>
      </c>
      <c r="D156" s="5" t="s">
        <v>246</v>
      </c>
      <c r="E156" s="5" t="s">
        <v>247</v>
      </c>
      <c r="F156" s="7">
        <v>25.480117051457587</v>
      </c>
      <c r="G156" s="7">
        <v>2.270720283523449</v>
      </c>
      <c r="H156" s="7">
        <v>1.4087347569806012</v>
      </c>
      <c r="I156" s="5" t="s">
        <v>3616</v>
      </c>
      <c r="J156" s="5" t="s">
        <v>3616</v>
      </c>
      <c r="K156" s="5" t="s">
        <v>3612</v>
      </c>
      <c r="L156" s="5" t="s">
        <v>3626</v>
      </c>
    </row>
    <row r="157" spans="1:12" ht="16.5">
      <c r="A157" s="5">
        <v>3804</v>
      </c>
      <c r="B157" s="5" t="s">
        <v>2298</v>
      </c>
      <c r="C157" s="5" t="s">
        <v>2253</v>
      </c>
      <c r="D157" s="5" t="s">
        <v>2254</v>
      </c>
      <c r="E157" s="5" t="s">
        <v>2255</v>
      </c>
      <c r="F157" s="7">
        <v>0.18240282767852917</v>
      </c>
      <c r="G157" s="7">
        <v>0.47355372012594743</v>
      </c>
      <c r="H157" s="7">
        <v>0.91942257828288576</v>
      </c>
      <c r="I157" s="5" t="s">
        <v>3616</v>
      </c>
      <c r="J157" s="5" t="s">
        <v>3616</v>
      </c>
      <c r="K157" s="5" t="s">
        <v>3612</v>
      </c>
      <c r="L157" s="5" t="s">
        <v>3627</v>
      </c>
    </row>
    <row r="158" spans="1:12" ht="16.5">
      <c r="A158" s="5">
        <v>3829</v>
      </c>
      <c r="B158" s="5" t="s">
        <v>2320</v>
      </c>
      <c r="C158" s="5" t="s">
        <v>1870</v>
      </c>
      <c r="D158" s="5" t="s">
        <v>1871</v>
      </c>
      <c r="E158" s="5" t="s">
        <v>1872</v>
      </c>
      <c r="F158" s="7">
        <v>2.6218769889898113</v>
      </c>
      <c r="G158" s="7">
        <v>1.1474648813338215</v>
      </c>
      <c r="H158" s="7">
        <v>2.3236616303499402</v>
      </c>
      <c r="I158" s="5" t="s">
        <v>3616</v>
      </c>
      <c r="J158" s="5" t="s">
        <v>3612</v>
      </c>
      <c r="K158" s="5" t="s">
        <v>3616</v>
      </c>
      <c r="L158" s="5" t="s">
        <v>3626</v>
      </c>
    </row>
    <row r="159" spans="1:12" ht="16.5">
      <c r="A159" s="5">
        <v>3842</v>
      </c>
      <c r="B159" s="5" t="s">
        <v>2326</v>
      </c>
      <c r="C159" s="5" t="s">
        <v>2327</v>
      </c>
      <c r="D159" s="5" t="s">
        <v>2328</v>
      </c>
      <c r="E159" s="5" t="s">
        <v>2329</v>
      </c>
      <c r="F159" s="7">
        <v>1.5173984824536075</v>
      </c>
      <c r="G159" s="7">
        <v>1.1269316369810114</v>
      </c>
      <c r="H159" s="7">
        <v>2.6236949656224011</v>
      </c>
      <c r="I159" s="5" t="s">
        <v>3612</v>
      </c>
      <c r="J159" s="5" t="s">
        <v>3612</v>
      </c>
      <c r="K159" s="5" t="s">
        <v>3616</v>
      </c>
      <c r="L159" s="5" t="s">
        <v>3626</v>
      </c>
    </row>
    <row r="160" spans="1:12" ht="16.5">
      <c r="A160" s="5">
        <v>3853</v>
      </c>
      <c r="B160" s="5" t="s">
        <v>2334</v>
      </c>
      <c r="C160" s="5" t="s">
        <v>2300</v>
      </c>
      <c r="D160" s="5" t="s">
        <v>2301</v>
      </c>
      <c r="E160" s="5" t="s">
        <v>2302</v>
      </c>
      <c r="F160" s="7">
        <v>1.65003885802697</v>
      </c>
      <c r="G160" s="7">
        <v>1.0440928392483919</v>
      </c>
      <c r="H160" s="7">
        <v>2.5148981953215435</v>
      </c>
      <c r="I160" s="5" t="s">
        <v>3612</v>
      </c>
      <c r="J160" s="5" t="s">
        <v>3612</v>
      </c>
      <c r="K160" s="5" t="s">
        <v>3616</v>
      </c>
      <c r="L160" s="5" t="s">
        <v>3626</v>
      </c>
    </row>
    <row r="161" spans="1:12" ht="16.5">
      <c r="A161" s="5">
        <v>3854</v>
      </c>
      <c r="B161" s="5" t="s">
        <v>2335</v>
      </c>
      <c r="C161" s="5" t="s">
        <v>812</v>
      </c>
      <c r="D161" s="5" t="s">
        <v>813</v>
      </c>
      <c r="E161" s="5" t="s">
        <v>814</v>
      </c>
      <c r="F161" s="7">
        <v>1.3377420914992646</v>
      </c>
      <c r="G161" s="7">
        <v>1.1873127456568444</v>
      </c>
      <c r="H161" s="7">
        <v>2.5588578414453638</v>
      </c>
      <c r="I161" s="5" t="s">
        <v>3612</v>
      </c>
      <c r="J161" s="5" t="s">
        <v>3612</v>
      </c>
      <c r="K161" s="5" t="s">
        <v>3616</v>
      </c>
      <c r="L161" s="5" t="s">
        <v>3626</v>
      </c>
    </row>
    <row r="162" spans="1:12" ht="16.5">
      <c r="A162" s="5">
        <v>3884</v>
      </c>
      <c r="B162" s="5" t="s">
        <v>2368</v>
      </c>
      <c r="C162" s="5" t="s">
        <v>1160</v>
      </c>
      <c r="D162" s="5" t="s">
        <v>1161</v>
      </c>
      <c r="E162" s="5" t="s">
        <v>1162</v>
      </c>
      <c r="F162" s="7">
        <v>6.4130026351951539</v>
      </c>
      <c r="G162" s="7">
        <v>1.0122741064617446</v>
      </c>
      <c r="H162" s="7">
        <v>24.010607483314949</v>
      </c>
      <c r="I162" s="5" t="s">
        <v>3616</v>
      </c>
      <c r="J162" s="5" t="s">
        <v>3612</v>
      </c>
      <c r="K162" s="5" t="s">
        <v>3616</v>
      </c>
      <c r="L162" s="5" t="s">
        <v>3626</v>
      </c>
    </row>
    <row r="163" spans="1:12" ht="16.5">
      <c r="A163" s="5">
        <v>3908</v>
      </c>
      <c r="B163" s="5" t="s">
        <v>2393</v>
      </c>
      <c r="C163" s="5" t="s">
        <v>1980</v>
      </c>
      <c r="D163" s="5" t="s">
        <v>1981</v>
      </c>
      <c r="E163" s="5" t="s">
        <v>1982</v>
      </c>
      <c r="F163" s="7">
        <v>2.8280350486660741</v>
      </c>
      <c r="G163" s="7">
        <v>1.1526064514387246</v>
      </c>
      <c r="H163" s="7">
        <v>2.2602776459500644</v>
      </c>
      <c r="I163" s="5" t="s">
        <v>3616</v>
      </c>
      <c r="J163" s="5" t="s">
        <v>3612</v>
      </c>
      <c r="K163" s="5" t="s">
        <v>3616</v>
      </c>
      <c r="L163" s="5" t="s">
        <v>3626</v>
      </c>
    </row>
    <row r="164" spans="1:12" ht="16.5">
      <c r="A164" s="5">
        <v>3910</v>
      </c>
      <c r="B164" s="5" t="s">
        <v>2398</v>
      </c>
      <c r="C164" s="5" t="s">
        <v>2399</v>
      </c>
      <c r="D164" s="5" t="s">
        <v>2400</v>
      </c>
      <c r="E164" s="5" t="s">
        <v>2401</v>
      </c>
      <c r="F164" s="7">
        <v>2.0258115858461663</v>
      </c>
      <c r="G164" s="7">
        <v>1.339597881855995</v>
      </c>
      <c r="H164" s="7">
        <v>1.3015222722347946</v>
      </c>
      <c r="I164" s="5" t="s">
        <v>3616</v>
      </c>
      <c r="J164" s="5" t="s">
        <v>3612</v>
      </c>
      <c r="K164" s="5" t="s">
        <v>3612</v>
      </c>
      <c r="L164" s="5" t="s">
        <v>3626</v>
      </c>
    </row>
    <row r="165" spans="1:12" ht="16.5">
      <c r="A165" s="5">
        <v>3911</v>
      </c>
      <c r="B165" s="5" t="s">
        <v>2402</v>
      </c>
      <c r="C165" s="5" t="s">
        <v>2403</v>
      </c>
      <c r="D165" s="5" t="s">
        <v>2404</v>
      </c>
      <c r="E165" s="5" t="s">
        <v>2405</v>
      </c>
      <c r="F165" s="7">
        <v>0.21855980398875854</v>
      </c>
      <c r="G165" s="7">
        <v>0.66551818831498044</v>
      </c>
      <c r="H165" s="7">
        <v>5.8986478581591808E-3</v>
      </c>
      <c r="I165" s="5" t="s">
        <v>3616</v>
      </c>
      <c r="J165" s="5" t="s">
        <v>3612</v>
      </c>
      <c r="K165" s="5" t="s">
        <v>3616</v>
      </c>
      <c r="L165" s="5" t="s">
        <v>3627</v>
      </c>
    </row>
    <row r="166" spans="1:12" ht="16.5">
      <c r="A166" s="5">
        <v>3935</v>
      </c>
      <c r="B166" s="5" t="s">
        <v>2425</v>
      </c>
      <c r="C166" s="5" t="s">
        <v>1286</v>
      </c>
      <c r="D166" s="5" t="s">
        <v>1287</v>
      </c>
      <c r="E166" s="5" t="s">
        <v>1288</v>
      </c>
      <c r="F166" s="7">
        <v>0.11548681057465354</v>
      </c>
      <c r="G166" s="7">
        <v>0.23217748800862414</v>
      </c>
      <c r="H166" s="7">
        <v>0.64877943730758858</v>
      </c>
      <c r="I166" s="5" t="s">
        <v>3616</v>
      </c>
      <c r="J166" s="5" t="s">
        <v>3616</v>
      </c>
      <c r="K166" s="5" t="s">
        <v>3612</v>
      </c>
      <c r="L166" s="5" t="s">
        <v>3627</v>
      </c>
    </row>
    <row r="167" spans="1:12" ht="16.5">
      <c r="A167" s="5">
        <v>3966</v>
      </c>
      <c r="B167" s="5" t="s">
        <v>2446</v>
      </c>
      <c r="C167" s="5" t="s">
        <v>2447</v>
      </c>
      <c r="D167" s="5" t="s">
        <v>2448</v>
      </c>
      <c r="E167" s="5" t="s">
        <v>2449</v>
      </c>
      <c r="F167" s="7">
        <v>1626.550613283898</v>
      </c>
      <c r="G167" s="7">
        <v>3.64103851063699</v>
      </c>
      <c r="H167" s="7">
        <v>76.103980051427797</v>
      </c>
      <c r="I167" s="5" t="s">
        <v>3616</v>
      </c>
      <c r="J167" s="5" t="s">
        <v>3616</v>
      </c>
      <c r="K167" s="5" t="s">
        <v>3616</v>
      </c>
      <c r="L167" s="5" t="s">
        <v>3626</v>
      </c>
    </row>
    <row r="168" spans="1:12" ht="16.5">
      <c r="A168" s="5">
        <v>4059</v>
      </c>
      <c r="B168" s="5" t="s">
        <v>2497</v>
      </c>
      <c r="C168" s="5" t="s">
        <v>216</v>
      </c>
      <c r="D168" s="5" t="s">
        <v>217</v>
      </c>
      <c r="E168" s="5" t="s">
        <v>218</v>
      </c>
      <c r="F168" s="7">
        <v>1.5604909603474062</v>
      </c>
      <c r="G168" s="7">
        <v>5.5822626268747948</v>
      </c>
      <c r="H168" s="7">
        <v>2.7447980384556501</v>
      </c>
      <c r="I168" s="5" t="s">
        <v>3612</v>
      </c>
      <c r="J168" s="5" t="s">
        <v>3616</v>
      </c>
      <c r="K168" s="5" t="s">
        <v>3616</v>
      </c>
      <c r="L168" s="5" t="s">
        <v>3626</v>
      </c>
    </row>
    <row r="169" spans="1:12" ht="16.5">
      <c r="A169" s="5">
        <v>4062</v>
      </c>
      <c r="B169" s="5" t="s">
        <v>2499</v>
      </c>
      <c r="C169" s="5" t="s">
        <v>1019</v>
      </c>
      <c r="D169" s="5" t="s">
        <v>1020</v>
      </c>
      <c r="E169" s="5" t="s">
        <v>1021</v>
      </c>
      <c r="F169" s="7">
        <v>2.2846924936970909</v>
      </c>
      <c r="G169" s="7">
        <v>1.1341409906877871</v>
      </c>
      <c r="H169" s="7">
        <v>2.5528344805277237</v>
      </c>
      <c r="I169" s="5" t="s">
        <v>3616</v>
      </c>
      <c r="J169" s="5" t="s">
        <v>3612</v>
      </c>
      <c r="K169" s="5" t="s">
        <v>3616</v>
      </c>
      <c r="L169" s="5" t="s">
        <v>3626</v>
      </c>
    </row>
    <row r="170" spans="1:12" ht="16.5">
      <c r="A170" s="5">
        <v>4068</v>
      </c>
      <c r="B170" s="5" t="s">
        <v>2505</v>
      </c>
      <c r="C170" s="5" t="s">
        <v>1703</v>
      </c>
      <c r="D170" s="5" t="s">
        <v>1704</v>
      </c>
      <c r="E170" s="5" t="s">
        <v>1705</v>
      </c>
      <c r="F170" s="7">
        <v>2.1003066786251146</v>
      </c>
      <c r="G170" s="7">
        <v>3.862004914082247</v>
      </c>
      <c r="H170" s="7">
        <v>2.4588777345091581</v>
      </c>
      <c r="I170" s="5" t="s">
        <v>3616</v>
      </c>
      <c r="J170" s="5" t="s">
        <v>3616</v>
      </c>
      <c r="K170" s="5" t="s">
        <v>3616</v>
      </c>
      <c r="L170" s="5" t="s">
        <v>3626</v>
      </c>
    </row>
    <row r="171" spans="1:12" ht="16.5">
      <c r="A171" s="5">
        <v>4077</v>
      </c>
      <c r="B171" s="5" t="s">
        <v>2520</v>
      </c>
      <c r="C171" s="5" t="s">
        <v>2521</v>
      </c>
      <c r="D171" s="5" t="s">
        <v>2522</v>
      </c>
      <c r="E171" s="5" t="s">
        <v>2523</v>
      </c>
      <c r="F171" s="7">
        <v>2.182225212489088</v>
      </c>
      <c r="G171" s="7">
        <v>1.5394873363669714</v>
      </c>
      <c r="H171" s="7">
        <v>1.0361263912216321</v>
      </c>
      <c r="I171" s="5" t="s">
        <v>3616</v>
      </c>
      <c r="J171" s="5" t="s">
        <v>3612</v>
      </c>
      <c r="K171" s="5" t="s">
        <v>3612</v>
      </c>
      <c r="L171" s="5" t="s">
        <v>3626</v>
      </c>
    </row>
    <row r="172" spans="1:12" ht="16.5">
      <c r="A172" s="5">
        <v>4099</v>
      </c>
      <c r="B172" s="5" t="s">
        <v>2549</v>
      </c>
      <c r="C172" s="5" t="s">
        <v>1514</v>
      </c>
      <c r="D172" s="5" t="s">
        <v>1515</v>
      </c>
      <c r="E172" s="5" t="s">
        <v>1516</v>
      </c>
      <c r="F172" s="7">
        <v>1.483289292029305</v>
      </c>
      <c r="G172" s="7">
        <v>1.2755770091752914</v>
      </c>
      <c r="H172" s="7">
        <v>3.1682803498181804</v>
      </c>
      <c r="I172" s="5" t="s">
        <v>3612</v>
      </c>
      <c r="J172" s="5" t="s">
        <v>3612</v>
      </c>
      <c r="K172" s="5" t="s">
        <v>3616</v>
      </c>
      <c r="L172" s="5" t="s">
        <v>3626</v>
      </c>
    </row>
    <row r="173" spans="1:12" ht="16.5">
      <c r="A173" s="5">
        <v>4103</v>
      </c>
      <c r="B173" s="5" t="s">
        <v>2553</v>
      </c>
      <c r="C173" s="5" t="s">
        <v>983</v>
      </c>
      <c r="D173" s="5" t="s">
        <v>984</v>
      </c>
      <c r="E173" s="5" t="s">
        <v>985</v>
      </c>
      <c r="F173" s="7">
        <v>1.842417474983979</v>
      </c>
      <c r="G173" s="7">
        <v>1.0646284315947714</v>
      </c>
      <c r="H173" s="7">
        <v>2.0583666677090169</v>
      </c>
      <c r="I173" s="5" t="s">
        <v>3612</v>
      </c>
      <c r="J173" s="5" t="s">
        <v>3612</v>
      </c>
      <c r="K173" s="5" t="s">
        <v>3616</v>
      </c>
      <c r="L173" s="5" t="s">
        <v>3626</v>
      </c>
    </row>
    <row r="174" spans="1:12" ht="16.5">
      <c r="A174" s="5">
        <v>4105</v>
      </c>
      <c r="B174" s="5" t="s">
        <v>2558</v>
      </c>
      <c r="C174" s="5" t="s">
        <v>1145</v>
      </c>
      <c r="D174" s="5" t="s">
        <v>1146</v>
      </c>
      <c r="E174" s="5" t="s">
        <v>1147</v>
      </c>
      <c r="F174" s="7">
        <v>2.531162270019145</v>
      </c>
      <c r="G174" s="7">
        <v>1.3452273351703024</v>
      </c>
      <c r="H174" s="7">
        <v>3.0291226616937768</v>
      </c>
      <c r="I174" s="5" t="s">
        <v>3616</v>
      </c>
      <c r="J174" s="5" t="s">
        <v>3612</v>
      </c>
      <c r="K174" s="5" t="s">
        <v>3616</v>
      </c>
      <c r="L174" s="5" t="s">
        <v>3626</v>
      </c>
    </row>
    <row r="175" spans="1:12" ht="16.5">
      <c r="A175" s="5">
        <v>4143</v>
      </c>
      <c r="B175" s="5" t="s">
        <v>2573</v>
      </c>
      <c r="C175" s="5" t="s">
        <v>709</v>
      </c>
      <c r="D175" s="5" t="s">
        <v>710</v>
      </c>
      <c r="E175" s="5" t="s">
        <v>711</v>
      </c>
      <c r="F175" s="7">
        <v>1.1981429119495939</v>
      </c>
      <c r="G175" s="7">
        <v>1.0842894995100536</v>
      </c>
      <c r="H175" s="7">
        <v>4.3544786524985142</v>
      </c>
      <c r="I175" s="5" t="s">
        <v>3612</v>
      </c>
      <c r="J175" s="5" t="s">
        <v>3612</v>
      </c>
      <c r="K175" s="5" t="s">
        <v>3616</v>
      </c>
      <c r="L175" s="5" t="s">
        <v>3626</v>
      </c>
    </row>
    <row r="176" spans="1:12" ht="16.5">
      <c r="A176" s="5">
        <v>4167</v>
      </c>
      <c r="B176" s="5" t="s">
        <v>2592</v>
      </c>
      <c r="C176" s="5" t="s">
        <v>1478</v>
      </c>
      <c r="D176" s="5" t="s">
        <v>1479</v>
      </c>
      <c r="E176" s="5" t="s">
        <v>1480</v>
      </c>
      <c r="F176" s="7">
        <v>7.6147675638725998</v>
      </c>
      <c r="G176" s="7">
        <v>1.8759872204523824</v>
      </c>
      <c r="H176" s="7">
        <v>2.8147367506507992</v>
      </c>
      <c r="I176" s="5" t="s">
        <v>3616</v>
      </c>
      <c r="J176" s="5" t="s">
        <v>3612</v>
      </c>
      <c r="K176" s="5" t="s">
        <v>3616</v>
      </c>
      <c r="L176" s="5" t="s">
        <v>3626</v>
      </c>
    </row>
    <row r="177" spans="1:12" ht="16.5">
      <c r="A177" s="5">
        <v>4169</v>
      </c>
      <c r="B177" s="5" t="s">
        <v>2597</v>
      </c>
      <c r="C177" s="5" t="s">
        <v>2279</v>
      </c>
      <c r="D177" s="5" t="s">
        <v>2598</v>
      </c>
      <c r="E177" s="5" t="s">
        <v>2599</v>
      </c>
      <c r="F177" s="7">
        <v>0.16021709553795407</v>
      </c>
      <c r="G177" s="7">
        <v>0.67870192022306097</v>
      </c>
      <c r="H177" s="7">
        <v>0.37704274632513779</v>
      </c>
      <c r="I177" s="5" t="s">
        <v>3616</v>
      </c>
      <c r="J177" s="5" t="s">
        <v>3612</v>
      </c>
      <c r="K177" s="5" t="s">
        <v>3616</v>
      </c>
      <c r="L177" s="5" t="s">
        <v>3627</v>
      </c>
    </row>
    <row r="178" spans="1:12" ht="16.5">
      <c r="A178" s="5">
        <v>4172</v>
      </c>
      <c r="B178" s="5" t="s">
        <v>2605</v>
      </c>
      <c r="C178" s="5" t="s">
        <v>2606</v>
      </c>
      <c r="D178" s="5" t="s">
        <v>2607</v>
      </c>
      <c r="E178" s="5" t="s">
        <v>2608</v>
      </c>
      <c r="F178" s="7">
        <v>2.3401483660975408</v>
      </c>
      <c r="G178" s="7">
        <v>1.1641685912871289</v>
      </c>
      <c r="H178" s="7">
        <v>2.8960770785683008</v>
      </c>
      <c r="I178" s="5" t="s">
        <v>3616</v>
      </c>
      <c r="J178" s="5" t="s">
        <v>3612</v>
      </c>
      <c r="K178" s="5" t="s">
        <v>3616</v>
      </c>
      <c r="L178" s="5" t="s">
        <v>3626</v>
      </c>
    </row>
    <row r="179" spans="1:12" ht="16.5">
      <c r="A179" s="5">
        <v>4188</v>
      </c>
      <c r="B179" s="5" t="s">
        <v>2613</v>
      </c>
      <c r="C179" s="5" t="s">
        <v>229</v>
      </c>
      <c r="D179" s="5" t="s">
        <v>230</v>
      </c>
      <c r="E179" s="5" t="s">
        <v>231</v>
      </c>
      <c r="F179" s="7">
        <v>1.717964232129604</v>
      </c>
      <c r="G179" s="7">
        <v>2.425529960462256</v>
      </c>
      <c r="H179" s="7">
        <v>8.8507517649604814</v>
      </c>
      <c r="I179" s="5" t="s">
        <v>3612</v>
      </c>
      <c r="J179" s="5" t="s">
        <v>3616</v>
      </c>
      <c r="K179" s="5" t="s">
        <v>3616</v>
      </c>
      <c r="L179" s="5" t="s">
        <v>3626</v>
      </c>
    </row>
    <row r="180" spans="1:12" ht="16.5">
      <c r="A180" s="5">
        <v>4195</v>
      </c>
      <c r="B180" s="5" t="s">
        <v>2623</v>
      </c>
      <c r="C180" s="5" t="s">
        <v>2624</v>
      </c>
      <c r="D180" s="5" t="s">
        <v>2625</v>
      </c>
      <c r="E180" s="5" t="s">
        <v>2626</v>
      </c>
      <c r="F180" s="7">
        <v>1.7044425821726592</v>
      </c>
      <c r="G180" s="7">
        <v>1.0363418700506728</v>
      </c>
      <c r="H180" s="7">
        <v>2.4500309938506333</v>
      </c>
      <c r="I180" s="5" t="s">
        <v>3612</v>
      </c>
      <c r="J180" s="5" t="s">
        <v>3612</v>
      </c>
      <c r="K180" s="5" t="s">
        <v>3616</v>
      </c>
      <c r="L180" s="5" t="s">
        <v>3626</v>
      </c>
    </row>
    <row r="181" spans="1:12" ht="16.5">
      <c r="A181" s="5">
        <v>4200</v>
      </c>
      <c r="B181" s="5" t="s">
        <v>2637</v>
      </c>
      <c r="C181" s="5" t="s">
        <v>2638</v>
      </c>
      <c r="D181" s="5" t="s">
        <v>2639</v>
      </c>
      <c r="E181" s="5" t="s">
        <v>2640</v>
      </c>
      <c r="F181" s="7">
        <v>1.2365323638650034</v>
      </c>
      <c r="G181" s="7">
        <v>4.0908481891727595</v>
      </c>
      <c r="H181" s="7">
        <v>1.5150863287749712</v>
      </c>
      <c r="I181" s="5" t="s">
        <v>3612</v>
      </c>
      <c r="J181" s="5" t="s">
        <v>3616</v>
      </c>
      <c r="K181" s="5" t="s">
        <v>3612</v>
      </c>
      <c r="L181" s="5" t="s">
        <v>3626</v>
      </c>
    </row>
    <row r="182" spans="1:12" ht="16.5">
      <c r="A182" s="5">
        <v>4263</v>
      </c>
      <c r="B182" s="5" t="s">
        <v>2688</v>
      </c>
      <c r="C182" s="5" t="s">
        <v>2689</v>
      </c>
      <c r="D182" s="5" t="s">
        <v>2690</v>
      </c>
      <c r="E182" s="5" t="s">
        <v>2691</v>
      </c>
      <c r="F182" s="7">
        <v>0.16912947357973634</v>
      </c>
      <c r="G182" s="7">
        <v>0.62950947595865203</v>
      </c>
      <c r="H182" s="7">
        <v>0.51795547859774915</v>
      </c>
      <c r="I182" s="5" t="s">
        <v>3616</v>
      </c>
      <c r="J182" s="5" t="s">
        <v>3612</v>
      </c>
      <c r="K182" s="5" t="s">
        <v>3612</v>
      </c>
      <c r="L182" s="5" t="s">
        <v>3627</v>
      </c>
    </row>
    <row r="183" spans="1:12" ht="16.5">
      <c r="A183" s="5">
        <v>4265</v>
      </c>
      <c r="B183" s="5" t="s">
        <v>2692</v>
      </c>
      <c r="C183" s="5" t="s">
        <v>1019</v>
      </c>
      <c r="D183" s="5" t="s">
        <v>1020</v>
      </c>
      <c r="E183" s="5" t="s">
        <v>1021</v>
      </c>
      <c r="F183" s="7">
        <v>4.3832470657907567</v>
      </c>
      <c r="G183" s="7">
        <v>32.629387474352555</v>
      </c>
      <c r="H183" s="7">
        <v>2.2123812188194045</v>
      </c>
      <c r="I183" s="5" t="s">
        <v>3616</v>
      </c>
      <c r="J183" s="5" t="s">
        <v>3616</v>
      </c>
      <c r="K183" s="5" t="s">
        <v>3616</v>
      </c>
      <c r="L183" s="5" t="s">
        <v>3626</v>
      </c>
    </row>
    <row r="184" spans="1:12" ht="16.5">
      <c r="A184" s="5">
        <v>4272</v>
      </c>
      <c r="B184" s="5" t="s">
        <v>2698</v>
      </c>
      <c r="C184" s="5" t="s">
        <v>2213</v>
      </c>
      <c r="D184" s="5" t="s">
        <v>2214</v>
      </c>
      <c r="E184" s="5" t="s">
        <v>2215</v>
      </c>
      <c r="F184" s="7">
        <v>2.0155869211323214</v>
      </c>
      <c r="G184" s="7">
        <v>1.5192928688514156</v>
      </c>
      <c r="H184" s="7">
        <v>1.096419582023447</v>
      </c>
      <c r="I184" s="5" t="s">
        <v>3616</v>
      </c>
      <c r="J184" s="5" t="s">
        <v>3612</v>
      </c>
      <c r="K184" s="5" t="s">
        <v>3612</v>
      </c>
      <c r="L184" s="5" t="s">
        <v>3626</v>
      </c>
    </row>
    <row r="185" spans="1:12" ht="16.5">
      <c r="A185" s="5">
        <v>4280</v>
      </c>
      <c r="B185" s="5" t="s">
        <v>2705</v>
      </c>
      <c r="C185" s="5" t="s">
        <v>2706</v>
      </c>
      <c r="D185" s="5" t="s">
        <v>2707</v>
      </c>
      <c r="E185" s="5" t="s">
        <v>2708</v>
      </c>
      <c r="F185" s="7">
        <v>7.8286100846931952E-2</v>
      </c>
      <c r="G185" s="7">
        <v>0.58200360721891453</v>
      </c>
      <c r="H185" s="7">
        <v>0.94030454736327573</v>
      </c>
      <c r="I185" s="5" t="s">
        <v>3616</v>
      </c>
      <c r="J185" s="5" t="s">
        <v>3612</v>
      </c>
      <c r="K185" s="5" t="s">
        <v>3612</v>
      </c>
      <c r="L185" s="5" t="s">
        <v>3627</v>
      </c>
    </row>
    <row r="186" spans="1:12" ht="16.5">
      <c r="A186" s="5">
        <v>4283</v>
      </c>
      <c r="B186" s="5" t="s">
        <v>2713</v>
      </c>
      <c r="C186" s="5" t="s">
        <v>780</v>
      </c>
      <c r="D186" s="5" t="s">
        <v>781</v>
      </c>
      <c r="E186" s="5" t="s">
        <v>782</v>
      </c>
      <c r="F186" s="7">
        <v>0.11249244357193659</v>
      </c>
      <c r="G186" s="7">
        <v>0.40991594089606515</v>
      </c>
      <c r="H186" s="7">
        <v>0.46306929380524026</v>
      </c>
      <c r="I186" s="5" t="s">
        <v>3616</v>
      </c>
      <c r="J186" s="5" t="s">
        <v>3616</v>
      </c>
      <c r="K186" s="5" t="s">
        <v>3616</v>
      </c>
      <c r="L186" s="5" t="s">
        <v>3627</v>
      </c>
    </row>
    <row r="187" spans="1:12" ht="16.5">
      <c r="A187" s="5">
        <v>4304</v>
      </c>
      <c r="B187" s="5" t="s">
        <v>2738</v>
      </c>
      <c r="C187" s="5" t="s">
        <v>1368</v>
      </c>
      <c r="D187" s="5" t="s">
        <v>1369</v>
      </c>
      <c r="E187" s="5" t="s">
        <v>1370</v>
      </c>
      <c r="F187" s="7">
        <v>1.6372787903386583</v>
      </c>
      <c r="G187" s="7">
        <v>1.5450997714229295</v>
      </c>
      <c r="H187" s="7">
        <v>2.276156885963545</v>
      </c>
      <c r="I187" s="5" t="s">
        <v>3612</v>
      </c>
      <c r="J187" s="5" t="s">
        <v>3612</v>
      </c>
      <c r="K187" s="5" t="s">
        <v>3616</v>
      </c>
      <c r="L187" s="5" t="s">
        <v>3626</v>
      </c>
    </row>
    <row r="188" spans="1:12" ht="16.5">
      <c r="A188" s="5">
        <v>4311</v>
      </c>
      <c r="B188" s="5" t="s">
        <v>2744</v>
      </c>
      <c r="C188" s="5" t="s">
        <v>2745</v>
      </c>
      <c r="D188" s="5" t="s">
        <v>2746</v>
      </c>
      <c r="E188" s="5" t="s">
        <v>2747</v>
      </c>
      <c r="F188" s="7">
        <v>10.004658376030813</v>
      </c>
      <c r="G188" s="7">
        <v>1.6152416309207243</v>
      </c>
      <c r="H188" s="7">
        <v>3.1093219369149252</v>
      </c>
      <c r="I188" s="5" t="s">
        <v>3616</v>
      </c>
      <c r="J188" s="5" t="s">
        <v>3612</v>
      </c>
      <c r="K188" s="5" t="s">
        <v>3616</v>
      </c>
      <c r="L188" s="5" t="s">
        <v>3626</v>
      </c>
    </row>
    <row r="189" spans="1:12" ht="16.5">
      <c r="A189" s="5">
        <v>4340</v>
      </c>
      <c r="B189" s="5" t="s">
        <v>2764</v>
      </c>
      <c r="C189" s="5" t="s">
        <v>2765</v>
      </c>
      <c r="D189" s="5" t="s">
        <v>2766</v>
      </c>
      <c r="E189" s="5" t="s">
        <v>2767</v>
      </c>
      <c r="F189" s="7">
        <v>0.65706135601892512</v>
      </c>
      <c r="G189" s="7">
        <v>0.597288562111706</v>
      </c>
      <c r="H189" s="7">
        <v>0.33441234237422524</v>
      </c>
      <c r="I189" s="5" t="s">
        <v>3612</v>
      </c>
      <c r="J189" s="5" t="s">
        <v>3612</v>
      </c>
      <c r="K189" s="5" t="s">
        <v>3616</v>
      </c>
      <c r="L189" s="5" t="s">
        <v>3627</v>
      </c>
    </row>
    <row r="190" spans="1:12" ht="16.5">
      <c r="A190" s="5">
        <v>4341</v>
      </c>
      <c r="B190" s="5" t="s">
        <v>2768</v>
      </c>
      <c r="C190" s="5" t="s">
        <v>2769</v>
      </c>
      <c r="D190" s="5" t="s">
        <v>2770</v>
      </c>
      <c r="E190" s="5" t="s">
        <v>2771</v>
      </c>
      <c r="F190" s="7">
        <v>0.34622936611884797</v>
      </c>
      <c r="G190" s="7">
        <v>0.64810523840096301</v>
      </c>
      <c r="H190" s="7">
        <v>7.5071025440494585E-2</v>
      </c>
      <c r="I190" s="5" t="s">
        <v>3616</v>
      </c>
      <c r="J190" s="5" t="s">
        <v>3612</v>
      </c>
      <c r="K190" s="5" t="s">
        <v>3616</v>
      </c>
      <c r="L190" s="5" t="s">
        <v>3627</v>
      </c>
    </row>
    <row r="191" spans="1:12" ht="16.5">
      <c r="A191" s="5">
        <v>4374</v>
      </c>
      <c r="B191" s="5" t="s">
        <v>2781</v>
      </c>
      <c r="C191" s="5" t="s">
        <v>2782</v>
      </c>
      <c r="D191" s="5" t="s">
        <v>2783</v>
      </c>
      <c r="E191" s="5" t="s">
        <v>2784</v>
      </c>
      <c r="F191" s="7">
        <v>98.845268230199835</v>
      </c>
      <c r="G191" s="7">
        <v>23.670200147981355</v>
      </c>
      <c r="H191" s="7">
        <v>1.5837010188735141</v>
      </c>
      <c r="I191" s="5" t="s">
        <v>3616</v>
      </c>
      <c r="J191" s="5" t="s">
        <v>3616</v>
      </c>
      <c r="K191" s="5" t="s">
        <v>3612</v>
      </c>
      <c r="L191" s="5" t="s">
        <v>3626</v>
      </c>
    </row>
    <row r="192" spans="1:12" ht="16.5">
      <c r="A192" s="5">
        <v>4436</v>
      </c>
      <c r="B192" s="5" t="s">
        <v>2795</v>
      </c>
      <c r="C192" s="5" t="s">
        <v>780</v>
      </c>
      <c r="D192" s="5" t="s">
        <v>781</v>
      </c>
      <c r="E192" s="5" t="s">
        <v>782</v>
      </c>
      <c r="F192" s="7">
        <v>18.448095737990858</v>
      </c>
      <c r="G192" s="7">
        <v>1.0537992076030642</v>
      </c>
      <c r="H192" s="7">
        <v>3.2980196624529432</v>
      </c>
      <c r="I192" s="5" t="s">
        <v>3616</v>
      </c>
      <c r="J192" s="5" t="s">
        <v>3612</v>
      </c>
      <c r="K192" s="5" t="s">
        <v>3616</v>
      </c>
      <c r="L192" s="5" t="s">
        <v>3626</v>
      </c>
    </row>
    <row r="193" spans="1:12" ht="16.5">
      <c r="A193" s="5">
        <v>4458</v>
      </c>
      <c r="B193" s="5" t="s">
        <v>2811</v>
      </c>
      <c r="C193" s="5" t="s">
        <v>34</v>
      </c>
      <c r="D193" s="5" t="s">
        <v>35</v>
      </c>
      <c r="E193" s="5" t="s">
        <v>36</v>
      </c>
      <c r="F193" s="7">
        <v>1.4611456539347394</v>
      </c>
      <c r="G193" s="7">
        <v>1.1482605190962938</v>
      </c>
      <c r="H193" s="7">
        <v>2.3451821808315385</v>
      </c>
      <c r="I193" s="5" t="s">
        <v>3612</v>
      </c>
      <c r="J193" s="5" t="s">
        <v>3612</v>
      </c>
      <c r="K193" s="5" t="s">
        <v>3616</v>
      </c>
      <c r="L193" s="5" t="s">
        <v>3626</v>
      </c>
    </row>
    <row r="194" spans="1:12" ht="16.5">
      <c r="A194" s="5">
        <v>4491</v>
      </c>
      <c r="B194" s="5" t="s">
        <v>2825</v>
      </c>
      <c r="C194" s="5" t="s">
        <v>1775</v>
      </c>
      <c r="D194" s="5" t="s">
        <v>1776</v>
      </c>
      <c r="E194" s="5" t="s">
        <v>1777</v>
      </c>
      <c r="F194" s="7">
        <v>0.67684622249514748</v>
      </c>
      <c r="G194" s="7">
        <v>0.8713051647406862</v>
      </c>
      <c r="H194" s="7">
        <v>0.49816652982495613</v>
      </c>
      <c r="I194" s="5" t="s">
        <v>3612</v>
      </c>
      <c r="J194" s="5" t="s">
        <v>3612</v>
      </c>
      <c r="K194" s="5" t="s">
        <v>3616</v>
      </c>
      <c r="L194" s="5" t="s">
        <v>3627</v>
      </c>
    </row>
    <row r="195" spans="1:12" ht="16.5">
      <c r="A195" s="5">
        <v>4506</v>
      </c>
      <c r="B195" s="5" t="s">
        <v>2830</v>
      </c>
      <c r="C195" s="5" t="s">
        <v>2213</v>
      </c>
      <c r="D195" s="5" t="s">
        <v>2214</v>
      </c>
      <c r="E195" s="5" t="s">
        <v>2215</v>
      </c>
      <c r="F195" s="7">
        <v>1.1091081110411039</v>
      </c>
      <c r="G195" s="7">
        <v>3.3989755874240632</v>
      </c>
      <c r="H195" s="7">
        <v>2.5863185876181078</v>
      </c>
      <c r="I195" s="5" t="s">
        <v>3612</v>
      </c>
      <c r="J195" s="5" t="s">
        <v>3616</v>
      </c>
      <c r="K195" s="5" t="s">
        <v>3616</v>
      </c>
      <c r="L195" s="5" t="s">
        <v>3626</v>
      </c>
    </row>
    <row r="196" spans="1:12" ht="16.5">
      <c r="A196" s="5">
        <v>4509</v>
      </c>
      <c r="B196" s="5" t="s">
        <v>2831</v>
      </c>
      <c r="C196" s="5" t="s">
        <v>229</v>
      </c>
      <c r="D196" s="5" t="s">
        <v>230</v>
      </c>
      <c r="E196" s="5" t="s">
        <v>231</v>
      </c>
      <c r="F196" s="7">
        <v>1.5922865626267055</v>
      </c>
      <c r="G196" s="7">
        <v>1.0757553386758718</v>
      </c>
      <c r="H196" s="7">
        <v>6.8040795104260638</v>
      </c>
      <c r="I196" s="5" t="s">
        <v>3612</v>
      </c>
      <c r="J196" s="5" t="s">
        <v>3612</v>
      </c>
      <c r="K196" s="5" t="s">
        <v>3616</v>
      </c>
      <c r="L196" s="5" t="s">
        <v>3626</v>
      </c>
    </row>
    <row r="197" spans="1:12" ht="16.5">
      <c r="A197" s="5">
        <v>4513</v>
      </c>
      <c r="B197" s="5" t="s">
        <v>2832</v>
      </c>
      <c r="C197" s="5" t="s">
        <v>408</v>
      </c>
      <c r="D197" s="5" t="s">
        <v>409</v>
      </c>
      <c r="E197" s="5" t="s">
        <v>410</v>
      </c>
      <c r="F197" s="7">
        <v>4.8817553634564455</v>
      </c>
      <c r="G197" s="7">
        <v>5.3809093406812094</v>
      </c>
      <c r="H197" s="7">
        <v>67.869900830968845</v>
      </c>
      <c r="I197" s="5" t="s">
        <v>3616</v>
      </c>
      <c r="J197" s="5" t="s">
        <v>3616</v>
      </c>
      <c r="K197" s="5" t="s">
        <v>3616</v>
      </c>
      <c r="L197" s="5" t="s">
        <v>3626</v>
      </c>
    </row>
    <row r="198" spans="1:12" ht="16.5">
      <c r="A198" s="5">
        <v>4516</v>
      </c>
      <c r="B198" s="5" t="s">
        <v>2833</v>
      </c>
      <c r="C198" s="5" t="s">
        <v>42</v>
      </c>
      <c r="D198" s="5" t="s">
        <v>43</v>
      </c>
      <c r="E198" s="5" t="s">
        <v>44</v>
      </c>
      <c r="F198" s="7">
        <v>0.89663952393217794</v>
      </c>
      <c r="G198" s="7">
        <v>0.39890026860592509</v>
      </c>
      <c r="H198" s="7">
        <v>0.29777612670845305</v>
      </c>
      <c r="I198" s="5" t="s">
        <v>3612</v>
      </c>
      <c r="J198" s="5" t="s">
        <v>3616</v>
      </c>
      <c r="K198" s="5" t="s">
        <v>3616</v>
      </c>
      <c r="L198" s="5" t="s">
        <v>3627</v>
      </c>
    </row>
    <row r="199" spans="1:12" ht="16.5">
      <c r="A199" s="5">
        <v>4521</v>
      </c>
      <c r="B199" s="5" t="s">
        <v>2835</v>
      </c>
      <c r="C199" s="5" t="s">
        <v>993</v>
      </c>
      <c r="D199" s="5" t="s">
        <v>994</v>
      </c>
      <c r="E199" s="5" t="s">
        <v>995</v>
      </c>
      <c r="F199" s="7">
        <v>4.813879403130465</v>
      </c>
      <c r="G199" s="7">
        <v>39.751847299184305</v>
      </c>
      <c r="H199" s="7">
        <v>1.0253383064611414</v>
      </c>
      <c r="I199" s="5" t="s">
        <v>3616</v>
      </c>
      <c r="J199" s="5" t="s">
        <v>3616</v>
      </c>
      <c r="K199" s="5" t="s">
        <v>3612</v>
      </c>
      <c r="L199" s="5" t="s">
        <v>3626</v>
      </c>
    </row>
    <row r="200" spans="1:12" ht="16.5">
      <c r="A200" s="5">
        <v>4555</v>
      </c>
      <c r="B200" s="5" t="s">
        <v>2842</v>
      </c>
      <c r="C200" s="5" t="s">
        <v>598</v>
      </c>
      <c r="D200" s="5" t="s">
        <v>599</v>
      </c>
      <c r="E200" s="5" t="s">
        <v>600</v>
      </c>
      <c r="F200" s="7">
        <v>1.4758028427510936</v>
      </c>
      <c r="G200" s="7">
        <v>1.3616916052447896</v>
      </c>
      <c r="H200" s="7">
        <v>275.93793560021226</v>
      </c>
      <c r="I200" s="5" t="s">
        <v>3612</v>
      </c>
      <c r="J200" s="5" t="s">
        <v>3612</v>
      </c>
      <c r="K200" s="5" t="s">
        <v>3616</v>
      </c>
      <c r="L200" s="5" t="s">
        <v>3626</v>
      </c>
    </row>
    <row r="201" spans="1:12" ht="16.5">
      <c r="A201" s="5">
        <v>4556</v>
      </c>
      <c r="B201" s="5" t="s">
        <v>2843</v>
      </c>
      <c r="C201" s="5" t="s">
        <v>2337</v>
      </c>
      <c r="D201" s="5" t="s">
        <v>2338</v>
      </c>
      <c r="E201" s="5" t="s">
        <v>2339</v>
      </c>
      <c r="F201" s="7">
        <v>1.1849284935861089</v>
      </c>
      <c r="G201" s="7">
        <v>1.0612760746476719</v>
      </c>
      <c r="H201" s="7">
        <v>3.5222565638454046</v>
      </c>
      <c r="I201" s="5" t="s">
        <v>3612</v>
      </c>
      <c r="J201" s="5" t="s">
        <v>3612</v>
      </c>
      <c r="K201" s="5" t="s">
        <v>3616</v>
      </c>
      <c r="L201" s="5" t="s">
        <v>3626</v>
      </c>
    </row>
    <row r="202" spans="1:12" ht="16.5">
      <c r="A202" s="5">
        <v>4560</v>
      </c>
      <c r="B202" s="5" t="s">
        <v>2844</v>
      </c>
      <c r="C202" s="5" t="s">
        <v>2845</v>
      </c>
      <c r="D202" s="5" t="s">
        <v>2846</v>
      </c>
      <c r="E202" s="5" t="s">
        <v>2847</v>
      </c>
      <c r="F202" s="7">
        <v>1.1897017951967668</v>
      </c>
      <c r="G202" s="7">
        <v>2.8990897559610755</v>
      </c>
      <c r="H202" s="7">
        <v>2.3520194653655184</v>
      </c>
      <c r="I202" s="5" t="s">
        <v>3612</v>
      </c>
      <c r="J202" s="5" t="s">
        <v>3616</v>
      </c>
      <c r="K202" s="5" t="s">
        <v>3616</v>
      </c>
      <c r="L202" s="5" t="s">
        <v>3626</v>
      </c>
    </row>
    <row r="203" spans="1:12" ht="16.5">
      <c r="A203" s="5">
        <v>4563</v>
      </c>
      <c r="B203" s="5" t="s">
        <v>2850</v>
      </c>
      <c r="C203" s="5" t="s">
        <v>94</v>
      </c>
      <c r="D203" s="5" t="s">
        <v>95</v>
      </c>
      <c r="E203" s="5" t="s">
        <v>96</v>
      </c>
      <c r="F203" s="7">
        <v>1.20802992215845E-2</v>
      </c>
      <c r="G203" s="7">
        <v>0.41752948899402292</v>
      </c>
      <c r="H203" s="7">
        <v>3.1853594677511282E-2</v>
      </c>
      <c r="I203" s="5" t="s">
        <v>3616</v>
      </c>
      <c r="J203" s="5" t="s">
        <v>3616</v>
      </c>
      <c r="K203" s="5" t="s">
        <v>3616</v>
      </c>
      <c r="L203" s="5" t="s">
        <v>3627</v>
      </c>
    </row>
    <row r="204" spans="1:12" ht="16.5">
      <c r="A204" s="5">
        <v>4613</v>
      </c>
      <c r="B204" s="5" t="s">
        <v>2877</v>
      </c>
      <c r="C204" s="5" t="s">
        <v>2878</v>
      </c>
      <c r="D204" s="5" t="s">
        <v>2879</v>
      </c>
      <c r="E204" s="5" t="s">
        <v>2880</v>
      </c>
      <c r="F204" s="7">
        <v>0.16107449759600714</v>
      </c>
      <c r="G204" s="7">
        <v>0.19467641262418714</v>
      </c>
      <c r="H204" s="7">
        <v>0.31925917801110337</v>
      </c>
      <c r="I204" s="5" t="s">
        <v>3616</v>
      </c>
      <c r="J204" s="5" t="s">
        <v>3616</v>
      </c>
      <c r="K204" s="5" t="s">
        <v>3616</v>
      </c>
      <c r="L204" s="5" t="s">
        <v>3627</v>
      </c>
    </row>
    <row r="205" spans="1:12" ht="16.5">
      <c r="A205" s="5">
        <v>4628</v>
      </c>
      <c r="B205" s="5" t="s">
        <v>2882</v>
      </c>
      <c r="C205" s="5" t="s">
        <v>2769</v>
      </c>
      <c r="D205" s="5" t="s">
        <v>2770</v>
      </c>
      <c r="E205" s="5" t="s">
        <v>2771</v>
      </c>
      <c r="F205" s="7">
        <v>1.6734204839479765</v>
      </c>
      <c r="G205" s="7">
        <v>1.5416764284744928</v>
      </c>
      <c r="H205" s="7">
        <v>2.7535637311334318</v>
      </c>
      <c r="I205" s="5" t="s">
        <v>3612</v>
      </c>
      <c r="J205" s="5" t="s">
        <v>3612</v>
      </c>
      <c r="K205" s="5" t="s">
        <v>3616</v>
      </c>
      <c r="L205" s="5" t="s">
        <v>3626</v>
      </c>
    </row>
    <row r="206" spans="1:12" ht="16.5">
      <c r="A206" s="5">
        <v>4644</v>
      </c>
      <c r="B206" s="5" t="s">
        <v>2895</v>
      </c>
      <c r="C206" s="5" t="s">
        <v>2896</v>
      </c>
      <c r="D206" s="5" t="s">
        <v>2897</v>
      </c>
      <c r="E206" s="5" t="s">
        <v>2898</v>
      </c>
      <c r="F206" s="7">
        <v>0.46745519622761983</v>
      </c>
      <c r="G206" s="7">
        <v>0.14069568614004554</v>
      </c>
      <c r="H206" s="7">
        <v>0.51146236819889268</v>
      </c>
      <c r="I206" s="5" t="s">
        <v>3616</v>
      </c>
      <c r="J206" s="5" t="s">
        <v>3616</v>
      </c>
      <c r="K206" s="5" t="s">
        <v>3612</v>
      </c>
      <c r="L206" s="5" t="s">
        <v>3627</v>
      </c>
    </row>
    <row r="207" spans="1:12" ht="16.5">
      <c r="A207" s="5">
        <v>4666</v>
      </c>
      <c r="B207" s="5" t="s">
        <v>2900</v>
      </c>
      <c r="C207" s="5" t="s">
        <v>1972</v>
      </c>
      <c r="D207" s="5" t="s">
        <v>1973</v>
      </c>
      <c r="E207" s="5" t="s">
        <v>1974</v>
      </c>
      <c r="F207" s="7">
        <v>8.0205434886576512</v>
      </c>
      <c r="G207" s="7">
        <v>1.2497590723625569</v>
      </c>
      <c r="H207" s="7">
        <v>7.5836900414736519</v>
      </c>
      <c r="I207" s="5" t="s">
        <v>3616</v>
      </c>
      <c r="J207" s="5" t="s">
        <v>3612</v>
      </c>
      <c r="K207" s="5" t="s">
        <v>3616</v>
      </c>
      <c r="L207" s="5" t="s">
        <v>3626</v>
      </c>
    </row>
    <row r="208" spans="1:12" ht="16.5">
      <c r="A208" s="5">
        <v>4675</v>
      </c>
      <c r="B208" s="5" t="s">
        <v>2906</v>
      </c>
      <c r="C208" s="5" t="s">
        <v>1931</v>
      </c>
      <c r="D208" s="5" t="s">
        <v>1932</v>
      </c>
      <c r="E208" s="5" t="s">
        <v>1933</v>
      </c>
      <c r="F208" s="7">
        <v>3.7295459457473319</v>
      </c>
      <c r="G208" s="7">
        <v>13.311949864431302</v>
      </c>
      <c r="H208" s="7">
        <v>1.1949912048567806</v>
      </c>
      <c r="I208" s="5" t="s">
        <v>3616</v>
      </c>
      <c r="J208" s="5" t="s">
        <v>3616</v>
      </c>
      <c r="K208" s="5" t="s">
        <v>3612</v>
      </c>
      <c r="L208" s="5" t="s">
        <v>3626</v>
      </c>
    </row>
    <row r="209" spans="1:12" ht="16.5">
      <c r="A209" s="5">
        <v>4689</v>
      </c>
      <c r="B209" s="5" t="s">
        <v>2912</v>
      </c>
      <c r="C209" s="5" t="s">
        <v>2447</v>
      </c>
      <c r="D209" s="5" t="s">
        <v>2448</v>
      </c>
      <c r="E209" s="5" t="s">
        <v>2449</v>
      </c>
      <c r="F209" s="7">
        <v>100.81734103664203</v>
      </c>
      <c r="G209" s="7">
        <v>4.7970583893614274</v>
      </c>
      <c r="H209" s="7">
        <v>1.6144021490095326</v>
      </c>
      <c r="I209" s="5" t="s">
        <v>3616</v>
      </c>
      <c r="J209" s="5" t="s">
        <v>3616</v>
      </c>
      <c r="K209" s="5" t="s">
        <v>3612</v>
      </c>
      <c r="L209" s="5" t="s">
        <v>3626</v>
      </c>
    </row>
    <row r="210" spans="1:12" ht="16.5">
      <c r="A210" s="5">
        <v>4704</v>
      </c>
      <c r="B210" s="5" t="s">
        <v>2926</v>
      </c>
      <c r="C210" s="5" t="s">
        <v>1322</v>
      </c>
      <c r="D210" s="5" t="s">
        <v>1323</v>
      </c>
      <c r="E210" s="5" t="s">
        <v>1324</v>
      </c>
      <c r="F210" s="7">
        <v>1.7747305465288881</v>
      </c>
      <c r="G210" s="7">
        <v>1.153445628988012</v>
      </c>
      <c r="H210" s="7">
        <v>2.2701694701633985</v>
      </c>
      <c r="I210" s="5" t="s">
        <v>3612</v>
      </c>
      <c r="J210" s="5" t="s">
        <v>3612</v>
      </c>
      <c r="K210" s="5" t="s">
        <v>3616</v>
      </c>
      <c r="L210" s="5" t="s">
        <v>3626</v>
      </c>
    </row>
    <row r="211" spans="1:12" ht="16.5">
      <c r="A211" s="5">
        <v>4761</v>
      </c>
      <c r="B211" s="5" t="s">
        <v>2948</v>
      </c>
      <c r="C211" s="5" t="s">
        <v>2949</v>
      </c>
      <c r="D211" s="5" t="s">
        <v>2950</v>
      </c>
      <c r="E211" s="5" t="s">
        <v>2951</v>
      </c>
      <c r="F211" s="7">
        <v>0.72648252478568387</v>
      </c>
      <c r="G211" s="7">
        <v>0.10891314559258577</v>
      </c>
      <c r="H211" s="7">
        <v>0.50736644003338183</v>
      </c>
      <c r="I211" s="5" t="s">
        <v>3612</v>
      </c>
      <c r="J211" s="5" t="s">
        <v>3616</v>
      </c>
      <c r="K211" s="5" t="s">
        <v>3612</v>
      </c>
      <c r="L211" s="5" t="s">
        <v>3627</v>
      </c>
    </row>
    <row r="212" spans="1:12" ht="16.5">
      <c r="A212" s="5">
        <v>4830</v>
      </c>
      <c r="B212" s="5" t="s">
        <v>2972</v>
      </c>
      <c r="C212" s="5" t="s">
        <v>2973</v>
      </c>
      <c r="D212" s="5" t="s">
        <v>2974</v>
      </c>
      <c r="E212" s="5" t="s">
        <v>2975</v>
      </c>
      <c r="F212" s="7">
        <v>2.374790093514719</v>
      </c>
      <c r="G212" s="7">
        <v>1.462260146649317</v>
      </c>
      <c r="H212" s="7">
        <v>1.1887950386348038</v>
      </c>
      <c r="I212" s="5" t="s">
        <v>3616</v>
      </c>
      <c r="J212" s="5" t="s">
        <v>3612</v>
      </c>
      <c r="K212" s="5" t="s">
        <v>3612</v>
      </c>
      <c r="L212" s="5" t="s">
        <v>3626</v>
      </c>
    </row>
    <row r="213" spans="1:12" ht="16.5">
      <c r="A213" s="5">
        <v>4863</v>
      </c>
      <c r="B213" s="5" t="s">
        <v>2985</v>
      </c>
      <c r="C213" s="5" t="s">
        <v>491</v>
      </c>
      <c r="D213" s="5" t="s">
        <v>492</v>
      </c>
      <c r="E213" s="5" t="s">
        <v>493</v>
      </c>
      <c r="F213" s="7">
        <v>12.303526650162137</v>
      </c>
      <c r="G213" s="7">
        <v>1.1536455232034422</v>
      </c>
      <c r="H213" s="7">
        <v>40.927538600877725</v>
      </c>
      <c r="I213" s="5" t="s">
        <v>3616</v>
      </c>
      <c r="J213" s="5" t="s">
        <v>3612</v>
      </c>
      <c r="K213" s="5" t="s">
        <v>3616</v>
      </c>
      <c r="L213" s="5" t="s">
        <v>3626</v>
      </c>
    </row>
    <row r="214" spans="1:12" ht="16.5">
      <c r="A214" s="5">
        <v>4867</v>
      </c>
      <c r="B214" s="5" t="s">
        <v>2988</v>
      </c>
      <c r="C214" s="5" t="s">
        <v>2989</v>
      </c>
      <c r="D214" s="5" t="s">
        <v>2990</v>
      </c>
      <c r="E214" s="5" t="s">
        <v>2991</v>
      </c>
      <c r="F214" s="7">
        <v>0.20306309908905881</v>
      </c>
      <c r="G214" s="7">
        <v>1.8305233666466667E-2</v>
      </c>
      <c r="H214" s="7">
        <v>0.39126012727960424</v>
      </c>
      <c r="I214" s="5" t="s">
        <v>3616</v>
      </c>
      <c r="J214" s="5" t="s">
        <v>3616</v>
      </c>
      <c r="K214" s="5" t="s">
        <v>3616</v>
      </c>
      <c r="L214" s="5" t="s">
        <v>3627</v>
      </c>
    </row>
    <row r="215" spans="1:12" ht="16.5">
      <c r="A215" s="5">
        <v>4872</v>
      </c>
      <c r="B215" s="5" t="s">
        <v>2996</v>
      </c>
      <c r="C215" s="5" t="s">
        <v>2997</v>
      </c>
      <c r="D215" s="5" t="s">
        <v>2998</v>
      </c>
      <c r="E215" s="5" t="s">
        <v>2999</v>
      </c>
      <c r="F215" s="7">
        <v>1.2890426515011999</v>
      </c>
      <c r="G215" s="7">
        <v>1.6144581008939909</v>
      </c>
      <c r="H215" s="7">
        <v>2.6579242705459385</v>
      </c>
      <c r="I215" s="5" t="s">
        <v>3612</v>
      </c>
      <c r="J215" s="5" t="s">
        <v>3612</v>
      </c>
      <c r="K215" s="5" t="s">
        <v>3616</v>
      </c>
      <c r="L215" s="5" t="s">
        <v>3626</v>
      </c>
    </row>
    <row r="216" spans="1:12" ht="16.5">
      <c r="A216" s="5">
        <v>4873</v>
      </c>
      <c r="B216" s="5" t="s">
        <v>3000</v>
      </c>
      <c r="C216" s="5" t="s">
        <v>408</v>
      </c>
      <c r="D216" s="5" t="s">
        <v>409</v>
      </c>
      <c r="E216" s="5" t="s">
        <v>410</v>
      </c>
      <c r="F216" s="7">
        <v>1.6471820345351489</v>
      </c>
      <c r="G216" s="7">
        <v>6.9182157212659758</v>
      </c>
      <c r="H216" s="7">
        <v>1.2846719463110399</v>
      </c>
      <c r="I216" s="5" t="s">
        <v>3612</v>
      </c>
      <c r="J216" s="5" t="s">
        <v>3616</v>
      </c>
      <c r="K216" s="5" t="s">
        <v>3612</v>
      </c>
      <c r="L216" s="5" t="s">
        <v>3626</v>
      </c>
    </row>
    <row r="217" spans="1:12" ht="16.5">
      <c r="A217" s="5">
        <v>4884</v>
      </c>
      <c r="B217" s="5" t="s">
        <v>3004</v>
      </c>
      <c r="C217" s="5" t="s">
        <v>1136</v>
      </c>
      <c r="D217" s="5" t="s">
        <v>1137</v>
      </c>
      <c r="E217" s="5" t="s">
        <v>1138</v>
      </c>
      <c r="F217" s="7">
        <v>1.765161272307159</v>
      </c>
      <c r="G217" s="7">
        <v>1.0817371627256624</v>
      </c>
      <c r="H217" s="7">
        <v>2.0336903063687624</v>
      </c>
      <c r="I217" s="5" t="s">
        <v>3612</v>
      </c>
      <c r="J217" s="5" t="s">
        <v>3612</v>
      </c>
      <c r="K217" s="5" t="s">
        <v>3616</v>
      </c>
      <c r="L217" s="5" t="s">
        <v>3626</v>
      </c>
    </row>
    <row r="218" spans="1:12" ht="16.5">
      <c r="A218" s="5">
        <v>4896</v>
      </c>
      <c r="B218" s="5" t="s">
        <v>3012</v>
      </c>
      <c r="C218" s="5" t="s">
        <v>1374</v>
      </c>
      <c r="D218" s="5" t="s">
        <v>1375</v>
      </c>
      <c r="E218" s="5" t="s">
        <v>1376</v>
      </c>
      <c r="F218" s="7">
        <v>1.1203892141941771</v>
      </c>
      <c r="G218" s="7">
        <v>2.6172468482018907</v>
      </c>
      <c r="H218" s="7">
        <v>2.0751275269510407</v>
      </c>
      <c r="I218" s="5" t="s">
        <v>3612</v>
      </c>
      <c r="J218" s="5" t="s">
        <v>3616</v>
      </c>
      <c r="K218" s="5" t="s">
        <v>3616</v>
      </c>
      <c r="L218" s="5" t="s">
        <v>3626</v>
      </c>
    </row>
    <row r="219" spans="1:12" ht="16.5">
      <c r="A219" s="5">
        <v>4907</v>
      </c>
      <c r="B219" s="5" t="s">
        <v>3016</v>
      </c>
      <c r="C219" s="5" t="s">
        <v>3017</v>
      </c>
      <c r="D219" s="5" t="s">
        <v>3018</v>
      </c>
      <c r="E219" s="5" t="s">
        <v>3019</v>
      </c>
      <c r="F219" s="7">
        <v>1.917730511081148</v>
      </c>
      <c r="G219" s="7">
        <v>2.9219874869670783</v>
      </c>
      <c r="H219" s="7">
        <v>1.2491961256533781</v>
      </c>
      <c r="I219" s="5" t="s">
        <v>3612</v>
      </c>
      <c r="J219" s="5" t="s">
        <v>3616</v>
      </c>
      <c r="K219" s="5" t="s">
        <v>3612</v>
      </c>
      <c r="L219" s="5" t="s">
        <v>3626</v>
      </c>
    </row>
    <row r="220" spans="1:12" ht="16.5">
      <c r="A220" s="5">
        <v>4977</v>
      </c>
      <c r="B220" s="5" t="s">
        <v>3047</v>
      </c>
      <c r="C220" s="5" t="s">
        <v>3048</v>
      </c>
      <c r="D220" s="5" t="s">
        <v>3049</v>
      </c>
      <c r="E220" s="5" t="s">
        <v>3050</v>
      </c>
      <c r="F220" s="7">
        <v>1.0018732497317444</v>
      </c>
      <c r="G220" s="7">
        <v>1.6064766371796275</v>
      </c>
      <c r="H220" s="7">
        <v>9.0869743088477808</v>
      </c>
      <c r="I220" s="5" t="s">
        <v>3612</v>
      </c>
      <c r="J220" s="5" t="s">
        <v>3612</v>
      </c>
      <c r="K220" s="5" t="s">
        <v>3616</v>
      </c>
      <c r="L220" s="5" t="s">
        <v>3626</v>
      </c>
    </row>
    <row r="221" spans="1:12" ht="16.5">
      <c r="A221" s="5">
        <v>4996</v>
      </c>
      <c r="B221" s="5" t="s">
        <v>3055</v>
      </c>
      <c r="C221" s="5" t="s">
        <v>491</v>
      </c>
      <c r="D221" s="5" t="s">
        <v>492</v>
      </c>
      <c r="E221" s="5" t="s">
        <v>493</v>
      </c>
      <c r="F221" s="7">
        <v>2.102491546733563</v>
      </c>
      <c r="G221" s="7">
        <v>1.7911671816305519</v>
      </c>
      <c r="H221" s="7">
        <v>1.7881899567467345</v>
      </c>
      <c r="I221" s="5" t="s">
        <v>3616</v>
      </c>
      <c r="J221" s="5" t="s">
        <v>3612</v>
      </c>
      <c r="K221" s="5" t="s">
        <v>3612</v>
      </c>
      <c r="L221" s="5" t="s">
        <v>3626</v>
      </c>
    </row>
    <row r="222" spans="1:12" ht="16.5">
      <c r="A222" s="5">
        <v>5015</v>
      </c>
      <c r="B222" s="5" t="s">
        <v>3060</v>
      </c>
      <c r="C222" s="5" t="s">
        <v>1168</v>
      </c>
      <c r="D222" s="5" t="s">
        <v>1169</v>
      </c>
      <c r="E222" s="5" t="s">
        <v>1170</v>
      </c>
      <c r="F222" s="7">
        <v>0.50712032401413443</v>
      </c>
      <c r="G222" s="7">
        <v>0.72269058273243603</v>
      </c>
      <c r="H222" s="7">
        <v>0.34298086609614264</v>
      </c>
      <c r="I222" s="5" t="s">
        <v>3612</v>
      </c>
      <c r="J222" s="5" t="s">
        <v>3612</v>
      </c>
      <c r="K222" s="5" t="s">
        <v>3616</v>
      </c>
      <c r="L222" s="5" t="s">
        <v>3627</v>
      </c>
    </row>
    <row r="223" spans="1:12" ht="16.5">
      <c r="A223" s="5">
        <v>5022</v>
      </c>
      <c r="B223" s="5" t="s">
        <v>3065</v>
      </c>
      <c r="C223" s="5" t="s">
        <v>3066</v>
      </c>
      <c r="D223" s="5" t="s">
        <v>3067</v>
      </c>
      <c r="E223" s="5" t="s">
        <v>3068</v>
      </c>
      <c r="F223" s="7">
        <v>1.1375263778196421</v>
      </c>
      <c r="G223" s="7">
        <v>1.3622580346404896</v>
      </c>
      <c r="H223" s="7">
        <v>10.693038812321124</v>
      </c>
      <c r="I223" s="5" t="s">
        <v>3612</v>
      </c>
      <c r="J223" s="5" t="s">
        <v>3612</v>
      </c>
      <c r="K223" s="5" t="s">
        <v>3616</v>
      </c>
      <c r="L223" s="5" t="s">
        <v>3626</v>
      </c>
    </row>
    <row r="224" spans="1:12" ht="16.5">
      <c r="A224" s="5">
        <v>5069</v>
      </c>
      <c r="B224" s="5" t="s">
        <v>3104</v>
      </c>
      <c r="C224" s="5" t="s">
        <v>577</v>
      </c>
      <c r="D224" s="5" t="s">
        <v>578</v>
      </c>
      <c r="E224" s="5" t="s">
        <v>579</v>
      </c>
      <c r="F224" s="7">
        <v>1.3298836209558131</v>
      </c>
      <c r="G224" s="7">
        <v>4.8780346296325954</v>
      </c>
      <c r="H224" s="7">
        <v>1.934418570902924</v>
      </c>
      <c r="I224" s="5" t="s">
        <v>3612</v>
      </c>
      <c r="J224" s="5" t="s">
        <v>3616</v>
      </c>
      <c r="K224" s="5" t="s">
        <v>3612</v>
      </c>
      <c r="L224" s="5" t="s">
        <v>3626</v>
      </c>
    </row>
    <row r="225" spans="1:12" ht="16.5">
      <c r="A225" s="5">
        <v>5112</v>
      </c>
      <c r="B225" s="5" t="s">
        <v>3119</v>
      </c>
      <c r="C225" s="5" t="s">
        <v>1266</v>
      </c>
      <c r="D225" s="5" t="s">
        <v>1267</v>
      </c>
      <c r="E225" s="5" t="s">
        <v>1268</v>
      </c>
      <c r="F225" s="7">
        <v>2.4575146211441514</v>
      </c>
      <c r="G225" s="7">
        <v>1.1396572488017476</v>
      </c>
      <c r="H225" s="7">
        <v>1.3390408745934868</v>
      </c>
      <c r="I225" s="5" t="s">
        <v>3616</v>
      </c>
      <c r="J225" s="5" t="s">
        <v>3612</v>
      </c>
      <c r="K225" s="5" t="s">
        <v>3612</v>
      </c>
      <c r="L225" s="5" t="s">
        <v>3626</v>
      </c>
    </row>
    <row r="226" spans="1:12" ht="16.5">
      <c r="A226" s="5">
        <v>5201</v>
      </c>
      <c r="B226" s="5" t="s">
        <v>3136</v>
      </c>
      <c r="C226" s="5" t="s">
        <v>3137</v>
      </c>
      <c r="D226" s="5" t="s">
        <v>3138</v>
      </c>
      <c r="E226" s="5" t="s">
        <v>3139</v>
      </c>
      <c r="F226" s="7">
        <v>1.2549240042294842</v>
      </c>
      <c r="G226" s="7">
        <v>1.0061532062205221</v>
      </c>
      <c r="H226" s="7">
        <v>2.2988303477694134</v>
      </c>
      <c r="I226" s="5" t="s">
        <v>3612</v>
      </c>
      <c r="J226" s="5" t="s">
        <v>3612</v>
      </c>
      <c r="K226" s="5" t="s">
        <v>3616</v>
      </c>
      <c r="L226" s="5" t="s">
        <v>3626</v>
      </c>
    </row>
    <row r="227" spans="1:12" ht="16.5">
      <c r="A227" s="5">
        <v>5210</v>
      </c>
      <c r="B227" s="5" t="s">
        <v>3141</v>
      </c>
      <c r="C227" s="5" t="s">
        <v>1413</v>
      </c>
      <c r="D227" s="5" t="s">
        <v>1414</v>
      </c>
      <c r="E227" s="5" t="s">
        <v>1415</v>
      </c>
      <c r="F227" s="7">
        <v>1.2243363924002029</v>
      </c>
      <c r="G227" s="7">
        <v>3.0105978323840605</v>
      </c>
      <c r="H227" s="7">
        <v>4.6692796620151551</v>
      </c>
      <c r="I227" s="5" t="s">
        <v>3612</v>
      </c>
      <c r="J227" s="5" t="s">
        <v>3616</v>
      </c>
      <c r="K227" s="5" t="s">
        <v>3616</v>
      </c>
      <c r="L227" s="5" t="s">
        <v>3626</v>
      </c>
    </row>
    <row r="228" spans="1:12" ht="16.5">
      <c r="A228" s="5">
        <v>5264</v>
      </c>
      <c r="B228" s="5" t="s">
        <v>3149</v>
      </c>
      <c r="C228" s="5" t="s">
        <v>273</v>
      </c>
      <c r="D228" s="5" t="s">
        <v>274</v>
      </c>
      <c r="E228" s="5" t="s">
        <v>275</v>
      </c>
      <c r="F228" s="7">
        <v>1.0093314411504339</v>
      </c>
      <c r="G228" s="7">
        <v>2.7216848054502143</v>
      </c>
      <c r="H228" s="7">
        <v>2.3777548849671994</v>
      </c>
      <c r="I228" s="5" t="s">
        <v>3612</v>
      </c>
      <c r="J228" s="5" t="s">
        <v>3616</v>
      </c>
      <c r="K228" s="5" t="s">
        <v>3616</v>
      </c>
      <c r="L228" s="5" t="s">
        <v>3626</v>
      </c>
    </row>
    <row r="229" spans="1:12" ht="16.5">
      <c r="A229" s="5">
        <v>5268</v>
      </c>
      <c r="B229" s="5" t="s">
        <v>3150</v>
      </c>
      <c r="C229" s="5" t="s">
        <v>3151</v>
      </c>
      <c r="D229" s="5" t="s">
        <v>3152</v>
      </c>
      <c r="E229" s="5" t="s">
        <v>3153</v>
      </c>
      <c r="F229" s="7">
        <v>1.4615508256970442</v>
      </c>
      <c r="G229" s="7">
        <v>1.0369526367858055</v>
      </c>
      <c r="H229" s="7">
        <v>2.347784513871118</v>
      </c>
      <c r="I229" s="5" t="s">
        <v>3612</v>
      </c>
      <c r="J229" s="5" t="s">
        <v>3612</v>
      </c>
      <c r="K229" s="5" t="s">
        <v>3616</v>
      </c>
      <c r="L229" s="5" t="s">
        <v>3626</v>
      </c>
    </row>
    <row r="230" spans="1:12" ht="16.5">
      <c r="A230" s="5">
        <v>5299</v>
      </c>
      <c r="B230" s="5" t="s">
        <v>3171</v>
      </c>
      <c r="C230" s="5" t="s">
        <v>1799</v>
      </c>
      <c r="D230" s="5" t="s">
        <v>1800</v>
      </c>
      <c r="E230" s="5" t="s">
        <v>1801</v>
      </c>
      <c r="F230" s="7">
        <v>2.0793029916562564</v>
      </c>
      <c r="G230" s="7">
        <v>1.0976362247759244</v>
      </c>
      <c r="H230" s="7">
        <v>1.8581925439455733</v>
      </c>
      <c r="I230" s="5" t="s">
        <v>3616</v>
      </c>
      <c r="J230" s="5" t="s">
        <v>3612</v>
      </c>
      <c r="K230" s="5" t="s">
        <v>3612</v>
      </c>
      <c r="L230" s="5" t="s">
        <v>3626</v>
      </c>
    </row>
    <row r="231" spans="1:12" ht="16.5">
      <c r="A231" s="5">
        <v>5309</v>
      </c>
      <c r="B231" s="5" t="s">
        <v>3174</v>
      </c>
      <c r="C231" s="5" t="s">
        <v>241</v>
      </c>
      <c r="D231" s="5" t="s">
        <v>242</v>
      </c>
      <c r="E231" s="5" t="s">
        <v>243</v>
      </c>
      <c r="F231" s="7">
        <v>1.9218556769220665</v>
      </c>
      <c r="G231" s="7">
        <v>1.1041605792103446</v>
      </c>
      <c r="H231" s="7">
        <v>2.4332760495792938</v>
      </c>
      <c r="I231" s="5" t="s">
        <v>3612</v>
      </c>
      <c r="J231" s="5" t="s">
        <v>3612</v>
      </c>
      <c r="K231" s="5" t="s">
        <v>3616</v>
      </c>
      <c r="L231" s="5" t="s">
        <v>3626</v>
      </c>
    </row>
    <row r="232" spans="1:12" ht="16.5">
      <c r="A232" s="5">
        <v>5333</v>
      </c>
      <c r="B232" s="5" t="s">
        <v>3185</v>
      </c>
      <c r="C232" s="5" t="s">
        <v>1273</v>
      </c>
      <c r="D232" s="5" t="s">
        <v>1274</v>
      </c>
      <c r="E232" s="5" t="s">
        <v>1275</v>
      </c>
      <c r="F232" s="7">
        <v>2.0565127267515559</v>
      </c>
      <c r="G232" s="7">
        <v>1.6110485820975031</v>
      </c>
      <c r="H232" s="7">
        <v>2.684772791223057</v>
      </c>
      <c r="I232" s="5" t="s">
        <v>3616</v>
      </c>
      <c r="J232" s="5" t="s">
        <v>3612</v>
      </c>
      <c r="K232" s="5" t="s">
        <v>3616</v>
      </c>
      <c r="L232" s="5" t="s">
        <v>3626</v>
      </c>
    </row>
    <row r="233" spans="1:12" ht="16.5">
      <c r="A233" s="5">
        <v>5341</v>
      </c>
      <c r="B233" s="5" t="s">
        <v>3187</v>
      </c>
      <c r="C233" s="5" t="s">
        <v>1781</v>
      </c>
      <c r="D233" s="5" t="s">
        <v>1782</v>
      </c>
      <c r="E233" s="5" t="s">
        <v>1783</v>
      </c>
      <c r="F233" s="7">
        <v>2.7167842494370351</v>
      </c>
      <c r="G233" s="7">
        <v>1.1887950386348067</v>
      </c>
      <c r="H233" s="7">
        <v>1.4721248187149101</v>
      </c>
      <c r="I233" s="5" t="s">
        <v>3616</v>
      </c>
      <c r="J233" s="5" t="s">
        <v>3612</v>
      </c>
      <c r="K233" s="5" t="s">
        <v>3612</v>
      </c>
      <c r="L233" s="5" t="s">
        <v>3626</v>
      </c>
    </row>
    <row r="234" spans="1:12" ht="16.5">
      <c r="A234" s="5">
        <v>5355</v>
      </c>
      <c r="B234" s="5" t="s">
        <v>3192</v>
      </c>
      <c r="C234" s="5" t="s">
        <v>1032</v>
      </c>
      <c r="D234" s="5" t="s">
        <v>1033</v>
      </c>
      <c r="E234" s="5" t="s">
        <v>1034</v>
      </c>
      <c r="F234" s="7">
        <v>1.4565952039632544</v>
      </c>
      <c r="G234" s="7">
        <v>1.5839754771268446</v>
      </c>
      <c r="H234" s="7">
        <v>37.091070460942618</v>
      </c>
      <c r="I234" s="5" t="s">
        <v>3612</v>
      </c>
      <c r="J234" s="5" t="s">
        <v>3612</v>
      </c>
      <c r="K234" s="5" t="s">
        <v>3616</v>
      </c>
      <c r="L234" s="5" t="s">
        <v>3626</v>
      </c>
    </row>
    <row r="235" spans="1:12" ht="16.5">
      <c r="A235" s="5">
        <v>5421</v>
      </c>
      <c r="B235" s="5" t="s">
        <v>3208</v>
      </c>
      <c r="C235" s="5" t="s">
        <v>5</v>
      </c>
      <c r="D235" s="5" t="s">
        <v>6</v>
      </c>
      <c r="E235" s="5" t="s">
        <v>7</v>
      </c>
      <c r="F235" s="7">
        <v>29.617952398993449</v>
      </c>
      <c r="G235" s="7">
        <v>1.3278111760136575</v>
      </c>
      <c r="H235" s="7">
        <v>5.1909550677567369</v>
      </c>
      <c r="I235" s="5" t="s">
        <v>3616</v>
      </c>
      <c r="J235" s="5" t="s">
        <v>3612</v>
      </c>
      <c r="K235" s="5" t="s">
        <v>3616</v>
      </c>
      <c r="L235" s="5" t="s">
        <v>3626</v>
      </c>
    </row>
    <row r="236" spans="1:12" ht="16.5">
      <c r="A236" s="5">
        <v>5546</v>
      </c>
      <c r="B236" s="5" t="s">
        <v>3238</v>
      </c>
      <c r="C236" s="5" t="s">
        <v>1282</v>
      </c>
      <c r="D236" s="5" t="s">
        <v>1283</v>
      </c>
      <c r="E236" s="5" t="s">
        <v>1284</v>
      </c>
      <c r="F236" s="7">
        <v>2.235503802736218</v>
      </c>
      <c r="G236" s="7">
        <v>4.1560125189290993</v>
      </c>
      <c r="H236" s="7">
        <v>2.138204736478877</v>
      </c>
      <c r="I236" s="5" t="s">
        <v>3616</v>
      </c>
      <c r="J236" s="5" t="s">
        <v>3616</v>
      </c>
      <c r="K236" s="5" t="s">
        <v>3616</v>
      </c>
      <c r="L236" s="5" t="s">
        <v>3626</v>
      </c>
    </row>
    <row r="237" spans="1:12" ht="16.5">
      <c r="A237" s="5">
        <v>5633</v>
      </c>
      <c r="B237" s="5" t="s">
        <v>3266</v>
      </c>
      <c r="C237" s="5" t="s">
        <v>22</v>
      </c>
      <c r="D237" s="5" t="s">
        <v>23</v>
      </c>
      <c r="E237" s="5" t="s">
        <v>24</v>
      </c>
      <c r="F237" s="7">
        <v>4.491196983558285</v>
      </c>
      <c r="G237" s="7">
        <v>1.3296531896511552</v>
      </c>
      <c r="H237" s="7">
        <v>77.193100477451978</v>
      </c>
      <c r="I237" s="5" t="s">
        <v>3616</v>
      </c>
      <c r="J237" s="5" t="s">
        <v>3612</v>
      </c>
      <c r="K237" s="5" t="s">
        <v>3616</v>
      </c>
      <c r="L237" s="5" t="s">
        <v>3626</v>
      </c>
    </row>
    <row r="238" spans="1:12" ht="16.5">
      <c r="A238" s="5">
        <v>5667</v>
      </c>
      <c r="B238" s="5" t="s">
        <v>3277</v>
      </c>
      <c r="C238" s="5" t="s">
        <v>3273</v>
      </c>
      <c r="D238" s="5" t="s">
        <v>3274</v>
      </c>
      <c r="E238" s="5" t="s">
        <v>3275</v>
      </c>
      <c r="F238" s="7">
        <v>3.3698864969520619</v>
      </c>
      <c r="G238" s="7">
        <v>2.4362294227073984</v>
      </c>
      <c r="H238" s="7">
        <v>7.9795091305852717</v>
      </c>
      <c r="I238" s="5" t="s">
        <v>3616</v>
      </c>
      <c r="J238" s="5" t="s">
        <v>3616</v>
      </c>
      <c r="K238" s="5" t="s">
        <v>3616</v>
      </c>
      <c r="L238" s="5" t="s">
        <v>3626</v>
      </c>
    </row>
    <row r="239" spans="1:12" ht="16.5">
      <c r="A239" s="5">
        <v>5688</v>
      </c>
      <c r="B239" s="5" t="s">
        <v>3286</v>
      </c>
      <c r="C239" s="5" t="s">
        <v>50</v>
      </c>
      <c r="D239" s="5" t="s">
        <v>51</v>
      </c>
      <c r="E239" s="5" t="s">
        <v>52</v>
      </c>
      <c r="F239" s="7">
        <v>1.5878779213593173</v>
      </c>
      <c r="G239" s="7">
        <v>1.0481171655534036</v>
      </c>
      <c r="H239" s="7">
        <v>2.3456698984637581</v>
      </c>
      <c r="I239" s="5" t="s">
        <v>3612</v>
      </c>
      <c r="J239" s="5" t="s">
        <v>3612</v>
      </c>
      <c r="K239" s="5" t="s">
        <v>3616</v>
      </c>
      <c r="L239" s="5" t="s">
        <v>3626</v>
      </c>
    </row>
    <row r="240" spans="1:12" ht="16.5">
      <c r="A240" s="5">
        <v>5689</v>
      </c>
      <c r="B240" s="5" t="s">
        <v>3287</v>
      </c>
      <c r="C240" s="5" t="s">
        <v>3288</v>
      </c>
      <c r="D240" s="5" t="s">
        <v>3289</v>
      </c>
      <c r="E240" s="5" t="s">
        <v>3290</v>
      </c>
      <c r="F240" s="7">
        <v>2.5049815889914711</v>
      </c>
      <c r="G240" s="7">
        <v>1.980479818560634</v>
      </c>
      <c r="H240" s="7">
        <v>2.0748398731312236</v>
      </c>
      <c r="I240" s="5" t="s">
        <v>3616</v>
      </c>
      <c r="J240" s="5" t="s">
        <v>3612</v>
      </c>
      <c r="K240" s="5" t="s">
        <v>3616</v>
      </c>
      <c r="L240" s="5" t="s">
        <v>3626</v>
      </c>
    </row>
    <row r="241" spans="1:12" ht="16.5">
      <c r="A241" s="5">
        <v>5707</v>
      </c>
      <c r="B241" s="5" t="s">
        <v>3295</v>
      </c>
      <c r="C241" s="5" t="s">
        <v>3296</v>
      </c>
      <c r="D241" s="5" t="s">
        <v>3297</v>
      </c>
      <c r="E241" s="5" t="s">
        <v>3298</v>
      </c>
      <c r="F241" s="7">
        <v>1.2938765724373511</v>
      </c>
      <c r="G241" s="7">
        <v>1.0426825580420813</v>
      </c>
      <c r="H241" s="7">
        <v>169.1664894496289</v>
      </c>
      <c r="I241" s="5" t="s">
        <v>3612</v>
      </c>
      <c r="J241" s="5" t="s">
        <v>3612</v>
      </c>
      <c r="K241" s="5" t="s">
        <v>3616</v>
      </c>
      <c r="L241" s="5" t="s">
        <v>3626</v>
      </c>
    </row>
    <row r="242" spans="1:12" ht="16.5">
      <c r="A242" s="5">
        <v>5824</v>
      </c>
      <c r="B242" s="5" t="s">
        <v>3337</v>
      </c>
      <c r="C242" s="5" t="s">
        <v>2285</v>
      </c>
      <c r="D242" s="5" t="s">
        <v>2286</v>
      </c>
      <c r="E242" s="5" t="s">
        <v>2287</v>
      </c>
      <c r="F242" s="7">
        <v>2.4689540730003983</v>
      </c>
      <c r="G242" s="7">
        <v>1.7618608669108429</v>
      </c>
      <c r="H242" s="7">
        <v>58.541994765513877</v>
      </c>
      <c r="I242" s="5" t="s">
        <v>3616</v>
      </c>
      <c r="J242" s="5" t="s">
        <v>3612</v>
      </c>
      <c r="K242" s="5" t="s">
        <v>3616</v>
      </c>
      <c r="L242" s="5" t="s">
        <v>3626</v>
      </c>
    </row>
    <row r="243" spans="1:12" ht="16.5">
      <c r="A243" s="5">
        <v>5829</v>
      </c>
      <c r="B243" s="5" t="s">
        <v>3344</v>
      </c>
      <c r="C243" s="5" t="s">
        <v>864</v>
      </c>
      <c r="D243" s="5" t="s">
        <v>865</v>
      </c>
      <c r="E243" s="5" t="s">
        <v>866</v>
      </c>
      <c r="F243" s="7">
        <v>2.1641492534643598</v>
      </c>
      <c r="G243" s="7">
        <v>1.0245568230328015</v>
      </c>
      <c r="H243" s="7">
        <v>2.2942140484523312</v>
      </c>
      <c r="I243" s="5" t="s">
        <v>3616</v>
      </c>
      <c r="J243" s="5" t="s">
        <v>3612</v>
      </c>
      <c r="K243" s="5" t="s">
        <v>3616</v>
      </c>
      <c r="L243" s="5" t="s">
        <v>3626</v>
      </c>
    </row>
    <row r="244" spans="1:12" ht="16.5">
      <c r="A244" s="5">
        <v>5863</v>
      </c>
      <c r="B244" s="5" t="s">
        <v>3361</v>
      </c>
      <c r="C244" s="5" t="s">
        <v>2441</v>
      </c>
      <c r="D244" s="5" t="s">
        <v>2442</v>
      </c>
      <c r="E244" s="5" t="s">
        <v>2443</v>
      </c>
      <c r="F244" s="7">
        <v>3.0839940888187223</v>
      </c>
      <c r="G244" s="7">
        <v>48.700004483001898</v>
      </c>
      <c r="H244" s="7">
        <v>1.0502261329179896</v>
      </c>
      <c r="I244" s="5" t="s">
        <v>3616</v>
      </c>
      <c r="J244" s="5" t="s">
        <v>3616</v>
      </c>
      <c r="K244" s="5" t="s">
        <v>3612</v>
      </c>
      <c r="L244" s="5" t="s">
        <v>3626</v>
      </c>
    </row>
    <row r="245" spans="1:12" ht="16.5">
      <c r="A245" s="5">
        <v>5871</v>
      </c>
      <c r="B245" s="5" t="s">
        <v>3369</v>
      </c>
      <c r="C245" s="5" t="s">
        <v>3026</v>
      </c>
      <c r="D245" s="5" t="s">
        <v>3027</v>
      </c>
      <c r="E245" s="5" t="s">
        <v>3028</v>
      </c>
      <c r="F245" s="7">
        <v>1.34723357686569</v>
      </c>
      <c r="G245" s="7">
        <v>5.2696239055115477</v>
      </c>
      <c r="H245" s="7">
        <v>1.0933838717881539</v>
      </c>
      <c r="I245" s="5" t="s">
        <v>3612</v>
      </c>
      <c r="J245" s="5" t="s">
        <v>3616</v>
      </c>
      <c r="K245" s="5" t="s">
        <v>3612</v>
      </c>
      <c r="L245" s="5" t="s">
        <v>3626</v>
      </c>
    </row>
    <row r="246" spans="1:12" ht="16.5">
      <c r="A246" s="5">
        <v>5889</v>
      </c>
      <c r="B246" s="5" t="s">
        <v>3375</v>
      </c>
      <c r="C246" s="5" t="s">
        <v>2213</v>
      </c>
      <c r="D246" s="5" t="s">
        <v>2214</v>
      </c>
      <c r="E246" s="5" t="s">
        <v>2215</v>
      </c>
      <c r="F246" s="7">
        <v>1.8646437211403888</v>
      </c>
      <c r="G246" s="7">
        <v>1.1628782026799769</v>
      </c>
      <c r="H246" s="7">
        <v>2.6111765388225274</v>
      </c>
      <c r="I246" s="5" t="s">
        <v>3612</v>
      </c>
      <c r="J246" s="5" t="s">
        <v>3612</v>
      </c>
      <c r="K246" s="5" t="s">
        <v>3616</v>
      </c>
      <c r="L246" s="5" t="s">
        <v>3626</v>
      </c>
    </row>
    <row r="247" spans="1:12" ht="16.5">
      <c r="A247" s="5">
        <v>6001</v>
      </c>
      <c r="B247" s="5" t="s">
        <v>3401</v>
      </c>
      <c r="C247" s="5" t="s">
        <v>3402</v>
      </c>
      <c r="D247" s="5" t="s">
        <v>3403</v>
      </c>
      <c r="E247" s="5" t="s">
        <v>3404</v>
      </c>
      <c r="F247" s="7">
        <v>8.0403382175359403E-2</v>
      </c>
      <c r="G247" s="7">
        <v>0.14138980474663621</v>
      </c>
      <c r="H247" s="7">
        <v>0.8825194624457644</v>
      </c>
      <c r="I247" s="5" t="s">
        <v>3616</v>
      </c>
      <c r="J247" s="5" t="s">
        <v>3616</v>
      </c>
      <c r="K247" s="5" t="s">
        <v>3612</v>
      </c>
      <c r="L247" s="5" t="s">
        <v>3627</v>
      </c>
    </row>
    <row r="248" spans="1:12" ht="16.5">
      <c r="A248" s="5">
        <v>6020</v>
      </c>
      <c r="B248" s="5" t="s">
        <v>3415</v>
      </c>
      <c r="C248" s="5" t="s">
        <v>3412</v>
      </c>
      <c r="D248" s="5" t="s">
        <v>3413</v>
      </c>
      <c r="E248" s="5" t="s">
        <v>3414</v>
      </c>
      <c r="F248" s="7">
        <v>1.385589593666833</v>
      </c>
      <c r="G248" s="7">
        <v>17.531773011142842</v>
      </c>
      <c r="H248" s="7">
        <v>4.458628509209893</v>
      </c>
      <c r="I248" s="5" t="s">
        <v>3612</v>
      </c>
      <c r="J248" s="5" t="s">
        <v>3616</v>
      </c>
      <c r="K248" s="5" t="s">
        <v>3616</v>
      </c>
      <c r="L248" s="5" t="s">
        <v>3626</v>
      </c>
    </row>
    <row r="249" spans="1:12" ht="16.5">
      <c r="A249" s="5">
        <v>6050</v>
      </c>
      <c r="B249" s="5" t="s">
        <v>3428</v>
      </c>
      <c r="C249" s="5" t="s">
        <v>94</v>
      </c>
      <c r="D249" s="5" t="s">
        <v>95</v>
      </c>
      <c r="E249" s="5" t="s">
        <v>96</v>
      </c>
      <c r="F249" s="7">
        <v>0.61246529413213868</v>
      </c>
      <c r="G249" s="7">
        <v>8.3250341472336453E-2</v>
      </c>
      <c r="H249" s="7">
        <v>0.63371233390307857</v>
      </c>
      <c r="I249" s="5" t="s">
        <v>3612</v>
      </c>
      <c r="J249" s="5" t="s">
        <v>3616</v>
      </c>
      <c r="K249" s="5" t="s">
        <v>3612</v>
      </c>
      <c r="L249" s="5" t="s">
        <v>3627</v>
      </c>
    </row>
    <row r="250" spans="1:12" ht="16.5">
      <c r="A250" s="5">
        <v>6059</v>
      </c>
      <c r="B250" s="5" t="s">
        <v>3430</v>
      </c>
      <c r="C250" s="5" t="s">
        <v>2662</v>
      </c>
      <c r="D250" s="5" t="s">
        <v>2663</v>
      </c>
      <c r="E250" s="5" t="s">
        <v>2664</v>
      </c>
      <c r="F250" s="7">
        <v>1.5668857618897081</v>
      </c>
      <c r="G250" s="7">
        <v>6.79983622843615</v>
      </c>
      <c r="H250" s="7">
        <v>1.1618308151749701</v>
      </c>
      <c r="I250" s="5" t="s">
        <v>3612</v>
      </c>
      <c r="J250" s="5" t="s">
        <v>3616</v>
      </c>
      <c r="K250" s="5" t="s">
        <v>3612</v>
      </c>
      <c r="L250" s="5" t="s">
        <v>3626</v>
      </c>
    </row>
    <row r="251" spans="1:12" ht="16.5">
      <c r="A251" s="5">
        <v>6064</v>
      </c>
      <c r="B251" s="5" t="s">
        <v>3435</v>
      </c>
      <c r="C251" s="5" t="s">
        <v>2075</v>
      </c>
      <c r="D251" s="5" t="s">
        <v>2076</v>
      </c>
      <c r="E251" s="5" t="s">
        <v>2077</v>
      </c>
      <c r="F251" s="7">
        <v>1.3151250626143849</v>
      </c>
      <c r="G251" s="7">
        <v>1.5253602398842923</v>
      </c>
      <c r="H251" s="7">
        <v>6.8685234915020361</v>
      </c>
      <c r="I251" s="5" t="s">
        <v>3612</v>
      </c>
      <c r="J251" s="5" t="s">
        <v>3612</v>
      </c>
      <c r="K251" s="5" t="s">
        <v>3616</v>
      </c>
      <c r="L251" s="5" t="s">
        <v>3626</v>
      </c>
    </row>
    <row r="252" spans="1:12" ht="16.5">
      <c r="A252" s="5">
        <v>6069</v>
      </c>
      <c r="B252" s="5" t="s">
        <v>3445</v>
      </c>
      <c r="C252" s="5" t="s">
        <v>396</v>
      </c>
      <c r="D252" s="5" t="s">
        <v>397</v>
      </c>
      <c r="E252" s="5" t="s">
        <v>398</v>
      </c>
      <c r="F252" s="7">
        <v>1.2426327649857305</v>
      </c>
      <c r="G252" s="7">
        <v>1.4131356893860425</v>
      </c>
      <c r="H252" s="7">
        <v>6.2571253236785687</v>
      </c>
      <c r="I252" s="5" t="s">
        <v>3612</v>
      </c>
      <c r="J252" s="5" t="s">
        <v>3612</v>
      </c>
      <c r="K252" s="5" t="s">
        <v>3616</v>
      </c>
      <c r="L252" s="5" t="s">
        <v>3626</v>
      </c>
    </row>
    <row r="253" spans="1:12" ht="16.5">
      <c r="A253" s="5">
        <v>6083</v>
      </c>
      <c r="B253" s="5" t="s">
        <v>3449</v>
      </c>
      <c r="C253" s="5" t="s">
        <v>3450</v>
      </c>
      <c r="D253" s="5" t="s">
        <v>3451</v>
      </c>
      <c r="E253" s="5" t="s">
        <v>3452</v>
      </c>
      <c r="F253" s="7">
        <v>0.96473191555585225</v>
      </c>
      <c r="G253" s="7">
        <v>0.72794431549579786</v>
      </c>
      <c r="H253" s="7">
        <v>0.42937199433251727</v>
      </c>
      <c r="I253" s="5" t="s">
        <v>3612</v>
      </c>
      <c r="J253" s="5" t="s">
        <v>3612</v>
      </c>
      <c r="K253" s="5" t="s">
        <v>3616</v>
      </c>
      <c r="L253" s="5" t="s">
        <v>3627</v>
      </c>
    </row>
    <row r="254" spans="1:12" ht="16.5">
      <c r="A254" s="5">
        <v>6094</v>
      </c>
      <c r="B254" s="5" t="s">
        <v>3458</v>
      </c>
      <c r="C254" s="5" t="s">
        <v>3459</v>
      </c>
      <c r="D254" s="5" t="s">
        <v>3460</v>
      </c>
      <c r="E254" s="5" t="s">
        <v>3461</v>
      </c>
      <c r="F254" s="7">
        <v>1.1032807822472617</v>
      </c>
      <c r="G254" s="7">
        <v>1.0426464220445091</v>
      </c>
      <c r="H254" s="7">
        <v>2.2858013023863233</v>
      </c>
      <c r="I254" s="5" t="s">
        <v>3612</v>
      </c>
      <c r="J254" s="5" t="s">
        <v>3612</v>
      </c>
      <c r="K254" s="5" t="s">
        <v>3616</v>
      </c>
      <c r="L254" s="5" t="s">
        <v>3626</v>
      </c>
    </row>
    <row r="255" spans="1:12" ht="16.5">
      <c r="A255" s="5">
        <v>6107</v>
      </c>
      <c r="B255" s="5" t="s">
        <v>3462</v>
      </c>
      <c r="C255" s="5" t="s">
        <v>3463</v>
      </c>
      <c r="D255" s="5" t="s">
        <v>3464</v>
      </c>
      <c r="E255" s="5" t="s">
        <v>3465</v>
      </c>
      <c r="F255" s="7">
        <v>6.0603453150998847</v>
      </c>
      <c r="G255" s="7">
        <v>1.229737167166703</v>
      </c>
      <c r="H255" s="7">
        <v>1.6089282604275921</v>
      </c>
      <c r="I255" s="5" t="s">
        <v>3616</v>
      </c>
      <c r="J255" s="5" t="s">
        <v>3612</v>
      </c>
      <c r="K255" s="5" t="s">
        <v>3612</v>
      </c>
      <c r="L255" s="5" t="s">
        <v>3626</v>
      </c>
    </row>
    <row r="256" spans="1:12" ht="16.5">
      <c r="A256" s="5">
        <v>6173</v>
      </c>
      <c r="B256" s="5" t="s">
        <v>3495</v>
      </c>
      <c r="C256" s="5" t="s">
        <v>709</v>
      </c>
      <c r="D256" s="5" t="s">
        <v>710</v>
      </c>
      <c r="E256" s="5" t="s">
        <v>711</v>
      </c>
      <c r="F256" s="7">
        <v>17.0736546727953</v>
      </c>
      <c r="G256" s="7">
        <v>1.2142790488880069</v>
      </c>
      <c r="H256" s="7">
        <v>1.0964955826715972</v>
      </c>
      <c r="I256" s="5" t="s">
        <v>3616</v>
      </c>
      <c r="J256" s="5" t="s">
        <v>3612</v>
      </c>
      <c r="K256" s="5" t="s">
        <v>3612</v>
      </c>
      <c r="L256" s="5" t="s">
        <v>3626</v>
      </c>
    </row>
    <row r="257" spans="1:12" ht="16.5">
      <c r="A257" s="5">
        <v>6185</v>
      </c>
      <c r="B257" s="5" t="s">
        <v>3500</v>
      </c>
      <c r="C257" s="5" t="s">
        <v>501</v>
      </c>
      <c r="D257" s="5" t="s">
        <v>502</v>
      </c>
      <c r="E257" s="5" t="s">
        <v>503</v>
      </c>
      <c r="F257" s="7">
        <v>2.6496466896021467</v>
      </c>
      <c r="G257" s="7">
        <v>1.1246296593206075</v>
      </c>
      <c r="H257" s="7">
        <v>4.3568939577820789</v>
      </c>
      <c r="I257" s="5" t="s">
        <v>3616</v>
      </c>
      <c r="J257" s="5" t="s">
        <v>3612</v>
      </c>
      <c r="K257" s="5" t="s">
        <v>3616</v>
      </c>
      <c r="L257" s="5" t="s">
        <v>3626</v>
      </c>
    </row>
    <row r="258" spans="1:12" ht="16.5">
      <c r="A258" s="5">
        <v>6214</v>
      </c>
      <c r="B258" s="5" t="s">
        <v>3505</v>
      </c>
      <c r="C258" s="5" t="s">
        <v>180</v>
      </c>
      <c r="D258" s="5" t="s">
        <v>181</v>
      </c>
      <c r="E258" s="5" t="s">
        <v>182</v>
      </c>
      <c r="F258" s="7">
        <v>1.0504445440107517</v>
      </c>
      <c r="G258" s="7">
        <v>2.506371030931581</v>
      </c>
      <c r="H258" s="7">
        <v>1.6667064143184349</v>
      </c>
      <c r="I258" s="5" t="s">
        <v>3612</v>
      </c>
      <c r="J258" s="5" t="s">
        <v>3616</v>
      </c>
      <c r="K258" s="5" t="s">
        <v>3612</v>
      </c>
      <c r="L258" s="5" t="s">
        <v>3626</v>
      </c>
    </row>
    <row r="259" spans="1:12" ht="16.5">
      <c r="A259" s="5">
        <v>6228</v>
      </c>
      <c r="B259" s="5" t="s">
        <v>3520</v>
      </c>
      <c r="C259" s="5" t="s">
        <v>2455</v>
      </c>
      <c r="D259" s="5" t="s">
        <v>2456</v>
      </c>
      <c r="E259" s="5" t="s">
        <v>2457</v>
      </c>
      <c r="F259" s="7">
        <v>7.1374067904083169</v>
      </c>
      <c r="G259" s="7">
        <v>1.6623797666915803</v>
      </c>
      <c r="H259" s="7">
        <v>2.4174733740380039</v>
      </c>
      <c r="I259" s="5" t="s">
        <v>3616</v>
      </c>
      <c r="J259" s="5" t="s">
        <v>3612</v>
      </c>
      <c r="K259" s="5" t="s">
        <v>3616</v>
      </c>
      <c r="L259" s="5" t="s">
        <v>3626</v>
      </c>
    </row>
    <row r="260" spans="1:12" ht="16.5">
      <c r="A260" s="5">
        <v>6258</v>
      </c>
      <c r="B260" s="5" t="s">
        <v>3532</v>
      </c>
      <c r="C260" s="5" t="s">
        <v>2441</v>
      </c>
      <c r="D260" s="5" t="s">
        <v>2442</v>
      </c>
      <c r="E260" s="5" t="s">
        <v>2443</v>
      </c>
      <c r="F260" s="7">
        <v>808.38570501214292</v>
      </c>
      <c r="G260" s="7">
        <v>146.39271989448608</v>
      </c>
      <c r="H260" s="7">
        <v>4.4496751022035275</v>
      </c>
      <c r="I260" s="5" t="s">
        <v>3616</v>
      </c>
      <c r="J260" s="5" t="s">
        <v>3616</v>
      </c>
      <c r="K260" s="5" t="s">
        <v>3616</v>
      </c>
      <c r="L260" s="5" t="s">
        <v>3626</v>
      </c>
    </row>
    <row r="261" spans="1:12" ht="16.5">
      <c r="A261" s="5">
        <v>6298</v>
      </c>
      <c r="B261" s="5" t="s">
        <v>3543</v>
      </c>
      <c r="C261" s="5" t="s">
        <v>2535</v>
      </c>
      <c r="D261" s="5" t="s">
        <v>2536</v>
      </c>
      <c r="E261" s="5" t="s">
        <v>2537</v>
      </c>
      <c r="F261" s="7">
        <v>1.3065841103191043</v>
      </c>
      <c r="G261" s="7">
        <v>1.0760536427396772</v>
      </c>
      <c r="H261" s="7">
        <v>2.9306079895966537</v>
      </c>
      <c r="I261" s="5" t="s">
        <v>3612</v>
      </c>
      <c r="J261" s="5" t="s">
        <v>3612</v>
      </c>
      <c r="K261" s="5" t="s">
        <v>3616</v>
      </c>
      <c r="L261" s="5" t="s">
        <v>3626</v>
      </c>
    </row>
    <row r="262" spans="1:12" ht="16.5">
      <c r="A262" s="5">
        <v>6349</v>
      </c>
      <c r="B262" s="5" t="s">
        <v>3576</v>
      </c>
      <c r="C262" s="5" t="s">
        <v>196</v>
      </c>
      <c r="D262" s="5" t="s">
        <v>197</v>
      </c>
      <c r="E262" s="5" t="s">
        <v>198</v>
      </c>
      <c r="F262" s="7">
        <v>0.35539616037718469</v>
      </c>
      <c r="G262" s="7">
        <v>6.1986592105393548E-2</v>
      </c>
      <c r="H262" s="7">
        <v>0.10014761714411534</v>
      </c>
      <c r="I262" s="5" t="s">
        <v>3616</v>
      </c>
      <c r="J262" s="5" t="s">
        <v>3616</v>
      </c>
      <c r="K262" s="5" t="s">
        <v>3616</v>
      </c>
      <c r="L262" s="5" t="s">
        <v>3627</v>
      </c>
    </row>
    <row r="263" spans="1:12" ht="16.5">
      <c r="A263" s="5">
        <v>6365</v>
      </c>
      <c r="B263" s="5" t="s">
        <v>3581</v>
      </c>
      <c r="C263" s="5" t="s">
        <v>392</v>
      </c>
      <c r="D263" s="5" t="s">
        <v>393</v>
      </c>
      <c r="E263" s="5" t="s">
        <v>394</v>
      </c>
      <c r="F263" s="7">
        <v>1.2641783386360328</v>
      </c>
      <c r="G263" s="7">
        <v>1.0311827249212921</v>
      </c>
      <c r="H263" s="7">
        <v>2.740615620353144</v>
      </c>
      <c r="I263" s="5" t="s">
        <v>3612</v>
      </c>
      <c r="J263" s="5" t="s">
        <v>3612</v>
      </c>
      <c r="K263" s="5" t="s">
        <v>3616</v>
      </c>
      <c r="L263" s="5" t="s">
        <v>3626</v>
      </c>
    </row>
    <row r="264" spans="1:12" ht="16.5">
      <c r="A264" s="5">
        <v>6376</v>
      </c>
      <c r="B264" s="5" t="s">
        <v>3588</v>
      </c>
      <c r="C264" s="5" t="s">
        <v>1150</v>
      </c>
      <c r="D264" s="5" t="s">
        <v>1151</v>
      </c>
      <c r="E264" s="5" t="s">
        <v>1152</v>
      </c>
      <c r="F264" s="7">
        <v>1.0750471979122287</v>
      </c>
      <c r="G264" s="7">
        <v>1.1350453967241956</v>
      </c>
      <c r="H264" s="7">
        <v>9.3670839825406933</v>
      </c>
      <c r="I264" s="5" t="s">
        <v>3612</v>
      </c>
      <c r="J264" s="5" t="s">
        <v>3612</v>
      </c>
      <c r="K264" s="5" t="s">
        <v>3616</v>
      </c>
      <c r="L264" s="5" t="s">
        <v>3626</v>
      </c>
    </row>
    <row r="265" spans="1:12" ht="16.5">
      <c r="A265" s="5">
        <v>6377</v>
      </c>
      <c r="B265" s="5" t="s">
        <v>3589</v>
      </c>
      <c r="C265" s="5" t="s">
        <v>3590</v>
      </c>
      <c r="D265" s="5" t="s">
        <v>3591</v>
      </c>
      <c r="E265" s="5" t="s">
        <v>3592</v>
      </c>
      <c r="F265" s="7">
        <v>9.6304285578986519</v>
      </c>
      <c r="G265" s="7">
        <v>1.1745840888125576</v>
      </c>
      <c r="H265" s="7">
        <v>1.3762093971354108</v>
      </c>
      <c r="I265" s="5" t="s">
        <v>3616</v>
      </c>
      <c r="J265" s="5" t="s">
        <v>3612</v>
      </c>
      <c r="K265" s="5" t="s">
        <v>3612</v>
      </c>
      <c r="L265" s="5" t="s">
        <v>3626</v>
      </c>
    </row>
    <row r="266" spans="1:12" ht="16.5">
      <c r="A266" s="5">
        <v>6412</v>
      </c>
      <c r="B266" s="5" t="s">
        <v>3604</v>
      </c>
      <c r="C266" s="5" t="s">
        <v>1273</v>
      </c>
      <c r="D266" s="5" t="s">
        <v>1274</v>
      </c>
      <c r="E266" s="5" t="s">
        <v>1275</v>
      </c>
      <c r="F266" s="7">
        <v>2.160701832107768</v>
      </c>
      <c r="G266" s="7">
        <v>1.0772103525005727</v>
      </c>
      <c r="H266" s="7">
        <v>2.4804467742076888</v>
      </c>
      <c r="I266" s="5" t="s">
        <v>3616</v>
      </c>
      <c r="J266" s="5" t="s">
        <v>3612</v>
      </c>
      <c r="K266" s="5" t="s">
        <v>3616</v>
      </c>
      <c r="L266" s="5" t="s">
        <v>3626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motif_peptide_raw</vt:lpstr>
      <vt:lpstr>significanct_peptide</vt:lpstr>
      <vt:lpstr>@ Cut-off significant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sparkrio</dc:creator>
  <cp:lastModifiedBy>Kevin</cp:lastModifiedBy>
  <dcterms:created xsi:type="dcterms:W3CDTF">2017-06-22T14:45:33Z</dcterms:created>
  <dcterms:modified xsi:type="dcterms:W3CDTF">2019-12-17T18:33:48Z</dcterms:modified>
</cp:coreProperties>
</file>