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ORK\KEW\Publications\4_In Prep\56_Paper Targeted sequencing C4 Cyperus - Isabel - Front Plant Sci\Submission 4 July\"/>
    </mc:Choice>
  </mc:AlternateContent>
  <xr:revisionPtr revIDLastSave="0" documentId="13_ncr:1_{EECF68C5-C0E9-4408-9BF0-1F1F919C5169}" xr6:coauthVersionLast="43" xr6:coauthVersionMax="43" xr10:uidLastSave="{00000000-0000-0000-0000-000000000000}"/>
  <bookViews>
    <workbookView xWindow="780" yWindow="330" windowWidth="26955" windowHeight="15270" xr2:uid="{00000000-000D-0000-FFFF-FFFF00000000}"/>
  </bookViews>
  <sheets>
    <sheet name="Table 5A" sheetId="1" r:id="rId1"/>
    <sheet name="Table 5B" sheetId="2" r:id="rId2"/>
    <sheet name="Table 5C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8" i="3" l="1"/>
  <c r="M28" i="3"/>
  <c r="L28" i="3"/>
  <c r="K28" i="3"/>
  <c r="J28" i="3"/>
  <c r="I28" i="3"/>
  <c r="H28" i="3"/>
  <c r="G28" i="3"/>
  <c r="F28" i="3"/>
  <c r="D28" i="3"/>
  <c r="N27" i="3"/>
  <c r="M27" i="3"/>
  <c r="L27" i="3"/>
  <c r="K27" i="3"/>
  <c r="J27" i="3"/>
  <c r="I27" i="3"/>
  <c r="H27" i="3"/>
  <c r="G27" i="3"/>
  <c r="F27" i="3"/>
  <c r="D27" i="3"/>
  <c r="N26" i="3"/>
  <c r="M26" i="3"/>
  <c r="L26" i="3"/>
  <c r="K26" i="3"/>
  <c r="J26" i="3"/>
  <c r="I26" i="3"/>
  <c r="H26" i="3"/>
  <c r="G26" i="3"/>
  <c r="F26" i="3"/>
  <c r="D26" i="3"/>
  <c r="N25" i="3"/>
  <c r="M25" i="3"/>
  <c r="L25" i="3"/>
  <c r="K25" i="3"/>
  <c r="J25" i="3"/>
  <c r="I25" i="3"/>
  <c r="H25" i="3"/>
  <c r="G25" i="3"/>
  <c r="F25" i="3"/>
  <c r="D25" i="3"/>
  <c r="N24" i="3"/>
  <c r="M24" i="3"/>
  <c r="L24" i="3"/>
  <c r="K24" i="3"/>
  <c r="J24" i="3"/>
  <c r="I24" i="3"/>
  <c r="H24" i="3"/>
  <c r="G24" i="3"/>
  <c r="F24" i="3"/>
  <c r="D24" i="3"/>
  <c r="N15" i="3"/>
  <c r="M15" i="3"/>
  <c r="L15" i="3"/>
  <c r="K15" i="3"/>
  <c r="J15" i="3"/>
  <c r="I15" i="3"/>
  <c r="H15" i="3"/>
  <c r="G15" i="3"/>
  <c r="F15" i="3"/>
  <c r="D15" i="3"/>
  <c r="N14" i="3"/>
  <c r="M14" i="3"/>
  <c r="L14" i="3"/>
  <c r="K14" i="3"/>
  <c r="J14" i="3"/>
  <c r="I14" i="3"/>
  <c r="H14" i="3"/>
  <c r="G14" i="3"/>
  <c r="F14" i="3"/>
  <c r="D14" i="3"/>
  <c r="N13" i="3"/>
  <c r="M13" i="3"/>
  <c r="L13" i="3"/>
  <c r="K13" i="3"/>
  <c r="J13" i="3"/>
  <c r="I13" i="3"/>
  <c r="H13" i="3"/>
  <c r="G13" i="3"/>
  <c r="F13" i="3"/>
  <c r="D13" i="3"/>
  <c r="N12" i="3"/>
  <c r="M12" i="3"/>
  <c r="L12" i="3"/>
  <c r="K12" i="3"/>
  <c r="J12" i="3"/>
  <c r="I12" i="3"/>
  <c r="H12" i="3"/>
  <c r="G12" i="3"/>
  <c r="F12" i="3"/>
  <c r="D12" i="3"/>
  <c r="N11" i="3"/>
  <c r="M11" i="3"/>
  <c r="L11" i="3"/>
  <c r="K11" i="3"/>
  <c r="J11" i="3"/>
  <c r="I11" i="3"/>
  <c r="H11" i="3"/>
  <c r="G11" i="3"/>
  <c r="F11" i="3"/>
  <c r="D11" i="3"/>
</calcChain>
</file>

<file path=xl/sharedStrings.xml><?xml version="1.0" encoding="utf-8"?>
<sst xmlns="http://schemas.openxmlformats.org/spreadsheetml/2006/main" count="340" uniqueCount="100">
  <si>
    <t>duplicates</t>
  </si>
  <si>
    <t>Cypascocapensis</t>
  </si>
  <si>
    <t>Cypbrevifolius</t>
  </si>
  <si>
    <t>Cypesculentus</t>
  </si>
  <si>
    <t>Cypmelanospermus</t>
  </si>
  <si>
    <t>Cypmindorensis</t>
  </si>
  <si>
    <t>Cyprichardii</t>
  </si>
  <si>
    <t>Cyprotundus</t>
  </si>
  <si>
    <t>Cypruwenzoriensis</t>
  </si>
  <si>
    <t>LPM242</t>
  </si>
  <si>
    <t>LPM243</t>
  </si>
  <si>
    <t>LPM244</t>
  </si>
  <si>
    <t>LPM257</t>
  </si>
  <si>
    <t>LPM258</t>
  </si>
  <si>
    <t>LPM259</t>
  </si>
  <si>
    <t>LPM260</t>
  </si>
  <si>
    <t>LPM261</t>
  </si>
  <si>
    <t>LPM262</t>
  </si>
  <si>
    <t>LPM263</t>
  </si>
  <si>
    <t>LPM264</t>
  </si>
  <si>
    <t>LPM265</t>
  </si>
  <si>
    <t>LPM266</t>
  </si>
  <si>
    <t>LPM267</t>
  </si>
  <si>
    <t>LPM268</t>
  </si>
  <si>
    <t>LPM269</t>
  </si>
  <si>
    <t>LPM270</t>
  </si>
  <si>
    <t>LPM271</t>
  </si>
  <si>
    <t>LPM272</t>
  </si>
  <si>
    <t>LPM273</t>
  </si>
  <si>
    <t>LPM303</t>
  </si>
  <si>
    <t>LPM304</t>
  </si>
  <si>
    <t>LPM305</t>
  </si>
  <si>
    <t>Secondary</t>
  </si>
  <si>
    <t>Supplementary</t>
  </si>
  <si>
    <t>Mapped (1.73% : N/A)</t>
  </si>
  <si>
    <t>Paired in sequencing</t>
  </si>
  <si>
    <t>Read1</t>
  </si>
  <si>
    <t>Read2</t>
  </si>
  <si>
    <t>Properly paired (1.45% : N/A)</t>
  </si>
  <si>
    <t>With itself and mate mapped</t>
  </si>
  <si>
    <t>Singletons (0.26% : N/A)</t>
  </si>
  <si>
    <t>With mate mapped to a different chr</t>
  </si>
  <si>
    <t>With mate mapped to a different chr (mapQ&gt;=5)</t>
  </si>
  <si>
    <t>Sample ID</t>
  </si>
  <si>
    <t>Species</t>
  </si>
  <si>
    <t>Cyperus ascocapensis</t>
  </si>
  <si>
    <t>Cyperus brevifolius</t>
  </si>
  <si>
    <t>Cyperus esculentus bis</t>
  </si>
  <si>
    <t>Cyperus melanospermus</t>
  </si>
  <si>
    <t>Cyperus mindorensis 2</t>
  </si>
  <si>
    <t>Cyperus richardii 2</t>
  </si>
  <si>
    <t>Cyperus rotundus</t>
  </si>
  <si>
    <t>Cyperus ruwenzoriensis</t>
  </si>
  <si>
    <t>Cyperus afrorobustus*</t>
  </si>
  <si>
    <t>Cyperus albescens</t>
  </si>
  <si>
    <t>Cyperus articulatus</t>
  </si>
  <si>
    <t>Cyperus breviglumis*</t>
  </si>
  <si>
    <t>Cyperus cuspidatus</t>
  </si>
  <si>
    <t>Cyperus erinaceus</t>
  </si>
  <si>
    <t>Cyperus eriocauloides*</t>
  </si>
  <si>
    <t>Cyperus esculentus*</t>
  </si>
  <si>
    <t>Cyperus hyalinus*</t>
  </si>
  <si>
    <t>Cyperus hystricoides</t>
  </si>
  <si>
    <t>Cyperus karlschumannii 1</t>
  </si>
  <si>
    <t>Cyperus karlschumannii 2</t>
  </si>
  <si>
    <t>Cyperus kyllingiella</t>
  </si>
  <si>
    <t>Cyperus laevigatus</t>
  </si>
  <si>
    <t>Cyperus ledermannii 1</t>
  </si>
  <si>
    <t>Cyperus ledermannii 2</t>
  </si>
  <si>
    <t>Cyperus lipocarphioides</t>
  </si>
  <si>
    <t>Cyperus malawicus</t>
  </si>
  <si>
    <t>Cyperus margaritaceus 1</t>
  </si>
  <si>
    <t>Cyperus margaritaceus 2</t>
  </si>
  <si>
    <t>Cyperus margaritaceus 3</t>
  </si>
  <si>
    <t>Cyperus microaureus</t>
  </si>
  <si>
    <t>Cyperus mindorensis 1*</t>
  </si>
  <si>
    <t>Cyperus mollipes</t>
  </si>
  <si>
    <t>Cyperus nduru 1</t>
  </si>
  <si>
    <t>Cyperus nduru 2</t>
  </si>
  <si>
    <t>Cyperus niveus 1</t>
  </si>
  <si>
    <t>Cyperus niveus 2</t>
  </si>
  <si>
    <t>Cyperus niveus 3</t>
  </si>
  <si>
    <t>Cyperus niveus 4</t>
  </si>
  <si>
    <t>Cyperus niveus var. tisserantii 1</t>
  </si>
  <si>
    <t>Cyperus niveus var. tisserantii 2</t>
  </si>
  <si>
    <t>Cyperus papyrus*</t>
  </si>
  <si>
    <t>Cyperus pedunculatus</t>
  </si>
  <si>
    <t>Cyperus polystachyos</t>
  </si>
  <si>
    <t>Cyperus richardii 1*</t>
  </si>
  <si>
    <t>Cyperus sp.</t>
  </si>
  <si>
    <t>Cyperus subparadoxus</t>
  </si>
  <si>
    <r>
      <t>Supplementary Table 5A.</t>
    </r>
    <r>
      <rPr>
        <sz val="12"/>
        <color theme="1"/>
        <rFont val="Times New Roman"/>
        <family val="1"/>
      </rPr>
      <t xml:space="preserve"> Flagstat statistics generated for the loci targeted by the Angiosperms-353 probes for all accessions.</t>
    </r>
  </si>
  <si>
    <r>
      <t xml:space="preserve">Supplementary Table 5B. </t>
    </r>
    <r>
      <rPr>
        <sz val="12"/>
        <color theme="1"/>
        <rFont val="Times New Roman"/>
        <family val="1"/>
      </rPr>
      <t>Flagstat statistics generated for the loci targeted by the Cyperaceae-specific probes for all accessions.</t>
    </r>
  </si>
  <si>
    <t>Mean</t>
  </si>
  <si>
    <t>SD</t>
  </si>
  <si>
    <t>Min</t>
  </si>
  <si>
    <t>Max</t>
  </si>
  <si>
    <t>Total</t>
  </si>
  <si>
    <r>
      <t>Supplementary Table 5C.</t>
    </r>
    <r>
      <rPr>
        <sz val="12"/>
        <color theme="1"/>
        <rFont val="Times New Roman"/>
        <family val="1"/>
      </rPr>
      <t xml:space="preserve"> Flagstat statistics generated for the 8 accessions enriched with the Angiosperms-353 probes (Dataset 3) compared with the 8 accessions enriched with the Cyperaceae-specific probes (Dataset 4).</t>
    </r>
  </si>
  <si>
    <t>Supplementary Table 5C. Flagstat statistics generated for the 8 accessions enriched with the Angiosperms-353 probes (Dataset 3) compared with the 8 accessions enriched with the Cyperaceae-specific probes (Dataset 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</si>
</sst>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top"/>
    </xf>
    <xf numFmtId="0" fontId="18" fillId="0" borderId="10" xfId="0" applyFont="1" applyBorder="1" applyAlignment="1">
      <alignment vertical="top"/>
    </xf>
    <xf numFmtId="0" fontId="20" fillId="0" borderId="0" xfId="0" applyFont="1" applyAlignment="1">
      <alignment vertical="top" wrapText="1"/>
    </xf>
    <xf numFmtId="0" fontId="19" fillId="0" borderId="11" xfId="0" applyFont="1" applyBorder="1" applyAlignment="1">
      <alignment vertical="top"/>
    </xf>
    <xf numFmtId="0" fontId="20" fillId="0" borderId="11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19" fillId="0" borderId="10" xfId="0" applyFont="1" applyBorder="1" applyAlignment="1">
      <alignment vertical="top"/>
    </xf>
    <xf numFmtId="0" fontId="20" fillId="0" borderId="10" xfId="0" applyFont="1" applyBorder="1" applyAlignment="1">
      <alignment vertical="top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vertical="top"/>
    </xf>
    <xf numFmtId="0" fontId="19" fillId="0" borderId="11" xfId="0" applyFont="1" applyBorder="1" applyAlignment="1">
      <alignment horizontal="right" vertical="top"/>
    </xf>
    <xf numFmtId="0" fontId="19" fillId="0" borderId="0" xfId="0" applyFont="1" applyBorder="1" applyAlignment="1">
      <alignment horizontal="right" vertical="top"/>
    </xf>
    <xf numFmtId="0" fontId="19" fillId="0" borderId="10" xfId="0" applyFont="1" applyBorder="1" applyAlignment="1">
      <alignment horizontal="right" vertical="top"/>
    </xf>
    <xf numFmtId="0" fontId="18" fillId="0" borderId="10" xfId="0" applyFont="1" applyBorder="1" applyAlignment="1">
      <alignment horizontal="left"/>
    </xf>
    <xf numFmtId="0" fontId="18" fillId="0" borderId="10" xfId="0" applyFont="1" applyBorder="1"/>
    <xf numFmtId="0" fontId="19" fillId="0" borderId="10" xfId="0" applyFont="1" applyBorder="1"/>
    <xf numFmtId="0" fontId="19" fillId="0" borderId="0" xfId="0" applyFont="1"/>
    <xf numFmtId="0" fontId="18" fillId="0" borderId="10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11" xfId="0" applyFont="1" applyBorder="1"/>
    <xf numFmtId="0" fontId="20" fillId="0" borderId="0" xfId="0" applyFont="1" applyAlignment="1">
      <alignment vertical="top"/>
    </xf>
    <xf numFmtId="0" fontId="19" fillId="0" borderId="10" xfId="0" applyFont="1" applyBorder="1" applyAlignment="1">
      <alignment horizontal="right"/>
    </xf>
    <xf numFmtId="0" fontId="21" fillId="33" borderId="0" xfId="0" applyFont="1" applyFill="1"/>
    <xf numFmtId="0" fontId="20" fillId="0" borderId="10" xfId="0" applyFont="1" applyBorder="1" applyAlignment="1">
      <alignment vertical="top" wrapText="1"/>
    </xf>
    <xf numFmtId="0" fontId="18" fillId="0" borderId="0" xfId="0" applyFont="1" applyAlignment="1">
      <alignment horizontal="right"/>
    </xf>
    <xf numFmtId="1" fontId="19" fillId="0" borderId="0" xfId="0" applyNumberFormat="1" applyFont="1" applyAlignment="1">
      <alignment horizontal="right"/>
    </xf>
    <xf numFmtId="1" fontId="19" fillId="0" borderId="10" xfId="0" applyNumberFormat="1" applyFont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workbookViewId="0">
      <selection activeCell="B13" sqref="B13"/>
    </sheetView>
  </sheetViews>
  <sheetFormatPr defaultRowHeight="17.25" customHeight="1" x14ac:dyDescent="0.25"/>
  <cols>
    <col min="1" max="1" width="19.140625" style="1" customWidth="1"/>
    <col min="2" max="2" width="32.140625" style="1" bestFit="1" customWidth="1"/>
    <col min="3" max="3" width="11" style="1" bestFit="1" customWidth="1"/>
    <col min="4" max="4" width="15.42578125" style="1" bestFit="1" customWidth="1"/>
    <col min="5" max="5" width="10.5703125" style="1" bestFit="1" customWidth="1"/>
    <col min="6" max="6" width="23.42578125" style="1" bestFit="1" customWidth="1"/>
    <col min="7" max="7" width="20.85546875" style="1" bestFit="1" customWidth="1"/>
    <col min="8" max="9" width="9" style="1" bestFit="1" customWidth="1"/>
    <col min="10" max="10" width="30.42578125" style="1" bestFit="1" customWidth="1"/>
    <col min="11" max="11" width="28.7109375" style="1" bestFit="1" customWidth="1"/>
    <col min="12" max="12" width="25.28515625" style="1" bestFit="1" customWidth="1"/>
    <col min="13" max="13" width="36.140625" style="1" bestFit="1" customWidth="1"/>
    <col min="14" max="14" width="48" style="1" bestFit="1" customWidth="1"/>
    <col min="15" max="16384" width="9.140625" style="1"/>
  </cols>
  <sheetData>
    <row r="1" spans="1:14" ht="17.25" customHeight="1" x14ac:dyDescent="0.25">
      <c r="A1" s="2" t="s">
        <v>91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7.25" customHeight="1" x14ac:dyDescent="0.25">
      <c r="A2" s="2" t="s">
        <v>43</v>
      </c>
      <c r="B2" s="2" t="s">
        <v>44</v>
      </c>
      <c r="C2" s="2" t="s">
        <v>32</v>
      </c>
      <c r="D2" s="2" t="s">
        <v>33</v>
      </c>
      <c r="E2" s="2" t="s">
        <v>0</v>
      </c>
      <c r="F2" s="2" t="s">
        <v>34</v>
      </c>
      <c r="G2" s="2" t="s">
        <v>35</v>
      </c>
      <c r="H2" s="2" t="s">
        <v>36</v>
      </c>
      <c r="I2" s="2" t="s">
        <v>37</v>
      </c>
      <c r="J2" s="2" t="s">
        <v>38</v>
      </c>
      <c r="K2" s="2" t="s">
        <v>39</v>
      </c>
      <c r="L2" s="2" t="s">
        <v>40</v>
      </c>
      <c r="M2" s="2" t="s">
        <v>41</v>
      </c>
      <c r="N2" s="2" t="s">
        <v>42</v>
      </c>
    </row>
    <row r="3" spans="1:14" ht="17.25" customHeight="1" x14ac:dyDescent="0.25">
      <c r="A3" s="10" t="s">
        <v>30</v>
      </c>
      <c r="B3" s="3" t="s">
        <v>53</v>
      </c>
      <c r="C3" s="1">
        <v>0</v>
      </c>
      <c r="D3" s="1">
        <v>6391</v>
      </c>
      <c r="E3" s="1">
        <v>0</v>
      </c>
      <c r="F3" s="1">
        <v>915188</v>
      </c>
      <c r="G3" s="1">
        <v>9077556</v>
      </c>
      <c r="H3" s="1">
        <v>4538778</v>
      </c>
      <c r="I3" s="1">
        <v>4538778</v>
      </c>
      <c r="J3" s="1">
        <v>832980</v>
      </c>
      <c r="K3" s="1">
        <v>836178</v>
      </c>
      <c r="L3" s="1">
        <v>72619</v>
      </c>
      <c r="M3" s="1">
        <v>2380</v>
      </c>
      <c r="N3" s="1">
        <v>1306</v>
      </c>
    </row>
    <row r="4" spans="1:14" ht="17.25" customHeight="1" x14ac:dyDescent="0.25">
      <c r="A4" s="11">
        <v>2334</v>
      </c>
      <c r="B4" s="3" t="s">
        <v>54</v>
      </c>
      <c r="C4" s="1">
        <v>0</v>
      </c>
      <c r="D4" s="1">
        <v>7241</v>
      </c>
      <c r="E4" s="1">
        <v>0</v>
      </c>
      <c r="F4" s="1">
        <v>205225</v>
      </c>
      <c r="G4" s="1">
        <v>2139570</v>
      </c>
      <c r="H4" s="1">
        <v>1069785</v>
      </c>
      <c r="I4" s="1">
        <v>1069785</v>
      </c>
      <c r="J4" s="1">
        <v>171078</v>
      </c>
      <c r="K4" s="1">
        <v>172010</v>
      </c>
      <c r="L4" s="1">
        <v>25974</v>
      </c>
      <c r="M4" s="1">
        <v>830</v>
      </c>
      <c r="N4" s="1">
        <v>589</v>
      </c>
    </row>
    <row r="5" spans="1:14" ht="17.25" customHeight="1" x14ac:dyDescent="0.25">
      <c r="A5" s="10" t="s">
        <v>12</v>
      </c>
      <c r="B5" s="3" t="s">
        <v>55</v>
      </c>
      <c r="C5" s="1">
        <v>0</v>
      </c>
      <c r="D5" s="1">
        <v>1043</v>
      </c>
      <c r="E5" s="1">
        <v>0</v>
      </c>
      <c r="F5" s="1">
        <v>629190</v>
      </c>
      <c r="G5" s="1">
        <v>8141956</v>
      </c>
      <c r="H5" s="1">
        <v>4070978</v>
      </c>
      <c r="I5" s="1">
        <v>4070978</v>
      </c>
      <c r="J5" s="1">
        <v>547864</v>
      </c>
      <c r="K5" s="1">
        <v>550354</v>
      </c>
      <c r="L5" s="1">
        <v>77793</v>
      </c>
      <c r="M5" s="1">
        <v>1628</v>
      </c>
      <c r="N5" s="1">
        <v>1193</v>
      </c>
    </row>
    <row r="6" spans="1:14" ht="17.25" customHeight="1" x14ac:dyDescent="0.25">
      <c r="A6" s="10" t="s">
        <v>31</v>
      </c>
      <c r="B6" s="3" t="s">
        <v>56</v>
      </c>
      <c r="C6" s="1">
        <v>0</v>
      </c>
      <c r="D6" s="1">
        <v>1169</v>
      </c>
      <c r="E6" s="1">
        <v>0</v>
      </c>
      <c r="F6" s="1">
        <v>179105</v>
      </c>
      <c r="G6" s="1">
        <v>1485296</v>
      </c>
      <c r="H6" s="1">
        <v>742648</v>
      </c>
      <c r="I6" s="1">
        <v>742648</v>
      </c>
      <c r="J6" s="1">
        <v>170786</v>
      </c>
      <c r="K6" s="1">
        <v>171064</v>
      </c>
      <c r="L6" s="1">
        <v>6872</v>
      </c>
      <c r="M6" s="1">
        <v>268</v>
      </c>
      <c r="N6" s="1">
        <v>131</v>
      </c>
    </row>
    <row r="7" spans="1:14" ht="17.25" customHeight="1" x14ac:dyDescent="0.25">
      <c r="A7" s="10" t="s">
        <v>13</v>
      </c>
      <c r="B7" s="3" t="s">
        <v>57</v>
      </c>
      <c r="C7" s="1">
        <v>0</v>
      </c>
      <c r="D7" s="1">
        <v>142</v>
      </c>
      <c r="E7" s="1">
        <v>0</v>
      </c>
      <c r="F7" s="1">
        <v>48955</v>
      </c>
      <c r="G7" s="1">
        <v>533220</v>
      </c>
      <c r="H7" s="1">
        <v>266610</v>
      </c>
      <c r="I7" s="1">
        <v>266610</v>
      </c>
      <c r="J7" s="1">
        <v>45482</v>
      </c>
      <c r="K7" s="1">
        <v>45632</v>
      </c>
      <c r="L7" s="1">
        <v>3181</v>
      </c>
      <c r="M7" s="1">
        <v>112</v>
      </c>
      <c r="N7" s="1">
        <v>74</v>
      </c>
    </row>
    <row r="8" spans="1:14" ht="17.25" customHeight="1" x14ac:dyDescent="0.25">
      <c r="A8" s="11">
        <v>2346</v>
      </c>
      <c r="B8" s="3" t="s">
        <v>58</v>
      </c>
      <c r="C8" s="1">
        <v>0</v>
      </c>
      <c r="D8" s="1">
        <v>8337</v>
      </c>
      <c r="E8" s="1">
        <v>0</v>
      </c>
      <c r="F8" s="1">
        <v>521626</v>
      </c>
      <c r="G8" s="1">
        <v>7208670</v>
      </c>
      <c r="H8" s="1">
        <v>3604335</v>
      </c>
      <c r="I8" s="1">
        <v>3604335</v>
      </c>
      <c r="J8" s="1">
        <v>317038</v>
      </c>
      <c r="K8" s="1">
        <v>321188</v>
      </c>
      <c r="L8" s="1">
        <v>192101</v>
      </c>
      <c r="M8" s="1">
        <v>3892</v>
      </c>
      <c r="N8" s="1">
        <v>2188</v>
      </c>
    </row>
    <row r="9" spans="1:14" ht="17.25" customHeight="1" x14ac:dyDescent="0.25">
      <c r="A9" s="11">
        <v>2319</v>
      </c>
      <c r="B9" s="3" t="s">
        <v>59</v>
      </c>
      <c r="C9" s="1">
        <v>0</v>
      </c>
      <c r="D9" s="1">
        <v>4366</v>
      </c>
      <c r="E9" s="1">
        <v>0</v>
      </c>
      <c r="F9" s="1">
        <v>155841</v>
      </c>
      <c r="G9" s="1">
        <v>1352522</v>
      </c>
      <c r="H9" s="1">
        <v>676261</v>
      </c>
      <c r="I9" s="1">
        <v>676261</v>
      </c>
      <c r="J9" s="1">
        <v>134044</v>
      </c>
      <c r="K9" s="1">
        <v>135156</v>
      </c>
      <c r="L9" s="1">
        <v>16319</v>
      </c>
      <c r="M9" s="1">
        <v>1094</v>
      </c>
      <c r="N9" s="1">
        <v>514</v>
      </c>
    </row>
    <row r="10" spans="1:14" ht="17.25" customHeight="1" x14ac:dyDescent="0.25">
      <c r="A10" s="11">
        <v>1074</v>
      </c>
      <c r="B10" s="3" t="s">
        <v>60</v>
      </c>
      <c r="C10" s="1">
        <v>0</v>
      </c>
      <c r="D10" s="1">
        <v>3478</v>
      </c>
      <c r="E10" s="1">
        <v>0</v>
      </c>
      <c r="F10" s="1">
        <v>586170</v>
      </c>
      <c r="G10" s="1">
        <v>8167252</v>
      </c>
      <c r="H10" s="1">
        <v>4083626</v>
      </c>
      <c r="I10" s="1">
        <v>4083626</v>
      </c>
      <c r="J10" s="1">
        <v>331240</v>
      </c>
      <c r="K10" s="1">
        <v>333900</v>
      </c>
      <c r="L10" s="1">
        <v>248792</v>
      </c>
      <c r="M10" s="1">
        <v>2486</v>
      </c>
      <c r="N10" s="1">
        <v>2040</v>
      </c>
    </row>
    <row r="11" spans="1:14" ht="17.25" customHeight="1" x14ac:dyDescent="0.25">
      <c r="A11" s="11">
        <v>2337</v>
      </c>
      <c r="B11" s="3" t="s">
        <v>61</v>
      </c>
      <c r="C11" s="1">
        <v>0</v>
      </c>
      <c r="D11" s="1">
        <v>6032</v>
      </c>
      <c r="E11" s="1">
        <v>0</v>
      </c>
      <c r="F11" s="1">
        <v>889860</v>
      </c>
      <c r="G11" s="1">
        <v>10010274</v>
      </c>
      <c r="H11" s="1">
        <v>5005137</v>
      </c>
      <c r="I11" s="1">
        <v>5005137</v>
      </c>
      <c r="J11" s="1">
        <v>580372</v>
      </c>
      <c r="K11" s="1">
        <v>585216</v>
      </c>
      <c r="L11" s="1">
        <v>298612</v>
      </c>
      <c r="M11" s="1">
        <v>4522</v>
      </c>
      <c r="N11" s="1">
        <v>3572</v>
      </c>
    </row>
    <row r="12" spans="1:14" ht="17.25" customHeight="1" x14ac:dyDescent="0.25">
      <c r="A12" s="11">
        <v>3252</v>
      </c>
      <c r="B12" s="3" t="s">
        <v>62</v>
      </c>
      <c r="C12" s="1">
        <v>0</v>
      </c>
      <c r="D12" s="1">
        <v>1460</v>
      </c>
      <c r="E12" s="1">
        <v>0</v>
      </c>
      <c r="F12" s="1">
        <v>52423</v>
      </c>
      <c r="G12" s="1">
        <v>394000</v>
      </c>
      <c r="H12" s="1">
        <v>197000</v>
      </c>
      <c r="I12" s="1">
        <v>197000</v>
      </c>
      <c r="J12" s="1">
        <v>47884</v>
      </c>
      <c r="K12" s="1">
        <v>48088</v>
      </c>
      <c r="L12" s="1">
        <v>2875</v>
      </c>
      <c r="M12" s="1">
        <v>180</v>
      </c>
      <c r="N12" s="1">
        <v>93</v>
      </c>
    </row>
    <row r="13" spans="1:14" ht="17.25" customHeight="1" x14ac:dyDescent="0.25">
      <c r="A13" s="10" t="s">
        <v>14</v>
      </c>
      <c r="B13" s="3" t="s">
        <v>63</v>
      </c>
      <c r="C13" s="1">
        <v>0</v>
      </c>
      <c r="D13" s="1">
        <v>5960</v>
      </c>
      <c r="E13" s="1">
        <v>0</v>
      </c>
      <c r="F13" s="1">
        <v>455413</v>
      </c>
      <c r="G13" s="1">
        <v>3150512</v>
      </c>
      <c r="H13" s="1">
        <v>1575256</v>
      </c>
      <c r="I13" s="1">
        <v>1575256</v>
      </c>
      <c r="J13" s="1">
        <v>434678</v>
      </c>
      <c r="K13" s="1">
        <v>436012</v>
      </c>
      <c r="L13" s="1">
        <v>13441</v>
      </c>
      <c r="M13" s="1">
        <v>1308</v>
      </c>
      <c r="N13" s="1">
        <v>612</v>
      </c>
    </row>
    <row r="14" spans="1:14" ht="17.25" customHeight="1" x14ac:dyDescent="0.25">
      <c r="A14" s="10" t="s">
        <v>15</v>
      </c>
      <c r="B14" s="3" t="s">
        <v>64</v>
      </c>
      <c r="C14" s="1">
        <v>0</v>
      </c>
      <c r="D14" s="1">
        <v>641</v>
      </c>
      <c r="E14" s="1">
        <v>0</v>
      </c>
      <c r="F14" s="1">
        <v>75331</v>
      </c>
      <c r="G14" s="1">
        <v>721644</v>
      </c>
      <c r="H14" s="1">
        <v>360822</v>
      </c>
      <c r="I14" s="1">
        <v>360822</v>
      </c>
      <c r="J14" s="1">
        <v>72232</v>
      </c>
      <c r="K14" s="1">
        <v>72416</v>
      </c>
      <c r="L14" s="1">
        <v>2274</v>
      </c>
      <c r="M14" s="1">
        <v>180</v>
      </c>
      <c r="N14" s="1">
        <v>113</v>
      </c>
    </row>
    <row r="15" spans="1:14" ht="17.25" customHeight="1" x14ac:dyDescent="0.25">
      <c r="A15" s="11">
        <v>3155</v>
      </c>
      <c r="B15" s="3" t="s">
        <v>65</v>
      </c>
      <c r="C15" s="1">
        <v>0</v>
      </c>
      <c r="D15" s="1">
        <v>3339</v>
      </c>
      <c r="E15" s="1">
        <v>0</v>
      </c>
      <c r="F15" s="1">
        <v>538575</v>
      </c>
      <c r="G15" s="1">
        <v>6576778</v>
      </c>
      <c r="H15" s="1">
        <v>3288389</v>
      </c>
      <c r="I15" s="1">
        <v>3288389</v>
      </c>
      <c r="J15" s="1">
        <v>343090</v>
      </c>
      <c r="K15" s="1">
        <v>345878</v>
      </c>
      <c r="L15" s="1">
        <v>189358</v>
      </c>
      <c r="M15" s="1">
        <v>2694</v>
      </c>
      <c r="N15" s="1">
        <v>2026</v>
      </c>
    </row>
    <row r="16" spans="1:14" ht="17.25" customHeight="1" x14ac:dyDescent="0.25">
      <c r="A16" s="11">
        <v>98</v>
      </c>
      <c r="B16" s="3" t="s">
        <v>66</v>
      </c>
      <c r="C16" s="1">
        <v>0</v>
      </c>
      <c r="D16" s="1">
        <v>4122</v>
      </c>
      <c r="E16" s="1">
        <v>0</v>
      </c>
      <c r="F16" s="1">
        <v>155892</v>
      </c>
      <c r="G16" s="1">
        <v>1485512</v>
      </c>
      <c r="H16" s="1">
        <v>742756</v>
      </c>
      <c r="I16" s="1">
        <v>742756</v>
      </c>
      <c r="J16" s="1">
        <v>132022</v>
      </c>
      <c r="K16" s="1">
        <v>132810</v>
      </c>
      <c r="L16" s="1">
        <v>18960</v>
      </c>
      <c r="M16" s="1">
        <v>770</v>
      </c>
      <c r="N16" s="1">
        <v>605</v>
      </c>
    </row>
    <row r="17" spans="1:14" ht="17.25" customHeight="1" x14ac:dyDescent="0.25">
      <c r="A17" s="10" t="s">
        <v>16</v>
      </c>
      <c r="B17" s="3" t="s">
        <v>67</v>
      </c>
      <c r="C17" s="1">
        <v>0</v>
      </c>
      <c r="D17" s="1">
        <v>466</v>
      </c>
      <c r="E17" s="1">
        <v>0</v>
      </c>
      <c r="F17" s="1">
        <v>81515</v>
      </c>
      <c r="G17" s="1">
        <v>766742</v>
      </c>
      <c r="H17" s="1">
        <v>383371</v>
      </c>
      <c r="I17" s="1">
        <v>383371</v>
      </c>
      <c r="J17" s="1">
        <v>78502</v>
      </c>
      <c r="K17" s="1">
        <v>78654</v>
      </c>
      <c r="L17" s="1">
        <v>2395</v>
      </c>
      <c r="M17" s="1">
        <v>148</v>
      </c>
      <c r="N17" s="1">
        <v>66</v>
      </c>
    </row>
    <row r="18" spans="1:14" ht="17.25" customHeight="1" x14ac:dyDescent="0.25">
      <c r="A18" s="10" t="s">
        <v>17</v>
      </c>
      <c r="B18" s="3" t="s">
        <v>68</v>
      </c>
      <c r="C18" s="1">
        <v>0</v>
      </c>
      <c r="D18" s="1">
        <v>740</v>
      </c>
      <c r="E18" s="1">
        <v>0</v>
      </c>
      <c r="F18" s="1">
        <v>87392</v>
      </c>
      <c r="G18" s="1">
        <v>810078</v>
      </c>
      <c r="H18" s="1">
        <v>405039</v>
      </c>
      <c r="I18" s="1">
        <v>405039</v>
      </c>
      <c r="J18" s="1">
        <v>83978</v>
      </c>
      <c r="K18" s="1">
        <v>84146</v>
      </c>
      <c r="L18" s="1">
        <v>2506</v>
      </c>
      <c r="M18" s="1">
        <v>168</v>
      </c>
      <c r="N18" s="1">
        <v>82</v>
      </c>
    </row>
    <row r="19" spans="1:14" ht="17.25" customHeight="1" x14ac:dyDescent="0.25">
      <c r="A19" s="10" t="s">
        <v>9</v>
      </c>
      <c r="B19" s="3" t="s">
        <v>69</v>
      </c>
      <c r="C19" s="1">
        <v>0</v>
      </c>
      <c r="D19" s="1">
        <v>373</v>
      </c>
      <c r="E19" s="1">
        <v>0</v>
      </c>
      <c r="F19" s="1">
        <v>31233</v>
      </c>
      <c r="G19" s="1">
        <v>253802</v>
      </c>
      <c r="H19" s="1">
        <v>126901</v>
      </c>
      <c r="I19" s="1">
        <v>126901</v>
      </c>
      <c r="J19" s="1">
        <v>29396</v>
      </c>
      <c r="K19" s="1">
        <v>29440</v>
      </c>
      <c r="L19" s="1">
        <v>1420</v>
      </c>
      <c r="M19" s="1">
        <v>34</v>
      </c>
      <c r="N19" s="1">
        <v>16</v>
      </c>
    </row>
    <row r="20" spans="1:14" ht="17.25" customHeight="1" x14ac:dyDescent="0.25">
      <c r="A20" s="10" t="s">
        <v>10</v>
      </c>
      <c r="B20" s="3" t="s">
        <v>70</v>
      </c>
      <c r="C20" s="1">
        <v>0</v>
      </c>
      <c r="D20" s="1">
        <v>482</v>
      </c>
      <c r="E20" s="1">
        <v>0</v>
      </c>
      <c r="F20" s="1">
        <v>39685</v>
      </c>
      <c r="G20" s="1">
        <v>274884</v>
      </c>
      <c r="H20" s="1">
        <v>137442</v>
      </c>
      <c r="I20" s="1">
        <v>137442</v>
      </c>
      <c r="J20" s="1">
        <v>38120</v>
      </c>
      <c r="K20" s="1">
        <v>38220</v>
      </c>
      <c r="L20" s="1">
        <v>983</v>
      </c>
      <c r="M20" s="1">
        <v>94</v>
      </c>
      <c r="N20" s="1">
        <v>35</v>
      </c>
    </row>
    <row r="21" spans="1:14" ht="17.25" customHeight="1" x14ac:dyDescent="0.25">
      <c r="A21" s="10" t="s">
        <v>18</v>
      </c>
      <c r="B21" s="3" t="s">
        <v>71</v>
      </c>
      <c r="C21" s="1">
        <v>0</v>
      </c>
      <c r="D21" s="1">
        <v>1150</v>
      </c>
      <c r="E21" s="1">
        <v>0</v>
      </c>
      <c r="F21" s="1">
        <v>107111</v>
      </c>
      <c r="G21" s="1">
        <v>871000</v>
      </c>
      <c r="H21" s="1">
        <v>435500</v>
      </c>
      <c r="I21" s="1">
        <v>435500</v>
      </c>
      <c r="J21" s="1">
        <v>101498</v>
      </c>
      <c r="K21" s="1">
        <v>101816</v>
      </c>
      <c r="L21" s="1">
        <v>4145</v>
      </c>
      <c r="M21" s="1">
        <v>300</v>
      </c>
      <c r="N21" s="1">
        <v>151</v>
      </c>
    </row>
    <row r="22" spans="1:14" ht="17.25" customHeight="1" x14ac:dyDescent="0.25">
      <c r="A22" s="10" t="s">
        <v>19</v>
      </c>
      <c r="B22" s="3" t="s">
        <v>72</v>
      </c>
      <c r="C22" s="1">
        <v>0</v>
      </c>
      <c r="D22" s="1">
        <v>5340</v>
      </c>
      <c r="E22" s="1">
        <v>0</v>
      </c>
      <c r="F22" s="1">
        <v>463482</v>
      </c>
      <c r="G22" s="1">
        <v>4465166</v>
      </c>
      <c r="H22" s="1">
        <v>2232583</v>
      </c>
      <c r="I22" s="1">
        <v>2232583</v>
      </c>
      <c r="J22" s="1">
        <v>427432</v>
      </c>
      <c r="K22" s="1">
        <v>429010</v>
      </c>
      <c r="L22" s="1">
        <v>29132</v>
      </c>
      <c r="M22" s="1">
        <v>1108</v>
      </c>
      <c r="N22" s="1">
        <v>503</v>
      </c>
    </row>
    <row r="23" spans="1:14" ht="17.25" customHeight="1" x14ac:dyDescent="0.25">
      <c r="A23" s="10" t="s">
        <v>20</v>
      </c>
      <c r="B23" s="3" t="s">
        <v>73</v>
      </c>
      <c r="C23" s="1">
        <v>0</v>
      </c>
      <c r="D23" s="1">
        <v>2015</v>
      </c>
      <c r="E23" s="1">
        <v>0</v>
      </c>
      <c r="F23" s="1">
        <v>416589</v>
      </c>
      <c r="G23" s="1">
        <v>6607580</v>
      </c>
      <c r="H23" s="1">
        <v>3303790</v>
      </c>
      <c r="I23" s="1">
        <v>3303790</v>
      </c>
      <c r="J23" s="1">
        <v>384854</v>
      </c>
      <c r="K23" s="1">
        <v>386028</v>
      </c>
      <c r="L23" s="1">
        <v>28546</v>
      </c>
      <c r="M23" s="1">
        <v>1084</v>
      </c>
      <c r="N23" s="1">
        <v>771</v>
      </c>
    </row>
    <row r="24" spans="1:14" ht="17.25" customHeight="1" x14ac:dyDescent="0.25">
      <c r="A24" s="10" t="s">
        <v>11</v>
      </c>
      <c r="B24" s="3" t="s">
        <v>74</v>
      </c>
      <c r="C24" s="1">
        <v>0</v>
      </c>
      <c r="D24" s="1">
        <v>1070</v>
      </c>
      <c r="E24" s="1">
        <v>0</v>
      </c>
      <c r="F24" s="1">
        <v>178773</v>
      </c>
      <c r="G24" s="1">
        <v>1130990</v>
      </c>
      <c r="H24" s="1">
        <v>565495</v>
      </c>
      <c r="I24" s="1">
        <v>565495</v>
      </c>
      <c r="J24" s="1">
        <v>173294</v>
      </c>
      <c r="K24" s="1">
        <v>174348</v>
      </c>
      <c r="L24" s="1">
        <v>3355</v>
      </c>
      <c r="M24" s="1">
        <v>1038</v>
      </c>
      <c r="N24" s="1">
        <v>439</v>
      </c>
    </row>
    <row r="25" spans="1:14" ht="17.25" customHeight="1" x14ac:dyDescent="0.25">
      <c r="A25" s="11">
        <v>3161</v>
      </c>
      <c r="B25" s="3" t="s">
        <v>75</v>
      </c>
      <c r="C25" s="1">
        <v>0</v>
      </c>
      <c r="D25" s="1">
        <v>3562</v>
      </c>
      <c r="E25" s="1">
        <v>0</v>
      </c>
      <c r="F25" s="1">
        <v>229856</v>
      </c>
      <c r="G25" s="1">
        <v>1349228</v>
      </c>
      <c r="H25" s="1">
        <v>674614</v>
      </c>
      <c r="I25" s="1">
        <v>674614</v>
      </c>
      <c r="J25" s="1">
        <v>211152</v>
      </c>
      <c r="K25" s="1">
        <v>212006</v>
      </c>
      <c r="L25" s="1">
        <v>14288</v>
      </c>
      <c r="M25" s="1">
        <v>822</v>
      </c>
      <c r="N25" s="1">
        <v>420</v>
      </c>
    </row>
    <row r="26" spans="1:14" ht="17.25" customHeight="1" x14ac:dyDescent="0.25">
      <c r="A26" s="11">
        <v>426</v>
      </c>
      <c r="B26" s="3" t="s">
        <v>76</v>
      </c>
      <c r="C26" s="1">
        <v>0</v>
      </c>
      <c r="D26" s="1">
        <v>2280</v>
      </c>
      <c r="E26" s="1">
        <v>0</v>
      </c>
      <c r="F26" s="1">
        <v>56207</v>
      </c>
      <c r="G26" s="1">
        <v>366112</v>
      </c>
      <c r="H26" s="1">
        <v>183056</v>
      </c>
      <c r="I26" s="1">
        <v>183056</v>
      </c>
      <c r="J26" s="1">
        <v>48016</v>
      </c>
      <c r="K26" s="1">
        <v>48386</v>
      </c>
      <c r="L26" s="1">
        <v>5541</v>
      </c>
      <c r="M26" s="1">
        <v>342</v>
      </c>
      <c r="N26" s="1">
        <v>236</v>
      </c>
    </row>
    <row r="27" spans="1:14" ht="17.25" customHeight="1" x14ac:dyDescent="0.25">
      <c r="A27" s="10" t="s">
        <v>22</v>
      </c>
      <c r="B27" s="3" t="s">
        <v>77</v>
      </c>
      <c r="C27" s="1">
        <v>0</v>
      </c>
      <c r="D27" s="1">
        <v>205</v>
      </c>
      <c r="E27" s="1">
        <v>0</v>
      </c>
      <c r="F27" s="1">
        <v>26344</v>
      </c>
      <c r="G27" s="1">
        <v>246810</v>
      </c>
      <c r="H27" s="1">
        <v>123405</v>
      </c>
      <c r="I27" s="1">
        <v>123405</v>
      </c>
      <c r="J27" s="1">
        <v>25412</v>
      </c>
      <c r="K27" s="1">
        <v>25476</v>
      </c>
      <c r="L27" s="1">
        <v>663</v>
      </c>
      <c r="M27" s="1">
        <v>62</v>
      </c>
      <c r="N27" s="1">
        <v>31</v>
      </c>
    </row>
    <row r="28" spans="1:14" ht="17.25" customHeight="1" x14ac:dyDescent="0.25">
      <c r="A28" s="10" t="s">
        <v>23</v>
      </c>
      <c r="B28" s="3" t="s">
        <v>78</v>
      </c>
      <c r="C28" s="1">
        <v>0</v>
      </c>
      <c r="D28" s="1">
        <v>4256</v>
      </c>
      <c r="E28" s="1">
        <v>0</v>
      </c>
      <c r="F28" s="1">
        <v>761652</v>
      </c>
      <c r="G28" s="1">
        <v>6315586</v>
      </c>
      <c r="H28" s="1">
        <v>3157793</v>
      </c>
      <c r="I28" s="1">
        <v>3157793</v>
      </c>
      <c r="J28" s="1">
        <v>717424</v>
      </c>
      <c r="K28" s="1">
        <v>719534</v>
      </c>
      <c r="L28" s="1">
        <v>37862</v>
      </c>
      <c r="M28" s="1">
        <v>2098</v>
      </c>
      <c r="N28" s="1">
        <v>1476</v>
      </c>
    </row>
    <row r="29" spans="1:14" ht="17.25" customHeight="1" x14ac:dyDescent="0.25">
      <c r="A29" s="11">
        <v>1110</v>
      </c>
      <c r="B29" s="3" t="s">
        <v>79</v>
      </c>
      <c r="C29" s="1">
        <v>0</v>
      </c>
      <c r="D29" s="1">
        <v>2021</v>
      </c>
      <c r="E29" s="1">
        <v>0</v>
      </c>
      <c r="F29" s="1">
        <v>405562</v>
      </c>
      <c r="G29" s="1">
        <v>7052694</v>
      </c>
      <c r="H29" s="1">
        <v>3526347</v>
      </c>
      <c r="I29" s="1">
        <v>3526347</v>
      </c>
      <c r="J29" s="1">
        <v>226576</v>
      </c>
      <c r="K29" s="1">
        <v>228328</v>
      </c>
      <c r="L29" s="1">
        <v>175213</v>
      </c>
      <c r="M29" s="1">
        <v>1610</v>
      </c>
      <c r="N29" s="1">
        <v>1191</v>
      </c>
    </row>
    <row r="30" spans="1:14" ht="17.25" customHeight="1" x14ac:dyDescent="0.25">
      <c r="A30" s="10" t="s">
        <v>26</v>
      </c>
      <c r="B30" s="3" t="s">
        <v>80</v>
      </c>
      <c r="C30" s="1">
        <v>0</v>
      </c>
      <c r="D30" s="1">
        <v>1173</v>
      </c>
      <c r="E30" s="1">
        <v>0</v>
      </c>
      <c r="F30" s="1">
        <v>174635</v>
      </c>
      <c r="G30" s="1">
        <v>2125082</v>
      </c>
      <c r="H30" s="1">
        <v>1062541</v>
      </c>
      <c r="I30" s="1">
        <v>1062541</v>
      </c>
      <c r="J30" s="1">
        <v>158510</v>
      </c>
      <c r="K30" s="1">
        <v>158946</v>
      </c>
      <c r="L30" s="1">
        <v>14516</v>
      </c>
      <c r="M30" s="1">
        <v>368</v>
      </c>
      <c r="N30" s="1">
        <v>223</v>
      </c>
    </row>
    <row r="31" spans="1:14" ht="17.25" customHeight="1" x14ac:dyDescent="0.25">
      <c r="A31" s="10" t="s">
        <v>27</v>
      </c>
      <c r="B31" s="3" t="s">
        <v>81</v>
      </c>
      <c r="C31" s="1">
        <v>0</v>
      </c>
      <c r="D31" s="1">
        <v>642</v>
      </c>
      <c r="E31" s="1">
        <v>0</v>
      </c>
      <c r="F31" s="1">
        <v>76245</v>
      </c>
      <c r="G31" s="1">
        <v>1232044</v>
      </c>
      <c r="H31" s="1">
        <v>616022</v>
      </c>
      <c r="I31" s="1">
        <v>616022</v>
      </c>
      <c r="J31" s="1">
        <v>63028</v>
      </c>
      <c r="K31" s="1">
        <v>63584</v>
      </c>
      <c r="L31" s="1">
        <v>12019</v>
      </c>
      <c r="M31" s="1">
        <v>294</v>
      </c>
      <c r="N31" s="1">
        <v>169</v>
      </c>
    </row>
    <row r="32" spans="1:14" ht="17.25" customHeight="1" x14ac:dyDescent="0.25">
      <c r="A32" s="10" t="s">
        <v>28</v>
      </c>
      <c r="B32" s="3" t="s">
        <v>82</v>
      </c>
      <c r="C32" s="1">
        <v>0</v>
      </c>
      <c r="D32" s="1">
        <v>1218</v>
      </c>
      <c r="E32" s="1">
        <v>0</v>
      </c>
      <c r="F32" s="1">
        <v>172966</v>
      </c>
      <c r="G32" s="1">
        <v>2983888</v>
      </c>
      <c r="H32" s="1">
        <v>1491944</v>
      </c>
      <c r="I32" s="1">
        <v>1491944</v>
      </c>
      <c r="J32" s="1">
        <v>156566</v>
      </c>
      <c r="K32" s="1">
        <v>157174</v>
      </c>
      <c r="L32" s="1">
        <v>14574</v>
      </c>
      <c r="M32" s="1">
        <v>548</v>
      </c>
      <c r="N32" s="1">
        <v>306</v>
      </c>
    </row>
    <row r="33" spans="1:14" ht="17.25" customHeight="1" x14ac:dyDescent="0.25">
      <c r="A33" s="10" t="s">
        <v>24</v>
      </c>
      <c r="B33" s="3" t="s">
        <v>83</v>
      </c>
      <c r="C33" s="1">
        <v>0</v>
      </c>
      <c r="D33" s="1">
        <v>632</v>
      </c>
      <c r="E33" s="1">
        <v>0</v>
      </c>
      <c r="F33" s="1">
        <v>160023</v>
      </c>
      <c r="G33" s="1">
        <v>1938162</v>
      </c>
      <c r="H33" s="1">
        <v>969081</v>
      </c>
      <c r="I33" s="1">
        <v>969081</v>
      </c>
      <c r="J33" s="1">
        <v>149366</v>
      </c>
      <c r="K33" s="1">
        <v>149852</v>
      </c>
      <c r="L33" s="1">
        <v>9539</v>
      </c>
      <c r="M33" s="1">
        <v>464</v>
      </c>
      <c r="N33" s="1">
        <v>231</v>
      </c>
    </row>
    <row r="34" spans="1:14" ht="17.25" customHeight="1" x14ac:dyDescent="0.25">
      <c r="A34" s="10" t="s">
        <v>25</v>
      </c>
      <c r="B34" s="3" t="s">
        <v>84</v>
      </c>
      <c r="C34" s="1">
        <v>0</v>
      </c>
      <c r="D34" s="1">
        <v>684</v>
      </c>
      <c r="E34" s="1">
        <v>0</v>
      </c>
      <c r="F34" s="1">
        <v>70059</v>
      </c>
      <c r="G34" s="1">
        <v>748684</v>
      </c>
      <c r="H34" s="1">
        <v>374342</v>
      </c>
      <c r="I34" s="1">
        <v>374342</v>
      </c>
      <c r="J34" s="1">
        <v>64270</v>
      </c>
      <c r="K34" s="1">
        <v>64604</v>
      </c>
      <c r="L34" s="1">
        <v>4771</v>
      </c>
      <c r="M34" s="1">
        <v>278</v>
      </c>
      <c r="N34" s="1">
        <v>156</v>
      </c>
    </row>
    <row r="35" spans="1:14" ht="17.25" customHeight="1" x14ac:dyDescent="0.25">
      <c r="A35" s="11">
        <v>3248</v>
      </c>
      <c r="B35" s="3" t="s">
        <v>85</v>
      </c>
      <c r="C35" s="1">
        <v>0</v>
      </c>
      <c r="D35" s="1">
        <v>1606</v>
      </c>
      <c r="E35" s="1">
        <v>0</v>
      </c>
      <c r="F35" s="1">
        <v>489973</v>
      </c>
      <c r="G35" s="1">
        <v>9397420</v>
      </c>
      <c r="H35" s="1">
        <v>4698710</v>
      </c>
      <c r="I35" s="1">
        <v>4698710</v>
      </c>
      <c r="J35" s="1">
        <v>294280</v>
      </c>
      <c r="K35" s="1">
        <v>296480</v>
      </c>
      <c r="L35" s="1">
        <v>191887</v>
      </c>
      <c r="M35" s="1">
        <v>2142</v>
      </c>
      <c r="N35" s="1">
        <v>1867</v>
      </c>
    </row>
    <row r="36" spans="1:14" ht="17.25" customHeight="1" x14ac:dyDescent="0.25">
      <c r="A36" s="11">
        <v>2338</v>
      </c>
      <c r="B36" s="3" t="s">
        <v>86</v>
      </c>
      <c r="C36" s="1">
        <v>0</v>
      </c>
      <c r="D36" s="1">
        <v>3810</v>
      </c>
      <c r="E36" s="1">
        <v>0</v>
      </c>
      <c r="F36" s="1">
        <v>693475</v>
      </c>
      <c r="G36" s="1">
        <v>8179200</v>
      </c>
      <c r="H36" s="1">
        <v>4089600</v>
      </c>
      <c r="I36" s="1">
        <v>4089600</v>
      </c>
      <c r="J36" s="1">
        <v>447640</v>
      </c>
      <c r="K36" s="1">
        <v>451180</v>
      </c>
      <c r="L36" s="1">
        <v>238485</v>
      </c>
      <c r="M36" s="1">
        <v>3148</v>
      </c>
      <c r="N36" s="1">
        <v>2181</v>
      </c>
    </row>
    <row r="37" spans="1:14" ht="17.25" customHeight="1" x14ac:dyDescent="0.25">
      <c r="A37" s="11">
        <v>1072</v>
      </c>
      <c r="B37" s="3" t="s">
        <v>87</v>
      </c>
      <c r="C37" s="1">
        <v>0</v>
      </c>
      <c r="D37" s="1">
        <v>2502</v>
      </c>
      <c r="E37" s="1">
        <v>0</v>
      </c>
      <c r="F37" s="1">
        <v>523858</v>
      </c>
      <c r="G37" s="1">
        <v>6951702</v>
      </c>
      <c r="H37" s="1">
        <v>3475851</v>
      </c>
      <c r="I37" s="1">
        <v>3475851</v>
      </c>
      <c r="J37" s="1">
        <v>329958</v>
      </c>
      <c r="K37" s="1">
        <v>332024</v>
      </c>
      <c r="L37" s="1">
        <v>189332</v>
      </c>
      <c r="M37" s="1">
        <v>1850</v>
      </c>
      <c r="N37" s="1">
        <v>1430</v>
      </c>
    </row>
    <row r="38" spans="1:14" ht="17.25" customHeight="1" x14ac:dyDescent="0.25">
      <c r="A38" s="10" t="s">
        <v>29</v>
      </c>
      <c r="B38" s="3" t="s">
        <v>88</v>
      </c>
      <c r="C38" s="1">
        <v>0</v>
      </c>
      <c r="D38" s="1">
        <v>275</v>
      </c>
      <c r="E38" s="1">
        <v>0</v>
      </c>
      <c r="F38" s="1">
        <v>46598</v>
      </c>
      <c r="G38" s="1">
        <v>401208</v>
      </c>
      <c r="H38" s="1">
        <v>200604</v>
      </c>
      <c r="I38" s="1">
        <v>200604</v>
      </c>
      <c r="J38" s="1">
        <v>42386</v>
      </c>
      <c r="K38" s="1">
        <v>42590</v>
      </c>
      <c r="L38" s="1">
        <v>3733</v>
      </c>
      <c r="M38" s="1">
        <v>140</v>
      </c>
      <c r="N38" s="1">
        <v>79</v>
      </c>
    </row>
    <row r="39" spans="1:14" ht="17.25" customHeight="1" x14ac:dyDescent="0.25">
      <c r="A39" s="10" t="s">
        <v>21</v>
      </c>
      <c r="B39" s="3" t="s">
        <v>89</v>
      </c>
      <c r="C39" s="1">
        <v>0</v>
      </c>
      <c r="D39" s="1">
        <v>4378</v>
      </c>
      <c r="E39" s="1">
        <v>0</v>
      </c>
      <c r="F39" s="1">
        <v>644906</v>
      </c>
      <c r="G39" s="1">
        <v>8365840</v>
      </c>
      <c r="H39" s="1">
        <v>4182920</v>
      </c>
      <c r="I39" s="1">
        <v>4182920</v>
      </c>
      <c r="J39" s="1">
        <v>583638</v>
      </c>
      <c r="K39" s="1">
        <v>586682</v>
      </c>
      <c r="L39" s="1">
        <v>53846</v>
      </c>
      <c r="M39" s="1">
        <v>2994</v>
      </c>
      <c r="N39" s="1">
        <v>2090</v>
      </c>
    </row>
    <row r="40" spans="1:14" ht="17.25" customHeight="1" x14ac:dyDescent="0.25">
      <c r="A40" s="11">
        <v>3156</v>
      </c>
      <c r="B40" s="3" t="s">
        <v>90</v>
      </c>
      <c r="C40" s="1">
        <v>0</v>
      </c>
      <c r="D40" s="1">
        <v>10694</v>
      </c>
      <c r="E40" s="1">
        <v>0</v>
      </c>
      <c r="F40" s="1">
        <v>888097</v>
      </c>
      <c r="G40" s="1">
        <v>7922162</v>
      </c>
      <c r="H40" s="1">
        <v>3961081</v>
      </c>
      <c r="I40" s="1">
        <v>3961081</v>
      </c>
      <c r="J40" s="1">
        <v>648384</v>
      </c>
      <c r="K40" s="1">
        <v>652344</v>
      </c>
      <c r="L40" s="1">
        <v>225059</v>
      </c>
      <c r="M40" s="1">
        <v>3590</v>
      </c>
      <c r="N40" s="1">
        <v>2700</v>
      </c>
    </row>
    <row r="41" spans="1:14" ht="17.25" customHeight="1" x14ac:dyDescent="0.25">
      <c r="A41" s="12" t="s">
        <v>1</v>
      </c>
      <c r="B41" s="5" t="s">
        <v>45</v>
      </c>
      <c r="C41" s="4">
        <v>0</v>
      </c>
      <c r="D41" s="4">
        <v>115</v>
      </c>
      <c r="E41" s="4">
        <v>0</v>
      </c>
      <c r="F41" s="4">
        <v>14077</v>
      </c>
      <c r="G41" s="4">
        <v>813654</v>
      </c>
      <c r="H41" s="4">
        <v>406827</v>
      </c>
      <c r="I41" s="4">
        <v>406827</v>
      </c>
      <c r="J41" s="4">
        <v>11792</v>
      </c>
      <c r="K41" s="4">
        <v>11822</v>
      </c>
      <c r="L41" s="4">
        <v>2140</v>
      </c>
      <c r="M41" s="4">
        <v>30</v>
      </c>
      <c r="N41" s="4">
        <v>22</v>
      </c>
    </row>
    <row r="42" spans="1:14" ht="17.25" customHeight="1" x14ac:dyDescent="0.25">
      <c r="A42" s="13" t="s">
        <v>2</v>
      </c>
      <c r="B42" s="7" t="s">
        <v>46</v>
      </c>
      <c r="C42" s="6">
        <v>0</v>
      </c>
      <c r="D42" s="6">
        <v>92</v>
      </c>
      <c r="E42" s="6">
        <v>0</v>
      </c>
      <c r="F42" s="6">
        <v>16946</v>
      </c>
      <c r="G42" s="6">
        <v>845720</v>
      </c>
      <c r="H42" s="6">
        <v>422860</v>
      </c>
      <c r="I42" s="6">
        <v>422860</v>
      </c>
      <c r="J42" s="6">
        <v>14928</v>
      </c>
      <c r="K42" s="6">
        <v>14960</v>
      </c>
      <c r="L42" s="6">
        <v>1894</v>
      </c>
      <c r="M42" s="6">
        <v>30</v>
      </c>
      <c r="N42" s="6">
        <v>25</v>
      </c>
    </row>
    <row r="43" spans="1:14" ht="17.25" customHeight="1" x14ac:dyDescent="0.25">
      <c r="A43" s="13" t="s">
        <v>3</v>
      </c>
      <c r="B43" s="7" t="s">
        <v>47</v>
      </c>
      <c r="C43" s="6">
        <v>0</v>
      </c>
      <c r="D43" s="6">
        <v>192</v>
      </c>
      <c r="E43" s="6">
        <v>0</v>
      </c>
      <c r="F43" s="6">
        <v>35248</v>
      </c>
      <c r="G43" s="6">
        <v>1470910</v>
      </c>
      <c r="H43" s="6">
        <v>735455</v>
      </c>
      <c r="I43" s="6">
        <v>735455</v>
      </c>
      <c r="J43" s="6">
        <v>31084</v>
      </c>
      <c r="K43" s="6">
        <v>31224</v>
      </c>
      <c r="L43" s="6">
        <v>3832</v>
      </c>
      <c r="M43" s="6">
        <v>136</v>
      </c>
      <c r="N43" s="6">
        <v>96</v>
      </c>
    </row>
    <row r="44" spans="1:14" ht="17.25" customHeight="1" x14ac:dyDescent="0.25">
      <c r="A44" s="13" t="s">
        <v>4</v>
      </c>
      <c r="B44" s="7" t="s">
        <v>48</v>
      </c>
      <c r="C44" s="6">
        <v>0</v>
      </c>
      <c r="D44" s="6">
        <v>71</v>
      </c>
      <c r="E44" s="6">
        <v>0</v>
      </c>
      <c r="F44" s="6">
        <v>19571</v>
      </c>
      <c r="G44" s="6">
        <v>1008478</v>
      </c>
      <c r="H44" s="6">
        <v>504239</v>
      </c>
      <c r="I44" s="6">
        <v>504239</v>
      </c>
      <c r="J44" s="6">
        <v>17274</v>
      </c>
      <c r="K44" s="6">
        <v>17340</v>
      </c>
      <c r="L44" s="6">
        <v>2160</v>
      </c>
      <c r="M44" s="6">
        <v>66</v>
      </c>
      <c r="N44" s="6">
        <v>47</v>
      </c>
    </row>
    <row r="45" spans="1:14" ht="17.25" customHeight="1" x14ac:dyDescent="0.25">
      <c r="A45" s="13" t="s">
        <v>5</v>
      </c>
      <c r="B45" s="7" t="s">
        <v>49</v>
      </c>
      <c r="C45" s="6">
        <v>0</v>
      </c>
      <c r="D45" s="6">
        <v>88</v>
      </c>
      <c r="E45" s="6">
        <v>0</v>
      </c>
      <c r="F45" s="6">
        <v>20162</v>
      </c>
      <c r="G45" s="6">
        <v>962788</v>
      </c>
      <c r="H45" s="6">
        <v>481394</v>
      </c>
      <c r="I45" s="6">
        <v>481394</v>
      </c>
      <c r="J45" s="6">
        <v>17436</v>
      </c>
      <c r="K45" s="6">
        <v>17496</v>
      </c>
      <c r="L45" s="6">
        <v>2578</v>
      </c>
      <c r="M45" s="6">
        <v>54</v>
      </c>
      <c r="N45" s="6">
        <v>30</v>
      </c>
    </row>
    <row r="46" spans="1:14" ht="17.25" customHeight="1" x14ac:dyDescent="0.25">
      <c r="A46" s="13" t="s">
        <v>6</v>
      </c>
      <c r="B46" s="7" t="s">
        <v>50</v>
      </c>
      <c r="C46" s="6">
        <v>0</v>
      </c>
      <c r="D46" s="6">
        <v>199</v>
      </c>
      <c r="E46" s="6">
        <v>0</v>
      </c>
      <c r="F46" s="6">
        <v>41695</v>
      </c>
      <c r="G46" s="6">
        <v>1748590</v>
      </c>
      <c r="H46" s="6">
        <v>874295</v>
      </c>
      <c r="I46" s="6">
        <v>874295</v>
      </c>
      <c r="J46" s="6">
        <v>35922</v>
      </c>
      <c r="K46" s="6">
        <v>36092</v>
      </c>
      <c r="L46" s="6">
        <v>5404</v>
      </c>
      <c r="M46" s="6">
        <v>170</v>
      </c>
      <c r="N46" s="6">
        <v>134</v>
      </c>
    </row>
    <row r="47" spans="1:14" ht="17.25" customHeight="1" x14ac:dyDescent="0.25">
      <c r="A47" s="13" t="s">
        <v>7</v>
      </c>
      <c r="B47" s="7" t="s">
        <v>51</v>
      </c>
      <c r="C47" s="6">
        <v>0</v>
      </c>
      <c r="D47" s="6">
        <v>45</v>
      </c>
      <c r="E47" s="6">
        <v>0</v>
      </c>
      <c r="F47" s="6">
        <v>7725</v>
      </c>
      <c r="G47" s="6">
        <v>452970</v>
      </c>
      <c r="H47" s="6">
        <v>226485</v>
      </c>
      <c r="I47" s="6">
        <v>226485</v>
      </c>
      <c r="J47" s="6">
        <v>6294</v>
      </c>
      <c r="K47" s="6">
        <v>6320</v>
      </c>
      <c r="L47" s="6">
        <v>1360</v>
      </c>
      <c r="M47" s="6">
        <v>26</v>
      </c>
      <c r="N47" s="6">
        <v>22</v>
      </c>
    </row>
    <row r="48" spans="1:14" ht="17.25" customHeight="1" x14ac:dyDescent="0.25">
      <c r="A48" s="14" t="s">
        <v>8</v>
      </c>
      <c r="B48" s="9" t="s">
        <v>52</v>
      </c>
      <c r="C48" s="8">
        <v>0</v>
      </c>
      <c r="D48" s="8">
        <v>56</v>
      </c>
      <c r="E48" s="8">
        <v>0</v>
      </c>
      <c r="F48" s="8">
        <v>5664</v>
      </c>
      <c r="G48" s="8">
        <v>382646</v>
      </c>
      <c r="H48" s="8">
        <v>191323</v>
      </c>
      <c r="I48" s="8">
        <v>191323</v>
      </c>
      <c r="J48" s="8">
        <v>4482</v>
      </c>
      <c r="K48" s="8">
        <v>4518</v>
      </c>
      <c r="L48" s="8">
        <v>1090</v>
      </c>
      <c r="M48" s="8">
        <v>36</v>
      </c>
      <c r="N48" s="8">
        <v>20</v>
      </c>
    </row>
  </sheetData>
  <sortState xmlns:xlrd2="http://schemas.microsoft.com/office/spreadsheetml/2017/richdata2" ref="A3:N40">
    <sortCondition ref="B3:B4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4FC9E-D4E4-4039-9CF8-FBC7406C3793}">
  <dimension ref="A1:N48"/>
  <sheetViews>
    <sheetView workbookViewId="0">
      <selection activeCell="B3" sqref="B3"/>
    </sheetView>
  </sheetViews>
  <sheetFormatPr defaultColWidth="12.5703125" defaultRowHeight="15.75" x14ac:dyDescent="0.25"/>
  <cols>
    <col min="1" max="1" width="19" style="10" bestFit="1" customWidth="1"/>
    <col min="2" max="2" width="32.140625" style="18" bestFit="1" customWidth="1"/>
    <col min="3" max="3" width="11.85546875" style="18" bestFit="1" customWidth="1"/>
    <col min="4" max="4" width="16.42578125" style="18" bestFit="1" customWidth="1"/>
    <col min="5" max="5" width="12" style="18" bestFit="1" customWidth="1"/>
    <col min="6" max="6" width="22.5703125" style="18" bestFit="1" customWidth="1"/>
    <col min="7" max="7" width="21.7109375" style="18" bestFit="1" customWidth="1"/>
    <col min="8" max="9" width="9" style="18" bestFit="1" customWidth="1"/>
    <col min="10" max="10" width="29.140625" style="18" bestFit="1" customWidth="1"/>
    <col min="11" max="11" width="28.85546875" style="18" bestFit="1" customWidth="1"/>
    <col min="12" max="12" width="24.42578125" style="18" bestFit="1" customWidth="1"/>
    <col min="13" max="13" width="35.7109375" style="18" bestFit="1" customWidth="1"/>
    <col min="14" max="14" width="46.140625" style="18" bestFit="1" customWidth="1"/>
    <col min="15" max="16384" width="12.5703125" style="18"/>
  </cols>
  <sheetData>
    <row r="1" spans="1:14" x14ac:dyDescent="0.25">
      <c r="A1" s="15" t="s">
        <v>92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5">
      <c r="A2" s="19" t="s">
        <v>43</v>
      </c>
      <c r="B2" s="16" t="s">
        <v>44</v>
      </c>
      <c r="C2" s="16" t="s">
        <v>32</v>
      </c>
      <c r="D2" s="16" t="s">
        <v>33</v>
      </c>
      <c r="E2" s="16" t="s">
        <v>0</v>
      </c>
      <c r="F2" s="16" t="s">
        <v>34</v>
      </c>
      <c r="G2" s="16" t="s">
        <v>35</v>
      </c>
      <c r="H2" s="16" t="s">
        <v>36</v>
      </c>
      <c r="I2" s="16" t="s">
        <v>37</v>
      </c>
      <c r="J2" s="16" t="s">
        <v>38</v>
      </c>
      <c r="K2" s="16" t="s">
        <v>39</v>
      </c>
      <c r="L2" s="16" t="s">
        <v>40</v>
      </c>
      <c r="M2" s="16" t="s">
        <v>41</v>
      </c>
      <c r="N2" s="16" t="s">
        <v>42</v>
      </c>
    </row>
    <row r="3" spans="1:14" x14ac:dyDescent="0.25">
      <c r="A3" s="10" t="s">
        <v>30</v>
      </c>
      <c r="B3" s="3" t="s">
        <v>53</v>
      </c>
      <c r="C3" s="18">
        <v>0</v>
      </c>
      <c r="D3" s="18">
        <v>127</v>
      </c>
      <c r="E3" s="18">
        <v>0</v>
      </c>
      <c r="F3" s="18">
        <v>414871</v>
      </c>
      <c r="G3" s="18">
        <v>9077556</v>
      </c>
      <c r="H3" s="18">
        <v>4538778</v>
      </c>
      <c r="I3" s="18">
        <v>4538778</v>
      </c>
      <c r="J3" s="18">
        <v>399048</v>
      </c>
      <c r="K3" s="18">
        <v>399530</v>
      </c>
      <c r="L3" s="18">
        <v>15214</v>
      </c>
      <c r="M3" s="18">
        <v>234</v>
      </c>
      <c r="N3" s="18">
        <v>166</v>
      </c>
    </row>
    <row r="4" spans="1:14" x14ac:dyDescent="0.25">
      <c r="A4" s="11">
        <v>2334</v>
      </c>
      <c r="B4" s="3" t="s">
        <v>54</v>
      </c>
      <c r="C4" s="18">
        <v>0</v>
      </c>
      <c r="D4" s="18">
        <v>1410</v>
      </c>
      <c r="E4" s="18">
        <v>0</v>
      </c>
      <c r="F4" s="18">
        <v>79106</v>
      </c>
      <c r="G4" s="18">
        <v>2139570</v>
      </c>
      <c r="H4" s="18">
        <v>1069785</v>
      </c>
      <c r="I4" s="18">
        <v>1069785</v>
      </c>
      <c r="J4" s="18">
        <v>71376</v>
      </c>
      <c r="K4" s="18">
        <v>71654</v>
      </c>
      <c r="L4" s="18">
        <v>6042</v>
      </c>
      <c r="M4" s="18">
        <v>276</v>
      </c>
      <c r="N4" s="18">
        <v>223</v>
      </c>
    </row>
    <row r="5" spans="1:14" x14ac:dyDescent="0.25">
      <c r="A5" s="10" t="s">
        <v>12</v>
      </c>
      <c r="B5" s="3" t="s">
        <v>55</v>
      </c>
      <c r="C5" s="18">
        <v>0</v>
      </c>
      <c r="D5" s="18">
        <v>173</v>
      </c>
      <c r="E5" s="18">
        <v>0</v>
      </c>
      <c r="F5" s="18">
        <v>244723</v>
      </c>
      <c r="G5" s="18">
        <v>8141956</v>
      </c>
      <c r="H5" s="18">
        <v>4070978</v>
      </c>
      <c r="I5" s="18">
        <v>4070978</v>
      </c>
      <c r="J5" s="18">
        <v>222866</v>
      </c>
      <c r="K5" s="18">
        <v>223532</v>
      </c>
      <c r="L5" s="18">
        <v>21018</v>
      </c>
      <c r="M5" s="18">
        <v>226</v>
      </c>
      <c r="N5" s="18">
        <v>126</v>
      </c>
    </row>
    <row r="6" spans="1:14" x14ac:dyDescent="0.25">
      <c r="A6" s="10" t="s">
        <v>31</v>
      </c>
      <c r="B6" s="3" t="s">
        <v>56</v>
      </c>
      <c r="C6" s="18">
        <v>0</v>
      </c>
      <c r="D6" s="18">
        <v>6</v>
      </c>
      <c r="E6" s="18">
        <v>0</v>
      </c>
      <c r="F6" s="18">
        <v>83036</v>
      </c>
      <c r="G6" s="18">
        <v>1485296</v>
      </c>
      <c r="H6" s="18">
        <v>742648</v>
      </c>
      <c r="I6" s="18">
        <v>742648</v>
      </c>
      <c r="J6" s="18">
        <v>81854</v>
      </c>
      <c r="K6" s="18">
        <v>81884</v>
      </c>
      <c r="L6" s="18">
        <v>1146</v>
      </c>
      <c r="M6" s="18">
        <v>28</v>
      </c>
      <c r="N6" s="18">
        <v>23</v>
      </c>
    </row>
    <row r="7" spans="1:14" x14ac:dyDescent="0.25">
      <c r="A7" s="10" t="s">
        <v>13</v>
      </c>
      <c r="B7" s="3" t="s">
        <v>57</v>
      </c>
      <c r="C7" s="18">
        <v>0</v>
      </c>
      <c r="D7" s="18">
        <v>22</v>
      </c>
      <c r="E7" s="18">
        <v>0</v>
      </c>
      <c r="F7" s="18">
        <v>24397</v>
      </c>
      <c r="G7" s="18">
        <v>533220</v>
      </c>
      <c r="H7" s="18">
        <v>266610</v>
      </c>
      <c r="I7" s="18">
        <v>266610</v>
      </c>
      <c r="J7" s="18">
        <v>23164</v>
      </c>
      <c r="K7" s="18">
        <v>23226</v>
      </c>
      <c r="L7" s="18">
        <v>1149</v>
      </c>
      <c r="M7" s="18">
        <v>32</v>
      </c>
      <c r="N7" s="18">
        <v>22</v>
      </c>
    </row>
    <row r="8" spans="1:14" x14ac:dyDescent="0.25">
      <c r="A8" s="11">
        <v>2346</v>
      </c>
      <c r="B8" s="3" t="s">
        <v>58</v>
      </c>
      <c r="C8" s="18">
        <v>0</v>
      </c>
      <c r="D8" s="18">
        <v>87</v>
      </c>
      <c r="E8" s="18">
        <v>0</v>
      </c>
      <c r="F8" s="18">
        <v>205500</v>
      </c>
      <c r="G8" s="18">
        <v>7208670</v>
      </c>
      <c r="H8" s="18">
        <v>3604335</v>
      </c>
      <c r="I8" s="18">
        <v>3604335</v>
      </c>
      <c r="J8" s="18">
        <v>152790</v>
      </c>
      <c r="K8" s="18">
        <v>152878</v>
      </c>
      <c r="L8" s="18">
        <v>52535</v>
      </c>
      <c r="M8" s="18">
        <v>54</v>
      </c>
      <c r="N8" s="18">
        <v>54</v>
      </c>
    </row>
    <row r="9" spans="1:14" x14ac:dyDescent="0.25">
      <c r="A9" s="11">
        <v>2319</v>
      </c>
      <c r="B9" s="3" t="s">
        <v>59</v>
      </c>
      <c r="C9" s="18">
        <v>0</v>
      </c>
      <c r="D9" s="18">
        <v>7</v>
      </c>
      <c r="E9" s="18">
        <v>0</v>
      </c>
      <c r="F9" s="18">
        <v>54291</v>
      </c>
      <c r="G9" s="18">
        <v>1352522</v>
      </c>
      <c r="H9" s="18">
        <v>676261</v>
      </c>
      <c r="I9" s="18">
        <v>676261</v>
      </c>
      <c r="J9" s="18">
        <v>51314</v>
      </c>
      <c r="K9" s="18">
        <v>51372</v>
      </c>
      <c r="L9" s="18">
        <v>2912</v>
      </c>
      <c r="M9" s="18">
        <v>32</v>
      </c>
      <c r="N9" s="18">
        <v>28</v>
      </c>
    </row>
    <row r="10" spans="1:14" x14ac:dyDescent="0.25">
      <c r="A10" s="11">
        <v>1074</v>
      </c>
      <c r="B10" s="3" t="s">
        <v>60</v>
      </c>
      <c r="C10" s="18">
        <v>0</v>
      </c>
      <c r="D10" s="18">
        <v>124</v>
      </c>
      <c r="E10" s="18">
        <v>0</v>
      </c>
      <c r="F10" s="18">
        <v>245243</v>
      </c>
      <c r="G10" s="18">
        <v>8167252</v>
      </c>
      <c r="H10" s="18">
        <v>4083626</v>
      </c>
      <c r="I10" s="18">
        <v>4083626</v>
      </c>
      <c r="J10" s="18">
        <v>168612</v>
      </c>
      <c r="K10" s="18">
        <v>168688</v>
      </c>
      <c r="L10" s="18">
        <v>76431</v>
      </c>
      <c r="M10" s="18">
        <v>50</v>
      </c>
      <c r="N10" s="18">
        <v>38</v>
      </c>
    </row>
    <row r="11" spans="1:14" x14ac:dyDescent="0.25">
      <c r="A11" s="11">
        <v>2337</v>
      </c>
      <c r="B11" s="3" t="s">
        <v>61</v>
      </c>
      <c r="C11" s="18">
        <v>0</v>
      </c>
      <c r="D11" s="18">
        <v>13</v>
      </c>
      <c r="E11" s="18">
        <v>0</v>
      </c>
      <c r="F11" s="18">
        <v>332731</v>
      </c>
      <c r="G11" s="18">
        <v>10010274</v>
      </c>
      <c r="H11" s="18">
        <v>5005137</v>
      </c>
      <c r="I11" s="18">
        <v>5005137</v>
      </c>
      <c r="J11" s="18">
        <v>255142</v>
      </c>
      <c r="K11" s="18">
        <v>255234</v>
      </c>
      <c r="L11" s="18">
        <v>77484</v>
      </c>
      <c r="M11" s="18">
        <v>36</v>
      </c>
      <c r="N11" s="18">
        <v>29</v>
      </c>
    </row>
    <row r="12" spans="1:14" x14ac:dyDescent="0.25">
      <c r="A12" s="11">
        <v>3252</v>
      </c>
      <c r="B12" s="3" t="s">
        <v>62</v>
      </c>
      <c r="C12" s="18">
        <v>0</v>
      </c>
      <c r="D12" s="18">
        <v>3</v>
      </c>
      <c r="E12" s="18">
        <v>0</v>
      </c>
      <c r="F12" s="18">
        <v>20493</v>
      </c>
      <c r="G12" s="18">
        <v>394000</v>
      </c>
      <c r="H12" s="18">
        <v>197000</v>
      </c>
      <c r="I12" s="18">
        <v>197000</v>
      </c>
      <c r="J12" s="18">
        <v>19950</v>
      </c>
      <c r="K12" s="18">
        <v>19964</v>
      </c>
      <c r="L12" s="18">
        <v>526</v>
      </c>
      <c r="M12" s="18">
        <v>8</v>
      </c>
      <c r="N12" s="18">
        <v>5</v>
      </c>
    </row>
    <row r="13" spans="1:14" x14ac:dyDescent="0.25">
      <c r="A13" s="10" t="s">
        <v>14</v>
      </c>
      <c r="B13" s="3" t="s">
        <v>63</v>
      </c>
      <c r="C13" s="18">
        <v>0</v>
      </c>
      <c r="D13" s="18">
        <v>16</v>
      </c>
      <c r="E13" s="18">
        <v>0</v>
      </c>
      <c r="F13" s="18">
        <v>181084</v>
      </c>
      <c r="G13" s="18">
        <v>3150512</v>
      </c>
      <c r="H13" s="18">
        <v>1575256</v>
      </c>
      <c r="I13" s="18">
        <v>1575256</v>
      </c>
      <c r="J13" s="18">
        <v>178384</v>
      </c>
      <c r="K13" s="18">
        <v>178430</v>
      </c>
      <c r="L13" s="18">
        <v>2638</v>
      </c>
      <c r="M13" s="18">
        <v>30</v>
      </c>
      <c r="N13" s="18">
        <v>22</v>
      </c>
    </row>
    <row r="14" spans="1:14" x14ac:dyDescent="0.25">
      <c r="A14" s="10" t="s">
        <v>15</v>
      </c>
      <c r="B14" s="3" t="s">
        <v>64</v>
      </c>
      <c r="C14" s="18">
        <v>0</v>
      </c>
      <c r="D14" s="18">
        <v>7</v>
      </c>
      <c r="E14" s="18">
        <v>0</v>
      </c>
      <c r="F14" s="18">
        <v>32403</v>
      </c>
      <c r="G14" s="18">
        <v>721644</v>
      </c>
      <c r="H14" s="18">
        <v>360822</v>
      </c>
      <c r="I14" s="18">
        <v>360822</v>
      </c>
      <c r="J14" s="18">
        <v>31936</v>
      </c>
      <c r="K14" s="18">
        <v>31956</v>
      </c>
      <c r="L14" s="18">
        <v>440</v>
      </c>
      <c r="M14" s="18">
        <v>12</v>
      </c>
      <c r="N14" s="18">
        <v>10</v>
      </c>
    </row>
    <row r="15" spans="1:14" x14ac:dyDescent="0.25">
      <c r="A15" s="11">
        <v>3155</v>
      </c>
      <c r="B15" s="3" t="s">
        <v>65</v>
      </c>
      <c r="C15" s="18">
        <v>0</v>
      </c>
      <c r="D15" s="18">
        <v>359</v>
      </c>
      <c r="E15" s="18">
        <v>0</v>
      </c>
      <c r="F15" s="18">
        <v>206427</v>
      </c>
      <c r="G15" s="18">
        <v>6576778</v>
      </c>
      <c r="H15" s="18">
        <v>3288389</v>
      </c>
      <c r="I15" s="18">
        <v>3288389</v>
      </c>
      <c r="J15" s="18">
        <v>150852</v>
      </c>
      <c r="K15" s="18">
        <v>150904</v>
      </c>
      <c r="L15" s="18">
        <v>55164</v>
      </c>
      <c r="M15" s="18">
        <v>38</v>
      </c>
      <c r="N15" s="18">
        <v>26</v>
      </c>
    </row>
    <row r="16" spans="1:14" x14ac:dyDescent="0.25">
      <c r="A16" s="11">
        <v>98</v>
      </c>
      <c r="B16" s="3" t="s">
        <v>66</v>
      </c>
      <c r="C16" s="18">
        <v>0</v>
      </c>
      <c r="D16" s="18">
        <v>1004</v>
      </c>
      <c r="E16" s="18">
        <v>0</v>
      </c>
      <c r="F16" s="18">
        <v>63434</v>
      </c>
      <c r="G16" s="18">
        <v>1485512</v>
      </c>
      <c r="H16" s="18">
        <v>742756</v>
      </c>
      <c r="I16" s="18">
        <v>742756</v>
      </c>
      <c r="J16" s="18">
        <v>57326</v>
      </c>
      <c r="K16" s="18">
        <v>57418</v>
      </c>
      <c r="L16" s="18">
        <v>5012</v>
      </c>
      <c r="M16" s="18">
        <v>92</v>
      </c>
      <c r="N16" s="18">
        <v>49</v>
      </c>
    </row>
    <row r="17" spans="1:14" x14ac:dyDescent="0.25">
      <c r="A17" s="10" t="s">
        <v>16</v>
      </c>
      <c r="B17" s="3" t="s">
        <v>67</v>
      </c>
      <c r="C17" s="18">
        <v>0</v>
      </c>
      <c r="D17" s="18">
        <v>2</v>
      </c>
      <c r="E17" s="18">
        <v>0</v>
      </c>
      <c r="F17" s="18">
        <v>36870</v>
      </c>
      <c r="G17" s="18">
        <v>766742</v>
      </c>
      <c r="H17" s="18">
        <v>383371</v>
      </c>
      <c r="I17" s="18">
        <v>383371</v>
      </c>
      <c r="J17" s="18">
        <v>36380</v>
      </c>
      <c r="K17" s="18">
        <v>36390</v>
      </c>
      <c r="L17" s="18">
        <v>478</v>
      </c>
      <c r="M17" s="18">
        <v>6</v>
      </c>
      <c r="N17" s="18">
        <v>5</v>
      </c>
    </row>
    <row r="18" spans="1:14" x14ac:dyDescent="0.25">
      <c r="A18" s="10" t="s">
        <v>17</v>
      </c>
      <c r="B18" s="3" t="s">
        <v>68</v>
      </c>
      <c r="C18" s="18">
        <v>0</v>
      </c>
      <c r="D18" s="18">
        <v>10</v>
      </c>
      <c r="E18" s="18">
        <v>0</v>
      </c>
      <c r="F18" s="18">
        <v>39314</v>
      </c>
      <c r="G18" s="18">
        <v>810078</v>
      </c>
      <c r="H18" s="18">
        <v>405039</v>
      </c>
      <c r="I18" s="18">
        <v>405039</v>
      </c>
      <c r="J18" s="18">
        <v>38834</v>
      </c>
      <c r="K18" s="18">
        <v>38854</v>
      </c>
      <c r="L18" s="18">
        <v>450</v>
      </c>
      <c r="M18" s="18">
        <v>10</v>
      </c>
      <c r="N18" s="18">
        <v>7</v>
      </c>
    </row>
    <row r="19" spans="1:14" x14ac:dyDescent="0.25">
      <c r="A19" s="10" t="s">
        <v>9</v>
      </c>
      <c r="B19" s="3" t="s">
        <v>69</v>
      </c>
      <c r="C19" s="18">
        <v>0</v>
      </c>
      <c r="D19" s="18">
        <v>1</v>
      </c>
      <c r="E19" s="18">
        <v>0</v>
      </c>
      <c r="F19" s="18">
        <v>15172</v>
      </c>
      <c r="G19" s="18">
        <v>253802</v>
      </c>
      <c r="H19" s="18">
        <v>126901</v>
      </c>
      <c r="I19" s="18">
        <v>126901</v>
      </c>
      <c r="J19" s="18">
        <v>14888</v>
      </c>
      <c r="K19" s="18">
        <v>14892</v>
      </c>
      <c r="L19" s="18">
        <v>279</v>
      </c>
      <c r="M19" s="18">
        <v>4</v>
      </c>
      <c r="N19" s="18">
        <v>3</v>
      </c>
    </row>
    <row r="20" spans="1:14" x14ac:dyDescent="0.25">
      <c r="A20" s="10" t="s">
        <v>10</v>
      </c>
      <c r="B20" s="3" t="s">
        <v>70</v>
      </c>
      <c r="C20" s="18">
        <v>0</v>
      </c>
      <c r="D20" s="18">
        <v>1</v>
      </c>
      <c r="E20" s="18">
        <v>0</v>
      </c>
      <c r="F20" s="18">
        <v>15559</v>
      </c>
      <c r="G20" s="18">
        <v>274884</v>
      </c>
      <c r="H20" s="18">
        <v>137442</v>
      </c>
      <c r="I20" s="18">
        <v>137442</v>
      </c>
      <c r="J20" s="18">
        <v>15384</v>
      </c>
      <c r="K20" s="18">
        <v>15388</v>
      </c>
      <c r="L20" s="18">
        <v>170</v>
      </c>
      <c r="M20" s="18">
        <v>2</v>
      </c>
      <c r="N20" s="18">
        <v>1</v>
      </c>
    </row>
    <row r="21" spans="1:14" x14ac:dyDescent="0.25">
      <c r="A21" s="10" t="s">
        <v>18</v>
      </c>
      <c r="B21" s="3" t="s">
        <v>71</v>
      </c>
      <c r="C21" s="18">
        <v>0</v>
      </c>
      <c r="D21" s="18">
        <v>5</v>
      </c>
      <c r="E21" s="18">
        <v>0</v>
      </c>
      <c r="F21" s="18">
        <v>45972</v>
      </c>
      <c r="G21" s="18">
        <v>871000</v>
      </c>
      <c r="H21" s="18">
        <v>435500</v>
      </c>
      <c r="I21" s="18">
        <v>435500</v>
      </c>
      <c r="J21" s="18">
        <v>45240</v>
      </c>
      <c r="K21" s="18">
        <v>45256</v>
      </c>
      <c r="L21" s="18">
        <v>711</v>
      </c>
      <c r="M21" s="18">
        <v>10</v>
      </c>
      <c r="N21" s="18">
        <v>5</v>
      </c>
    </row>
    <row r="22" spans="1:14" x14ac:dyDescent="0.25">
      <c r="A22" s="10" t="s">
        <v>19</v>
      </c>
      <c r="B22" s="3" t="s">
        <v>72</v>
      </c>
      <c r="C22" s="18">
        <v>0</v>
      </c>
      <c r="D22" s="18">
        <v>195</v>
      </c>
      <c r="E22" s="18">
        <v>0</v>
      </c>
      <c r="F22" s="18">
        <v>199554</v>
      </c>
      <c r="G22" s="18">
        <v>4465166</v>
      </c>
      <c r="H22" s="18">
        <v>2232583</v>
      </c>
      <c r="I22" s="18">
        <v>2232583</v>
      </c>
      <c r="J22" s="18">
        <v>192440</v>
      </c>
      <c r="K22" s="18">
        <v>192736</v>
      </c>
      <c r="L22" s="18">
        <v>6623</v>
      </c>
      <c r="M22" s="18">
        <v>60</v>
      </c>
      <c r="N22" s="18">
        <v>42</v>
      </c>
    </row>
    <row r="23" spans="1:14" x14ac:dyDescent="0.25">
      <c r="A23" s="10" t="s">
        <v>20</v>
      </c>
      <c r="B23" s="3" t="s">
        <v>73</v>
      </c>
      <c r="C23" s="18">
        <v>0</v>
      </c>
      <c r="D23" s="18">
        <v>39</v>
      </c>
      <c r="E23" s="18">
        <v>0</v>
      </c>
      <c r="F23" s="18">
        <v>167945</v>
      </c>
      <c r="G23" s="18">
        <v>6607580</v>
      </c>
      <c r="H23" s="18">
        <v>3303790</v>
      </c>
      <c r="I23" s="18">
        <v>3303790</v>
      </c>
      <c r="J23" s="18">
        <v>159684</v>
      </c>
      <c r="K23" s="18">
        <v>159802</v>
      </c>
      <c r="L23" s="18">
        <v>8104</v>
      </c>
      <c r="M23" s="18">
        <v>56</v>
      </c>
      <c r="N23" s="18">
        <v>41</v>
      </c>
    </row>
    <row r="24" spans="1:14" x14ac:dyDescent="0.25">
      <c r="A24" s="10" t="s">
        <v>11</v>
      </c>
      <c r="B24" s="3" t="s">
        <v>74</v>
      </c>
      <c r="C24" s="18">
        <v>0</v>
      </c>
      <c r="D24" s="18">
        <v>5</v>
      </c>
      <c r="E24" s="18">
        <v>0</v>
      </c>
      <c r="F24" s="18">
        <v>70045</v>
      </c>
      <c r="G24" s="18">
        <v>1130990</v>
      </c>
      <c r="H24" s="18">
        <v>565495</v>
      </c>
      <c r="I24" s="18">
        <v>565495</v>
      </c>
      <c r="J24" s="18">
        <v>69602</v>
      </c>
      <c r="K24" s="18">
        <v>69630</v>
      </c>
      <c r="L24" s="18">
        <v>410</v>
      </c>
      <c r="M24" s="18">
        <v>24</v>
      </c>
      <c r="N24" s="18">
        <v>15</v>
      </c>
    </row>
    <row r="25" spans="1:14" x14ac:dyDescent="0.25">
      <c r="A25" s="11">
        <v>3161</v>
      </c>
      <c r="B25" s="3" t="s">
        <v>75</v>
      </c>
      <c r="C25" s="18">
        <v>0</v>
      </c>
      <c r="D25" s="18">
        <v>0</v>
      </c>
      <c r="E25" s="18">
        <v>0</v>
      </c>
      <c r="F25" s="18">
        <v>83160</v>
      </c>
      <c r="G25" s="18">
        <v>1349228</v>
      </c>
      <c r="H25" s="18">
        <v>674614</v>
      </c>
      <c r="I25" s="18">
        <v>674614</v>
      </c>
      <c r="J25" s="18">
        <v>80998</v>
      </c>
      <c r="K25" s="18">
        <v>81036</v>
      </c>
      <c r="L25" s="18">
        <v>2124</v>
      </c>
      <c r="M25" s="18">
        <v>38</v>
      </c>
      <c r="N25" s="18">
        <v>22</v>
      </c>
    </row>
    <row r="26" spans="1:14" x14ac:dyDescent="0.25">
      <c r="A26" s="11">
        <v>426</v>
      </c>
      <c r="B26" s="3" t="s">
        <v>76</v>
      </c>
      <c r="C26" s="18">
        <v>0</v>
      </c>
      <c r="D26" s="18">
        <v>361</v>
      </c>
      <c r="E26" s="18">
        <v>0</v>
      </c>
      <c r="F26" s="18">
        <v>21215</v>
      </c>
      <c r="G26" s="18">
        <v>366112</v>
      </c>
      <c r="H26" s="18">
        <v>183056</v>
      </c>
      <c r="I26" s="18">
        <v>183056</v>
      </c>
      <c r="J26" s="18">
        <v>19778</v>
      </c>
      <c r="K26" s="18">
        <v>19808</v>
      </c>
      <c r="L26" s="18">
        <v>1046</v>
      </c>
      <c r="M26" s="18">
        <v>26</v>
      </c>
      <c r="N26" s="18">
        <v>21</v>
      </c>
    </row>
    <row r="27" spans="1:14" x14ac:dyDescent="0.25">
      <c r="A27" s="10" t="s">
        <v>22</v>
      </c>
      <c r="B27" s="3" t="s">
        <v>77</v>
      </c>
      <c r="C27" s="18">
        <v>0</v>
      </c>
      <c r="D27" s="18">
        <v>0</v>
      </c>
      <c r="E27" s="18">
        <v>0</v>
      </c>
      <c r="F27" s="18">
        <v>11901</v>
      </c>
      <c r="G27" s="18">
        <v>246810</v>
      </c>
      <c r="H27" s="18">
        <v>123405</v>
      </c>
      <c r="I27" s="18">
        <v>123405</v>
      </c>
      <c r="J27" s="18">
        <v>11790</v>
      </c>
      <c r="K27" s="18">
        <v>11792</v>
      </c>
      <c r="L27" s="18">
        <v>109</v>
      </c>
      <c r="M27" s="18">
        <v>2</v>
      </c>
      <c r="N27" s="18">
        <v>1</v>
      </c>
    </row>
    <row r="28" spans="1:14" x14ac:dyDescent="0.25">
      <c r="A28" s="10" t="s">
        <v>23</v>
      </c>
      <c r="B28" s="3" t="s">
        <v>78</v>
      </c>
      <c r="C28" s="18">
        <v>0</v>
      </c>
      <c r="D28" s="18">
        <v>39</v>
      </c>
      <c r="E28" s="18">
        <v>0</v>
      </c>
      <c r="F28" s="18">
        <v>295796</v>
      </c>
      <c r="G28" s="18">
        <v>6315586</v>
      </c>
      <c r="H28" s="18">
        <v>3157793</v>
      </c>
      <c r="I28" s="18">
        <v>3157793</v>
      </c>
      <c r="J28" s="18">
        <v>287000</v>
      </c>
      <c r="K28" s="18">
        <v>287082</v>
      </c>
      <c r="L28" s="18">
        <v>8675</v>
      </c>
      <c r="M28" s="18">
        <v>40</v>
      </c>
      <c r="N28" s="18">
        <v>34</v>
      </c>
    </row>
    <row r="29" spans="1:14" x14ac:dyDescent="0.25">
      <c r="A29" s="11">
        <v>1110</v>
      </c>
      <c r="B29" s="3" t="s">
        <v>79</v>
      </c>
      <c r="C29" s="18">
        <v>0</v>
      </c>
      <c r="D29" s="18">
        <v>45</v>
      </c>
      <c r="E29" s="18">
        <v>0</v>
      </c>
      <c r="F29" s="18">
        <v>152040</v>
      </c>
      <c r="G29" s="18">
        <v>7052694</v>
      </c>
      <c r="H29" s="18">
        <v>3526347</v>
      </c>
      <c r="I29" s="18">
        <v>3526347</v>
      </c>
      <c r="J29" s="18">
        <v>104302</v>
      </c>
      <c r="K29" s="18">
        <v>104476</v>
      </c>
      <c r="L29" s="18">
        <v>47519</v>
      </c>
      <c r="M29" s="18">
        <v>46</v>
      </c>
      <c r="N29" s="18">
        <v>39</v>
      </c>
    </row>
    <row r="30" spans="1:14" x14ac:dyDescent="0.25">
      <c r="A30" s="10" t="s">
        <v>26</v>
      </c>
      <c r="B30" s="3" t="s">
        <v>80</v>
      </c>
      <c r="C30" s="18">
        <v>0</v>
      </c>
      <c r="D30" s="18">
        <v>17</v>
      </c>
      <c r="E30" s="18">
        <v>0</v>
      </c>
      <c r="F30" s="18">
        <v>74040</v>
      </c>
      <c r="G30" s="18">
        <v>2125082</v>
      </c>
      <c r="H30" s="18">
        <v>1062541</v>
      </c>
      <c r="I30" s="18">
        <v>1062541</v>
      </c>
      <c r="J30" s="18">
        <v>70466</v>
      </c>
      <c r="K30" s="18">
        <v>70550</v>
      </c>
      <c r="L30" s="18">
        <v>3473</v>
      </c>
      <c r="M30" s="18">
        <v>40</v>
      </c>
      <c r="N30" s="18">
        <v>28</v>
      </c>
    </row>
    <row r="31" spans="1:14" x14ac:dyDescent="0.25">
      <c r="A31" s="10" t="s">
        <v>27</v>
      </c>
      <c r="B31" s="3" t="s">
        <v>81</v>
      </c>
      <c r="C31" s="18">
        <v>0</v>
      </c>
      <c r="D31" s="18">
        <v>30</v>
      </c>
      <c r="E31" s="18">
        <v>0</v>
      </c>
      <c r="F31" s="18">
        <v>39063</v>
      </c>
      <c r="G31" s="18">
        <v>1232044</v>
      </c>
      <c r="H31" s="18">
        <v>616022</v>
      </c>
      <c r="I31" s="18">
        <v>616022</v>
      </c>
      <c r="J31" s="18">
        <v>36046</v>
      </c>
      <c r="K31" s="18">
        <v>36172</v>
      </c>
      <c r="L31" s="18">
        <v>2861</v>
      </c>
      <c r="M31" s="18">
        <v>22</v>
      </c>
      <c r="N31" s="18">
        <v>14</v>
      </c>
    </row>
    <row r="32" spans="1:14" x14ac:dyDescent="0.25">
      <c r="A32" s="10" t="s">
        <v>28</v>
      </c>
      <c r="B32" s="3" t="s">
        <v>82</v>
      </c>
      <c r="C32" s="18">
        <v>0</v>
      </c>
      <c r="D32" s="18">
        <v>11</v>
      </c>
      <c r="E32" s="18">
        <v>0</v>
      </c>
      <c r="F32" s="18">
        <v>78033</v>
      </c>
      <c r="G32" s="18">
        <v>2983888</v>
      </c>
      <c r="H32" s="18">
        <v>1491944</v>
      </c>
      <c r="I32" s="18">
        <v>1491944</v>
      </c>
      <c r="J32" s="18">
        <v>74018</v>
      </c>
      <c r="K32" s="18">
        <v>74100</v>
      </c>
      <c r="L32" s="18">
        <v>3922</v>
      </c>
      <c r="M32" s="18">
        <v>46</v>
      </c>
      <c r="N32" s="18">
        <v>33</v>
      </c>
    </row>
    <row r="33" spans="1:14" x14ac:dyDescent="0.25">
      <c r="A33" s="10" t="s">
        <v>24</v>
      </c>
      <c r="B33" s="3" t="s">
        <v>83</v>
      </c>
      <c r="C33" s="18">
        <v>0</v>
      </c>
      <c r="D33" s="18">
        <v>3</v>
      </c>
      <c r="E33" s="18">
        <v>0</v>
      </c>
      <c r="F33" s="18">
        <v>67492</v>
      </c>
      <c r="G33" s="18">
        <v>1938162</v>
      </c>
      <c r="H33" s="18">
        <v>969081</v>
      </c>
      <c r="I33" s="18">
        <v>969081</v>
      </c>
      <c r="J33" s="18">
        <v>65430</v>
      </c>
      <c r="K33" s="18">
        <v>65476</v>
      </c>
      <c r="L33" s="18">
        <v>2013</v>
      </c>
      <c r="M33" s="18">
        <v>44</v>
      </c>
      <c r="N33" s="18">
        <v>26</v>
      </c>
    </row>
    <row r="34" spans="1:14" x14ac:dyDescent="0.25">
      <c r="A34" s="10" t="s">
        <v>25</v>
      </c>
      <c r="B34" s="3" t="s">
        <v>84</v>
      </c>
      <c r="C34" s="18">
        <v>0</v>
      </c>
      <c r="D34" s="18">
        <v>2</v>
      </c>
      <c r="E34" s="18">
        <v>0</v>
      </c>
      <c r="F34" s="18">
        <v>29990</v>
      </c>
      <c r="G34" s="18">
        <v>748684</v>
      </c>
      <c r="H34" s="18">
        <v>374342</v>
      </c>
      <c r="I34" s="18">
        <v>374342</v>
      </c>
      <c r="J34" s="18">
        <v>29082</v>
      </c>
      <c r="K34" s="18">
        <v>29112</v>
      </c>
      <c r="L34" s="18">
        <v>876</v>
      </c>
      <c r="M34" s="18">
        <v>18</v>
      </c>
      <c r="N34" s="18">
        <v>11</v>
      </c>
    </row>
    <row r="35" spans="1:14" x14ac:dyDescent="0.25">
      <c r="A35" s="11">
        <v>3248</v>
      </c>
      <c r="B35" s="3" t="s">
        <v>85</v>
      </c>
      <c r="C35" s="18">
        <v>0</v>
      </c>
      <c r="D35" s="18">
        <v>108</v>
      </c>
      <c r="E35" s="18">
        <v>0</v>
      </c>
      <c r="F35" s="18">
        <v>230482</v>
      </c>
      <c r="G35" s="18">
        <v>9397420</v>
      </c>
      <c r="H35" s="18">
        <v>4698710</v>
      </c>
      <c r="I35" s="18">
        <v>4698710</v>
      </c>
      <c r="J35" s="18">
        <v>160212</v>
      </c>
      <c r="K35" s="18">
        <v>160322</v>
      </c>
      <c r="L35" s="18">
        <v>70052</v>
      </c>
      <c r="M35" s="18">
        <v>32</v>
      </c>
      <c r="N35" s="18">
        <v>31</v>
      </c>
    </row>
    <row r="36" spans="1:14" x14ac:dyDescent="0.25">
      <c r="A36" s="11">
        <v>2338</v>
      </c>
      <c r="B36" s="3" t="s">
        <v>86</v>
      </c>
      <c r="C36" s="18">
        <v>0</v>
      </c>
      <c r="D36" s="18">
        <v>200</v>
      </c>
      <c r="E36" s="18">
        <v>0</v>
      </c>
      <c r="F36" s="18">
        <v>287295</v>
      </c>
      <c r="G36" s="18">
        <v>8179200</v>
      </c>
      <c r="H36" s="18">
        <v>4089600</v>
      </c>
      <c r="I36" s="18">
        <v>4089600</v>
      </c>
      <c r="J36" s="18">
        <v>213340</v>
      </c>
      <c r="K36" s="18">
        <v>213452</v>
      </c>
      <c r="L36" s="18">
        <v>73643</v>
      </c>
      <c r="M36" s="18">
        <v>84</v>
      </c>
      <c r="N36" s="18">
        <v>71</v>
      </c>
    </row>
    <row r="37" spans="1:14" x14ac:dyDescent="0.25">
      <c r="A37" s="11">
        <v>1072</v>
      </c>
      <c r="B37" s="3" t="s">
        <v>87</v>
      </c>
      <c r="C37" s="18">
        <v>0</v>
      </c>
      <c r="D37" s="18">
        <v>114</v>
      </c>
      <c r="E37" s="18">
        <v>0</v>
      </c>
      <c r="F37" s="18">
        <v>208112</v>
      </c>
      <c r="G37" s="18">
        <v>6951702</v>
      </c>
      <c r="H37" s="18">
        <v>3475851</v>
      </c>
      <c r="I37" s="18">
        <v>3475851</v>
      </c>
      <c r="J37" s="18">
        <v>152184</v>
      </c>
      <c r="K37" s="18">
        <v>152278</v>
      </c>
      <c r="L37" s="18">
        <v>55720</v>
      </c>
      <c r="M37" s="18">
        <v>66</v>
      </c>
      <c r="N37" s="18">
        <v>52</v>
      </c>
    </row>
    <row r="38" spans="1:14" x14ac:dyDescent="0.25">
      <c r="A38" s="10" t="s">
        <v>29</v>
      </c>
      <c r="B38" s="3" t="s">
        <v>88</v>
      </c>
      <c r="C38" s="18">
        <v>0</v>
      </c>
      <c r="D38" s="18">
        <v>1</v>
      </c>
      <c r="E38" s="18">
        <v>0</v>
      </c>
      <c r="F38" s="18">
        <v>18403</v>
      </c>
      <c r="G38" s="18">
        <v>401208</v>
      </c>
      <c r="H38" s="18">
        <v>200604</v>
      </c>
      <c r="I38" s="18">
        <v>200604</v>
      </c>
      <c r="J38" s="18">
        <v>17472</v>
      </c>
      <c r="K38" s="18">
        <v>17514</v>
      </c>
      <c r="L38" s="18">
        <v>888</v>
      </c>
      <c r="M38" s="18">
        <v>34</v>
      </c>
      <c r="N38" s="18">
        <v>30</v>
      </c>
    </row>
    <row r="39" spans="1:14" x14ac:dyDescent="0.25">
      <c r="A39" s="10" t="s">
        <v>21</v>
      </c>
      <c r="B39" s="3" t="s">
        <v>89</v>
      </c>
      <c r="C39" s="18">
        <v>0</v>
      </c>
      <c r="D39" s="18">
        <v>56</v>
      </c>
      <c r="E39" s="18">
        <v>0</v>
      </c>
      <c r="F39" s="18">
        <v>257019</v>
      </c>
      <c r="G39" s="18">
        <v>8365840</v>
      </c>
      <c r="H39" s="18">
        <v>4182920</v>
      </c>
      <c r="I39" s="18">
        <v>4182920</v>
      </c>
      <c r="J39" s="18">
        <v>244404</v>
      </c>
      <c r="K39" s="18">
        <v>244568</v>
      </c>
      <c r="L39" s="18">
        <v>12395</v>
      </c>
      <c r="M39" s="18">
        <v>50</v>
      </c>
      <c r="N39" s="18">
        <v>35</v>
      </c>
    </row>
    <row r="40" spans="1:14" x14ac:dyDescent="0.25">
      <c r="A40" s="11">
        <v>3156</v>
      </c>
      <c r="B40" s="3" t="s">
        <v>90</v>
      </c>
      <c r="C40" s="18">
        <v>0</v>
      </c>
      <c r="D40" s="18">
        <v>148</v>
      </c>
      <c r="E40" s="18">
        <v>0</v>
      </c>
      <c r="F40" s="18">
        <v>301701</v>
      </c>
      <c r="G40" s="18">
        <v>7922162</v>
      </c>
      <c r="H40" s="18">
        <v>3961081</v>
      </c>
      <c r="I40" s="18">
        <v>3961081</v>
      </c>
      <c r="J40" s="18">
        <v>248160</v>
      </c>
      <c r="K40" s="18">
        <v>248826</v>
      </c>
      <c r="L40" s="18">
        <v>52727</v>
      </c>
      <c r="M40" s="18">
        <v>504</v>
      </c>
      <c r="N40" s="18">
        <v>292</v>
      </c>
    </row>
    <row r="41" spans="1:14" x14ac:dyDescent="0.25">
      <c r="A41" s="20" t="s">
        <v>1</v>
      </c>
      <c r="B41" s="5" t="s">
        <v>45</v>
      </c>
      <c r="C41" s="21">
        <v>0</v>
      </c>
      <c r="D41" s="21">
        <v>5438</v>
      </c>
      <c r="E41" s="21">
        <v>0</v>
      </c>
      <c r="F41" s="21">
        <v>181610</v>
      </c>
      <c r="G41" s="21">
        <v>813654</v>
      </c>
      <c r="H41" s="21">
        <v>406827</v>
      </c>
      <c r="I41" s="21">
        <v>406827</v>
      </c>
      <c r="J41" s="21">
        <v>138796</v>
      </c>
      <c r="K41" s="21">
        <v>139176</v>
      </c>
      <c r="L41" s="21">
        <v>36996</v>
      </c>
      <c r="M41" s="21">
        <v>292</v>
      </c>
      <c r="N41" s="21">
        <v>257</v>
      </c>
    </row>
    <row r="42" spans="1:14" x14ac:dyDescent="0.25">
      <c r="A42" s="10" t="s">
        <v>2</v>
      </c>
      <c r="B42" s="22" t="s">
        <v>46</v>
      </c>
      <c r="C42" s="18">
        <v>0</v>
      </c>
      <c r="D42" s="18">
        <v>4831</v>
      </c>
      <c r="E42" s="18">
        <v>0</v>
      </c>
      <c r="F42" s="18">
        <v>187588</v>
      </c>
      <c r="G42" s="18">
        <v>845720</v>
      </c>
      <c r="H42" s="18">
        <v>422860</v>
      </c>
      <c r="I42" s="18">
        <v>422860</v>
      </c>
      <c r="J42" s="18">
        <v>145564</v>
      </c>
      <c r="K42" s="18">
        <v>146216</v>
      </c>
      <c r="L42" s="18">
        <v>36541</v>
      </c>
      <c r="M42" s="18">
        <v>458</v>
      </c>
      <c r="N42" s="18">
        <v>376</v>
      </c>
    </row>
    <row r="43" spans="1:14" x14ac:dyDescent="0.25">
      <c r="A43" s="10" t="s">
        <v>3</v>
      </c>
      <c r="B43" s="22" t="s">
        <v>47</v>
      </c>
      <c r="C43" s="18">
        <v>0</v>
      </c>
      <c r="D43" s="18">
        <v>17104</v>
      </c>
      <c r="E43" s="18">
        <v>0</v>
      </c>
      <c r="F43" s="18">
        <v>506655</v>
      </c>
      <c r="G43" s="18">
        <v>1470910</v>
      </c>
      <c r="H43" s="18">
        <v>735455</v>
      </c>
      <c r="I43" s="18">
        <v>735455</v>
      </c>
      <c r="J43" s="18">
        <v>409164</v>
      </c>
      <c r="K43" s="18">
        <v>409962</v>
      </c>
      <c r="L43" s="18">
        <v>79589</v>
      </c>
      <c r="M43" s="18">
        <v>596</v>
      </c>
      <c r="N43" s="18">
        <v>490</v>
      </c>
    </row>
    <row r="44" spans="1:14" x14ac:dyDescent="0.25">
      <c r="A44" s="10" t="s">
        <v>4</v>
      </c>
      <c r="B44" s="22" t="s">
        <v>48</v>
      </c>
      <c r="C44" s="18">
        <v>0</v>
      </c>
      <c r="D44" s="18">
        <v>5410</v>
      </c>
      <c r="E44" s="18">
        <v>0</v>
      </c>
      <c r="F44" s="18">
        <v>207420</v>
      </c>
      <c r="G44" s="18">
        <v>1008478</v>
      </c>
      <c r="H44" s="18">
        <v>504239</v>
      </c>
      <c r="I44" s="18">
        <v>504239</v>
      </c>
      <c r="J44" s="18">
        <v>161424</v>
      </c>
      <c r="K44" s="18">
        <v>162028</v>
      </c>
      <c r="L44" s="18">
        <v>39982</v>
      </c>
      <c r="M44" s="18">
        <v>438</v>
      </c>
      <c r="N44" s="18">
        <v>320</v>
      </c>
    </row>
    <row r="45" spans="1:14" x14ac:dyDescent="0.25">
      <c r="A45" s="10" t="s">
        <v>5</v>
      </c>
      <c r="B45" s="22" t="s">
        <v>49</v>
      </c>
      <c r="C45" s="18">
        <v>0</v>
      </c>
      <c r="D45" s="18">
        <v>4500</v>
      </c>
      <c r="E45" s="18">
        <v>0</v>
      </c>
      <c r="F45" s="18">
        <v>212286</v>
      </c>
      <c r="G45" s="18">
        <v>962788</v>
      </c>
      <c r="H45" s="18">
        <v>481394</v>
      </c>
      <c r="I45" s="18">
        <v>481394</v>
      </c>
      <c r="J45" s="18">
        <v>164744</v>
      </c>
      <c r="K45" s="18">
        <v>165314</v>
      </c>
      <c r="L45" s="18">
        <v>42472</v>
      </c>
      <c r="M45" s="18">
        <v>374</v>
      </c>
      <c r="N45" s="18">
        <v>281</v>
      </c>
    </row>
    <row r="46" spans="1:14" x14ac:dyDescent="0.25">
      <c r="A46" s="10" t="s">
        <v>6</v>
      </c>
      <c r="B46" s="22" t="s">
        <v>50</v>
      </c>
      <c r="C46" s="18">
        <v>0</v>
      </c>
      <c r="D46" s="18">
        <v>17531</v>
      </c>
      <c r="E46" s="18">
        <v>0</v>
      </c>
      <c r="F46" s="18">
        <v>532241</v>
      </c>
      <c r="G46" s="18">
        <v>1748590</v>
      </c>
      <c r="H46" s="18">
        <v>874295</v>
      </c>
      <c r="I46" s="18">
        <v>874295</v>
      </c>
      <c r="J46" s="18">
        <v>420228</v>
      </c>
      <c r="K46" s="18">
        <v>421456</v>
      </c>
      <c r="L46" s="18">
        <v>93254</v>
      </c>
      <c r="M46" s="18">
        <v>884</v>
      </c>
      <c r="N46" s="18">
        <v>668</v>
      </c>
    </row>
    <row r="47" spans="1:14" x14ac:dyDescent="0.25">
      <c r="A47" s="10" t="s">
        <v>7</v>
      </c>
      <c r="B47" s="22" t="s">
        <v>51</v>
      </c>
      <c r="C47" s="18">
        <v>0</v>
      </c>
      <c r="D47" s="18">
        <v>4079</v>
      </c>
      <c r="E47" s="18">
        <v>0</v>
      </c>
      <c r="F47" s="18">
        <v>140432</v>
      </c>
      <c r="G47" s="18">
        <v>452970</v>
      </c>
      <c r="H47" s="18">
        <v>226485</v>
      </c>
      <c r="I47" s="18">
        <v>226485</v>
      </c>
      <c r="J47" s="18">
        <v>106792</v>
      </c>
      <c r="K47" s="18">
        <v>107114</v>
      </c>
      <c r="L47" s="18">
        <v>29239</v>
      </c>
      <c r="M47" s="18">
        <v>196</v>
      </c>
      <c r="N47" s="18">
        <v>135</v>
      </c>
    </row>
    <row r="48" spans="1:14" s="24" customFormat="1" x14ac:dyDescent="0.25">
      <c r="A48" s="23" t="s">
        <v>8</v>
      </c>
      <c r="B48" s="9" t="s">
        <v>52</v>
      </c>
      <c r="C48" s="17">
        <v>0</v>
      </c>
      <c r="D48" s="17">
        <v>1607</v>
      </c>
      <c r="E48" s="17">
        <v>0</v>
      </c>
      <c r="F48" s="17">
        <v>72067</v>
      </c>
      <c r="G48" s="17">
        <v>382646</v>
      </c>
      <c r="H48" s="17">
        <v>191313</v>
      </c>
      <c r="I48" s="17">
        <v>191323</v>
      </c>
      <c r="J48" s="17">
        <v>52978</v>
      </c>
      <c r="K48" s="17">
        <v>53156</v>
      </c>
      <c r="L48" s="17">
        <v>17304</v>
      </c>
      <c r="M48" s="17">
        <v>104</v>
      </c>
      <c r="N48" s="17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A66CF-09E3-4044-AB31-53E7069AA2C6}">
  <dimension ref="A1:N28"/>
  <sheetViews>
    <sheetView workbookViewId="0"/>
  </sheetViews>
  <sheetFormatPr defaultRowHeight="15" x14ac:dyDescent="0.25"/>
  <cols>
    <col min="1" max="1" width="19" customWidth="1"/>
    <col min="2" max="2" width="32.140625" bestFit="1" customWidth="1"/>
    <col min="3" max="3" width="11" bestFit="1" customWidth="1"/>
    <col min="4" max="4" width="15.42578125" bestFit="1" customWidth="1"/>
    <col min="5" max="5" width="10.5703125" bestFit="1" customWidth="1"/>
    <col min="6" max="6" width="23.42578125" bestFit="1" customWidth="1"/>
    <col min="7" max="7" width="20.85546875" bestFit="1" customWidth="1"/>
    <col min="8" max="9" width="10.140625" bestFit="1" customWidth="1"/>
    <col min="10" max="10" width="30.42578125" bestFit="1" customWidth="1"/>
    <col min="11" max="11" width="28.7109375" bestFit="1" customWidth="1"/>
    <col min="12" max="12" width="25.28515625" bestFit="1" customWidth="1"/>
    <col min="13" max="13" width="36.140625" bestFit="1" customWidth="1"/>
    <col min="14" max="14" width="48" bestFit="1" customWidth="1"/>
  </cols>
  <sheetData>
    <row r="1" spans="1:14" s="1" customFormat="1" ht="15.75" x14ac:dyDescent="0.25">
      <c r="A1" s="2" t="s">
        <v>98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15.75" x14ac:dyDescent="0.25">
      <c r="A2" s="2" t="s">
        <v>43</v>
      </c>
      <c r="B2" s="2" t="s">
        <v>44</v>
      </c>
      <c r="C2" s="2" t="s">
        <v>32</v>
      </c>
      <c r="D2" s="2" t="s">
        <v>33</v>
      </c>
      <c r="E2" s="2" t="s">
        <v>0</v>
      </c>
      <c r="F2" s="2" t="s">
        <v>34</v>
      </c>
      <c r="G2" s="2" t="s">
        <v>35</v>
      </c>
      <c r="H2" s="2" t="s">
        <v>36</v>
      </c>
      <c r="I2" s="2" t="s">
        <v>37</v>
      </c>
      <c r="J2" s="2" t="s">
        <v>38</v>
      </c>
      <c r="K2" s="2" t="s">
        <v>39</v>
      </c>
      <c r="L2" s="2" t="s">
        <v>40</v>
      </c>
      <c r="M2" s="2" t="s">
        <v>41</v>
      </c>
      <c r="N2" s="2" t="s">
        <v>42</v>
      </c>
    </row>
    <row r="3" spans="1:14" s="1" customFormat="1" ht="15.75" x14ac:dyDescent="0.25">
      <c r="A3" s="10" t="s">
        <v>30</v>
      </c>
      <c r="B3" s="3" t="s">
        <v>53</v>
      </c>
      <c r="C3" s="1">
        <v>0</v>
      </c>
      <c r="D3" s="1">
        <v>6391</v>
      </c>
      <c r="E3" s="1">
        <v>0</v>
      </c>
      <c r="F3" s="1">
        <v>915188</v>
      </c>
      <c r="G3" s="1">
        <v>9077556</v>
      </c>
      <c r="H3" s="1">
        <v>4538778</v>
      </c>
      <c r="I3" s="1">
        <v>4538778</v>
      </c>
      <c r="J3" s="1">
        <v>832980</v>
      </c>
      <c r="K3" s="1">
        <v>836178</v>
      </c>
      <c r="L3" s="1">
        <v>72619</v>
      </c>
      <c r="M3" s="1">
        <v>2380</v>
      </c>
      <c r="N3" s="1">
        <v>1306</v>
      </c>
    </row>
    <row r="4" spans="1:14" s="1" customFormat="1" ht="15.75" x14ac:dyDescent="0.25">
      <c r="A4" s="10" t="s">
        <v>31</v>
      </c>
      <c r="B4" s="3" t="s">
        <v>56</v>
      </c>
      <c r="C4" s="1">
        <v>0</v>
      </c>
      <c r="D4" s="1">
        <v>1169</v>
      </c>
      <c r="E4" s="1">
        <v>0</v>
      </c>
      <c r="F4" s="1">
        <v>179105</v>
      </c>
      <c r="G4" s="1">
        <v>1485296</v>
      </c>
      <c r="H4" s="1">
        <v>742648</v>
      </c>
      <c r="I4" s="1">
        <v>742648</v>
      </c>
      <c r="J4" s="1">
        <v>170786</v>
      </c>
      <c r="K4" s="1">
        <v>171064</v>
      </c>
      <c r="L4" s="1">
        <v>6872</v>
      </c>
      <c r="M4" s="1">
        <v>268</v>
      </c>
      <c r="N4" s="1">
        <v>131</v>
      </c>
    </row>
    <row r="5" spans="1:14" s="1" customFormat="1" ht="15.75" x14ac:dyDescent="0.25">
      <c r="A5" s="11">
        <v>2319</v>
      </c>
      <c r="B5" s="3" t="s">
        <v>59</v>
      </c>
      <c r="C5" s="1">
        <v>0</v>
      </c>
      <c r="D5" s="1">
        <v>4366</v>
      </c>
      <c r="E5" s="1">
        <v>0</v>
      </c>
      <c r="F5" s="1">
        <v>155841</v>
      </c>
      <c r="G5" s="1">
        <v>1352522</v>
      </c>
      <c r="H5" s="1">
        <v>676261</v>
      </c>
      <c r="I5" s="1">
        <v>676261</v>
      </c>
      <c r="J5" s="1">
        <v>134044</v>
      </c>
      <c r="K5" s="1">
        <v>135156</v>
      </c>
      <c r="L5" s="1">
        <v>16319</v>
      </c>
      <c r="M5" s="1">
        <v>1094</v>
      </c>
      <c r="N5" s="1">
        <v>514</v>
      </c>
    </row>
    <row r="6" spans="1:14" s="1" customFormat="1" ht="15.75" x14ac:dyDescent="0.25">
      <c r="A6" s="11">
        <v>1074</v>
      </c>
      <c r="B6" s="3" t="s">
        <v>60</v>
      </c>
      <c r="C6" s="1">
        <v>0</v>
      </c>
      <c r="D6" s="1">
        <v>3478</v>
      </c>
      <c r="E6" s="1">
        <v>0</v>
      </c>
      <c r="F6" s="1">
        <v>586170</v>
      </c>
      <c r="G6" s="1">
        <v>8167252</v>
      </c>
      <c r="H6" s="1">
        <v>4083626</v>
      </c>
      <c r="I6" s="1">
        <v>4083626</v>
      </c>
      <c r="J6" s="1">
        <v>331240</v>
      </c>
      <c r="K6" s="1">
        <v>333900</v>
      </c>
      <c r="L6" s="1">
        <v>248792</v>
      </c>
      <c r="M6" s="1">
        <v>2486</v>
      </c>
      <c r="N6" s="1">
        <v>2040</v>
      </c>
    </row>
    <row r="7" spans="1:14" s="1" customFormat="1" ht="15.75" x14ac:dyDescent="0.25">
      <c r="A7" s="11">
        <v>2337</v>
      </c>
      <c r="B7" s="3" t="s">
        <v>61</v>
      </c>
      <c r="C7" s="1">
        <v>0</v>
      </c>
      <c r="D7" s="1">
        <v>6032</v>
      </c>
      <c r="E7" s="1">
        <v>0</v>
      </c>
      <c r="F7" s="1">
        <v>889860</v>
      </c>
      <c r="G7" s="1">
        <v>10010274</v>
      </c>
      <c r="H7" s="1">
        <v>5005137</v>
      </c>
      <c r="I7" s="1">
        <v>5005137</v>
      </c>
      <c r="J7" s="1">
        <v>580372</v>
      </c>
      <c r="K7" s="1">
        <v>585216</v>
      </c>
      <c r="L7" s="1">
        <v>298612</v>
      </c>
      <c r="M7" s="1">
        <v>4522</v>
      </c>
      <c r="N7" s="1">
        <v>3572</v>
      </c>
    </row>
    <row r="8" spans="1:14" s="1" customFormat="1" ht="15.75" x14ac:dyDescent="0.25">
      <c r="A8" s="11">
        <v>3161</v>
      </c>
      <c r="B8" s="3" t="s">
        <v>75</v>
      </c>
      <c r="C8" s="1">
        <v>0</v>
      </c>
      <c r="D8" s="1">
        <v>3562</v>
      </c>
      <c r="E8" s="1">
        <v>0</v>
      </c>
      <c r="F8" s="1">
        <v>229856</v>
      </c>
      <c r="G8" s="1">
        <v>1349228</v>
      </c>
      <c r="H8" s="1">
        <v>674614</v>
      </c>
      <c r="I8" s="1">
        <v>674614</v>
      </c>
      <c r="J8" s="1">
        <v>211152</v>
      </c>
      <c r="K8" s="1">
        <v>212006</v>
      </c>
      <c r="L8" s="1">
        <v>14288</v>
      </c>
      <c r="M8" s="1">
        <v>822</v>
      </c>
      <c r="N8" s="1">
        <v>420</v>
      </c>
    </row>
    <row r="9" spans="1:14" s="1" customFormat="1" ht="15.75" x14ac:dyDescent="0.25">
      <c r="A9" s="11">
        <v>3248</v>
      </c>
      <c r="B9" s="3" t="s">
        <v>85</v>
      </c>
      <c r="C9" s="1">
        <v>0</v>
      </c>
      <c r="D9" s="1">
        <v>1606</v>
      </c>
      <c r="E9" s="1">
        <v>0</v>
      </c>
      <c r="F9" s="1">
        <v>489973</v>
      </c>
      <c r="G9" s="1">
        <v>9397420</v>
      </c>
      <c r="H9" s="1">
        <v>4698710</v>
      </c>
      <c r="I9" s="1">
        <v>4698710</v>
      </c>
      <c r="J9" s="1">
        <v>294280</v>
      </c>
      <c r="K9" s="1">
        <v>296480</v>
      </c>
      <c r="L9" s="1">
        <v>191887</v>
      </c>
      <c r="M9" s="1">
        <v>2142</v>
      </c>
      <c r="N9" s="1">
        <v>1867</v>
      </c>
    </row>
    <row r="10" spans="1:14" s="1" customFormat="1" ht="15.75" x14ac:dyDescent="0.25">
      <c r="A10" s="23" t="s">
        <v>29</v>
      </c>
      <c r="B10" s="25" t="s">
        <v>88</v>
      </c>
      <c r="C10" s="8">
        <v>0</v>
      </c>
      <c r="D10" s="8">
        <v>275</v>
      </c>
      <c r="E10" s="8">
        <v>0</v>
      </c>
      <c r="F10" s="8">
        <v>46598</v>
      </c>
      <c r="G10" s="8">
        <v>401208</v>
      </c>
      <c r="H10" s="8">
        <v>200604</v>
      </c>
      <c r="I10" s="8">
        <v>200604</v>
      </c>
      <c r="J10" s="8">
        <v>42386</v>
      </c>
      <c r="K10" s="8">
        <v>42590</v>
      </c>
      <c r="L10" s="8">
        <v>3733</v>
      </c>
      <c r="M10" s="8">
        <v>140</v>
      </c>
      <c r="N10" s="8">
        <v>79</v>
      </c>
    </row>
    <row r="11" spans="1:14" s="1" customFormat="1" ht="15.75" x14ac:dyDescent="0.25">
      <c r="A11" s="26" t="s">
        <v>93</v>
      </c>
      <c r="B11" s="10"/>
      <c r="D11" s="27">
        <f>AVERAGE(D3:D10)</f>
        <v>3359.875</v>
      </c>
      <c r="F11" s="27">
        <f>AVERAGE(F3:F10)</f>
        <v>436573.875</v>
      </c>
      <c r="G11" s="27">
        <f t="shared" ref="G11:N11" si="0">AVERAGE(G3:G10)</f>
        <v>5155094.5</v>
      </c>
      <c r="H11" s="27">
        <f t="shared" si="0"/>
        <v>2577547.25</v>
      </c>
      <c r="I11" s="27">
        <f t="shared" si="0"/>
        <v>2577547.25</v>
      </c>
      <c r="J11" s="27">
        <f t="shared" si="0"/>
        <v>324655</v>
      </c>
      <c r="K11" s="27">
        <f t="shared" si="0"/>
        <v>326573.75</v>
      </c>
      <c r="L11" s="27">
        <f t="shared" si="0"/>
        <v>106640.25</v>
      </c>
      <c r="M11" s="27">
        <f t="shared" si="0"/>
        <v>1731.75</v>
      </c>
      <c r="N11" s="27">
        <f t="shared" si="0"/>
        <v>1241.125</v>
      </c>
    </row>
    <row r="12" spans="1:14" s="1" customFormat="1" ht="15.75" x14ac:dyDescent="0.25">
      <c r="A12" s="26" t="s">
        <v>94</v>
      </c>
      <c r="B12" s="10"/>
      <c r="D12" s="27">
        <f>STDEV(D3:D10)</f>
        <v>2229.2705685620899</v>
      </c>
      <c r="F12" s="27">
        <f>STDEV(F3:F10)</f>
        <v>337995.1163127477</v>
      </c>
      <c r="G12" s="27">
        <f t="shared" ref="G12:N12" si="1">STDEV(G3:G10)</f>
        <v>4326660.3083675457</v>
      </c>
      <c r="H12" s="27">
        <f t="shared" si="1"/>
        <v>2163330.1541837729</v>
      </c>
      <c r="I12" s="27">
        <f t="shared" si="1"/>
        <v>2163330.1541837729</v>
      </c>
      <c r="J12" s="27">
        <f t="shared" si="1"/>
        <v>261128.98685077895</v>
      </c>
      <c r="K12" s="27">
        <f t="shared" si="1"/>
        <v>262446.78094411554</v>
      </c>
      <c r="L12" s="27">
        <f t="shared" si="1"/>
        <v>121134.63510579575</v>
      </c>
      <c r="M12" s="27">
        <f t="shared" si="1"/>
        <v>1456.6852537770226</v>
      </c>
      <c r="N12" s="27">
        <f t="shared" si="1"/>
        <v>1210.252445625646</v>
      </c>
    </row>
    <row r="13" spans="1:14" s="1" customFormat="1" ht="15.75" x14ac:dyDescent="0.25">
      <c r="A13" s="26" t="s">
        <v>95</v>
      </c>
      <c r="B13" s="10"/>
      <c r="D13" s="27">
        <f>MIN(D3:D10)</f>
        <v>275</v>
      </c>
      <c r="F13" s="27">
        <f>MIN(F3:F10)</f>
        <v>46598</v>
      </c>
      <c r="G13" s="27">
        <f t="shared" ref="G13:N13" si="2">MIN(G3:G10)</f>
        <v>401208</v>
      </c>
      <c r="H13" s="27">
        <f t="shared" si="2"/>
        <v>200604</v>
      </c>
      <c r="I13" s="27">
        <f t="shared" si="2"/>
        <v>200604</v>
      </c>
      <c r="J13" s="27">
        <f t="shared" si="2"/>
        <v>42386</v>
      </c>
      <c r="K13" s="27">
        <f t="shared" si="2"/>
        <v>42590</v>
      </c>
      <c r="L13" s="27">
        <f t="shared" si="2"/>
        <v>3733</v>
      </c>
      <c r="M13" s="27">
        <f t="shared" si="2"/>
        <v>140</v>
      </c>
      <c r="N13" s="27">
        <f t="shared" si="2"/>
        <v>79</v>
      </c>
    </row>
    <row r="14" spans="1:14" s="1" customFormat="1" ht="15.75" x14ac:dyDescent="0.25">
      <c r="A14" s="26" t="s">
        <v>96</v>
      </c>
      <c r="B14" s="10"/>
      <c r="D14" s="27">
        <f>MAX(D3:D10)</f>
        <v>6391</v>
      </c>
      <c r="F14" s="27">
        <f>MAX(F3:F10)</f>
        <v>915188</v>
      </c>
      <c r="G14" s="27">
        <f t="shared" ref="G14:N14" si="3">MAX(G3:G10)</f>
        <v>10010274</v>
      </c>
      <c r="H14" s="27">
        <f t="shared" si="3"/>
        <v>5005137</v>
      </c>
      <c r="I14" s="27">
        <f t="shared" si="3"/>
        <v>5005137</v>
      </c>
      <c r="J14" s="27">
        <f t="shared" si="3"/>
        <v>832980</v>
      </c>
      <c r="K14" s="27">
        <f t="shared" si="3"/>
        <v>836178</v>
      </c>
      <c r="L14" s="27">
        <f t="shared" si="3"/>
        <v>298612</v>
      </c>
      <c r="M14" s="27">
        <f t="shared" si="3"/>
        <v>4522</v>
      </c>
      <c r="N14" s="27">
        <f t="shared" si="3"/>
        <v>3572</v>
      </c>
    </row>
    <row r="15" spans="1:14" s="1" customFormat="1" ht="15.75" x14ac:dyDescent="0.25">
      <c r="A15" s="26" t="s">
        <v>97</v>
      </c>
      <c r="B15" s="10"/>
      <c r="D15" s="27">
        <f>SUM(D3:D10)</f>
        <v>26879</v>
      </c>
      <c r="F15" s="27">
        <f>SUM(F3:F10)</f>
        <v>3492591</v>
      </c>
      <c r="G15" s="27">
        <f t="shared" ref="G15:N15" si="4">SUM(G3:G10)</f>
        <v>41240756</v>
      </c>
      <c r="H15" s="27">
        <f t="shared" si="4"/>
        <v>20620378</v>
      </c>
      <c r="I15" s="27">
        <f t="shared" si="4"/>
        <v>20620378</v>
      </c>
      <c r="J15" s="27">
        <f t="shared" si="4"/>
        <v>2597240</v>
      </c>
      <c r="K15" s="27">
        <f t="shared" si="4"/>
        <v>2612590</v>
      </c>
      <c r="L15" s="27">
        <f t="shared" si="4"/>
        <v>853122</v>
      </c>
      <c r="M15" s="27">
        <f t="shared" si="4"/>
        <v>13854</v>
      </c>
      <c r="N15" s="27">
        <f t="shared" si="4"/>
        <v>9929</v>
      </c>
    </row>
    <row r="16" spans="1:14" s="18" customFormat="1" ht="15.75" x14ac:dyDescent="0.25">
      <c r="A16" s="20" t="s">
        <v>1</v>
      </c>
      <c r="B16" s="5" t="s">
        <v>45</v>
      </c>
      <c r="C16" s="21">
        <v>0</v>
      </c>
      <c r="D16" s="21">
        <v>5438</v>
      </c>
      <c r="E16" s="21">
        <v>0</v>
      </c>
      <c r="F16" s="21">
        <v>181610</v>
      </c>
      <c r="G16" s="21">
        <v>813654</v>
      </c>
      <c r="H16" s="21">
        <v>406827</v>
      </c>
      <c r="I16" s="21">
        <v>406827</v>
      </c>
      <c r="J16" s="21">
        <v>138796</v>
      </c>
      <c r="K16" s="21">
        <v>139176</v>
      </c>
      <c r="L16" s="21">
        <v>36996</v>
      </c>
      <c r="M16" s="21">
        <v>292</v>
      </c>
      <c r="N16" s="21">
        <v>257</v>
      </c>
    </row>
    <row r="17" spans="1:14" s="18" customFormat="1" ht="15.75" x14ac:dyDescent="0.25">
      <c r="A17" s="10" t="s">
        <v>2</v>
      </c>
      <c r="B17" s="22" t="s">
        <v>46</v>
      </c>
      <c r="C17" s="18">
        <v>0</v>
      </c>
      <c r="D17" s="18">
        <v>4831</v>
      </c>
      <c r="E17" s="18">
        <v>0</v>
      </c>
      <c r="F17" s="18">
        <v>187588</v>
      </c>
      <c r="G17" s="18">
        <v>845720</v>
      </c>
      <c r="H17" s="18">
        <v>422860</v>
      </c>
      <c r="I17" s="18">
        <v>422860</v>
      </c>
      <c r="J17" s="18">
        <v>145564</v>
      </c>
      <c r="K17" s="18">
        <v>146216</v>
      </c>
      <c r="L17" s="18">
        <v>36541</v>
      </c>
      <c r="M17" s="18">
        <v>458</v>
      </c>
      <c r="N17" s="18">
        <v>376</v>
      </c>
    </row>
    <row r="18" spans="1:14" s="18" customFormat="1" ht="15.75" x14ac:dyDescent="0.25">
      <c r="A18" s="10" t="s">
        <v>3</v>
      </c>
      <c r="B18" s="22" t="s">
        <v>47</v>
      </c>
      <c r="C18" s="18">
        <v>0</v>
      </c>
      <c r="D18" s="18">
        <v>17104</v>
      </c>
      <c r="E18" s="18">
        <v>0</v>
      </c>
      <c r="F18" s="18">
        <v>506655</v>
      </c>
      <c r="G18" s="18">
        <v>1470910</v>
      </c>
      <c r="H18" s="18">
        <v>735455</v>
      </c>
      <c r="I18" s="18">
        <v>735455</v>
      </c>
      <c r="J18" s="18">
        <v>409164</v>
      </c>
      <c r="K18" s="18">
        <v>409962</v>
      </c>
      <c r="L18" s="18">
        <v>79589</v>
      </c>
      <c r="M18" s="18">
        <v>596</v>
      </c>
      <c r="N18" s="18">
        <v>490</v>
      </c>
    </row>
    <row r="19" spans="1:14" s="18" customFormat="1" ht="15.75" x14ac:dyDescent="0.25">
      <c r="A19" s="10" t="s">
        <v>4</v>
      </c>
      <c r="B19" s="22" t="s">
        <v>48</v>
      </c>
      <c r="C19" s="18">
        <v>0</v>
      </c>
      <c r="D19" s="18">
        <v>5410</v>
      </c>
      <c r="E19" s="18">
        <v>0</v>
      </c>
      <c r="F19" s="18">
        <v>207420</v>
      </c>
      <c r="G19" s="18">
        <v>1008478</v>
      </c>
      <c r="H19" s="18">
        <v>504239</v>
      </c>
      <c r="I19" s="18">
        <v>504239</v>
      </c>
      <c r="J19" s="18">
        <v>161424</v>
      </c>
      <c r="K19" s="18">
        <v>162028</v>
      </c>
      <c r="L19" s="18">
        <v>39982</v>
      </c>
      <c r="M19" s="18">
        <v>438</v>
      </c>
      <c r="N19" s="18">
        <v>320</v>
      </c>
    </row>
    <row r="20" spans="1:14" s="18" customFormat="1" ht="15.75" x14ac:dyDescent="0.25">
      <c r="A20" s="10" t="s">
        <v>5</v>
      </c>
      <c r="B20" s="22" t="s">
        <v>49</v>
      </c>
      <c r="C20" s="18">
        <v>0</v>
      </c>
      <c r="D20" s="18">
        <v>4500</v>
      </c>
      <c r="E20" s="18">
        <v>0</v>
      </c>
      <c r="F20" s="18">
        <v>212286</v>
      </c>
      <c r="G20" s="18">
        <v>962788</v>
      </c>
      <c r="H20" s="18">
        <v>481394</v>
      </c>
      <c r="I20" s="18">
        <v>481394</v>
      </c>
      <c r="J20" s="18">
        <v>164744</v>
      </c>
      <c r="K20" s="18">
        <v>165314</v>
      </c>
      <c r="L20" s="18">
        <v>42472</v>
      </c>
      <c r="M20" s="18">
        <v>374</v>
      </c>
      <c r="N20" s="18">
        <v>281</v>
      </c>
    </row>
    <row r="21" spans="1:14" s="18" customFormat="1" ht="15.75" x14ac:dyDescent="0.25">
      <c r="A21" s="10" t="s">
        <v>6</v>
      </c>
      <c r="B21" s="22" t="s">
        <v>50</v>
      </c>
      <c r="C21" s="18">
        <v>0</v>
      </c>
      <c r="D21" s="18">
        <v>17531</v>
      </c>
      <c r="E21" s="18">
        <v>0</v>
      </c>
      <c r="F21" s="18">
        <v>532241</v>
      </c>
      <c r="G21" s="18">
        <v>1748590</v>
      </c>
      <c r="H21" s="18">
        <v>874295</v>
      </c>
      <c r="I21" s="18">
        <v>874295</v>
      </c>
      <c r="J21" s="18">
        <v>420228</v>
      </c>
      <c r="K21" s="18">
        <v>421456</v>
      </c>
      <c r="L21" s="18">
        <v>93254</v>
      </c>
      <c r="M21" s="18">
        <v>884</v>
      </c>
      <c r="N21" s="18">
        <v>668</v>
      </c>
    </row>
    <row r="22" spans="1:14" s="18" customFormat="1" ht="15.75" x14ac:dyDescent="0.25">
      <c r="A22" s="10" t="s">
        <v>7</v>
      </c>
      <c r="B22" s="22" t="s">
        <v>51</v>
      </c>
      <c r="C22" s="18">
        <v>0</v>
      </c>
      <c r="D22" s="18">
        <v>4079</v>
      </c>
      <c r="E22" s="18">
        <v>0</v>
      </c>
      <c r="F22" s="18">
        <v>140432</v>
      </c>
      <c r="G22" s="18">
        <v>452970</v>
      </c>
      <c r="H22" s="18">
        <v>226485</v>
      </c>
      <c r="I22" s="18">
        <v>226485</v>
      </c>
      <c r="J22" s="18">
        <v>106792</v>
      </c>
      <c r="K22" s="18">
        <v>107114</v>
      </c>
      <c r="L22" s="18">
        <v>29239</v>
      </c>
      <c r="M22" s="18">
        <v>196</v>
      </c>
      <c r="N22" s="18">
        <v>135</v>
      </c>
    </row>
    <row r="23" spans="1:14" s="24" customFormat="1" ht="15.75" x14ac:dyDescent="0.25">
      <c r="A23" s="23" t="s">
        <v>8</v>
      </c>
      <c r="B23" s="9" t="s">
        <v>52</v>
      </c>
      <c r="C23" s="17">
        <v>0</v>
      </c>
      <c r="D23" s="17">
        <v>1607</v>
      </c>
      <c r="E23" s="17">
        <v>0</v>
      </c>
      <c r="F23" s="17">
        <v>72067</v>
      </c>
      <c r="G23" s="17">
        <v>382646</v>
      </c>
      <c r="H23" s="17">
        <v>191313</v>
      </c>
      <c r="I23" s="17">
        <v>191323</v>
      </c>
      <c r="J23" s="17">
        <v>52978</v>
      </c>
      <c r="K23" s="17">
        <v>53156</v>
      </c>
      <c r="L23" s="17">
        <v>17304</v>
      </c>
      <c r="M23" s="17">
        <v>104</v>
      </c>
      <c r="N23" s="17">
        <v>91</v>
      </c>
    </row>
    <row r="24" spans="1:14" s="1" customFormat="1" ht="15.75" x14ac:dyDescent="0.25">
      <c r="A24" s="26" t="s">
        <v>93</v>
      </c>
      <c r="B24" s="3"/>
      <c r="D24" s="27">
        <f>AVERAGE(D16:D23)</f>
        <v>7562.5</v>
      </c>
      <c r="F24" s="27">
        <f>AVERAGE(F16:F23)</f>
        <v>255037.375</v>
      </c>
      <c r="G24" s="27">
        <f t="shared" ref="G24:N24" si="5">AVERAGE(G16:G23)</f>
        <v>960719.5</v>
      </c>
      <c r="H24" s="27">
        <f t="shared" si="5"/>
        <v>480358.5</v>
      </c>
      <c r="I24" s="27">
        <f t="shared" si="5"/>
        <v>480359.75</v>
      </c>
      <c r="J24" s="27">
        <f t="shared" si="5"/>
        <v>199961.25</v>
      </c>
      <c r="K24" s="27">
        <f t="shared" si="5"/>
        <v>200552.75</v>
      </c>
      <c r="L24" s="27">
        <f t="shared" si="5"/>
        <v>46922.125</v>
      </c>
      <c r="M24" s="27">
        <f t="shared" si="5"/>
        <v>417.75</v>
      </c>
      <c r="N24" s="27">
        <f t="shared" si="5"/>
        <v>327.25</v>
      </c>
    </row>
    <row r="25" spans="1:14" s="1" customFormat="1" ht="15.75" x14ac:dyDescent="0.25">
      <c r="A25" s="26" t="s">
        <v>94</v>
      </c>
      <c r="B25" s="3"/>
      <c r="D25" s="27">
        <f>STDEV(D16:D23)</f>
        <v>6141.2041862441647</v>
      </c>
      <c r="F25" s="27">
        <f>STDEV(F16:F23)</f>
        <v>169369.38544574063</v>
      </c>
      <c r="G25" s="27">
        <f t="shared" ref="G25:N25" si="6">STDEV(G16:G23)</f>
        <v>464473.7569886407</v>
      </c>
      <c r="H25" s="27">
        <f t="shared" si="6"/>
        <v>232238.65648201513</v>
      </c>
      <c r="I25" s="27">
        <f t="shared" si="6"/>
        <v>232236.87849432035</v>
      </c>
      <c r="J25" s="27">
        <f t="shared" si="6"/>
        <v>137317.90000865041</v>
      </c>
      <c r="K25" s="27">
        <f t="shared" si="6"/>
        <v>137608.44838240961</v>
      </c>
      <c r="L25" s="27">
        <f t="shared" si="6"/>
        <v>25851.107361954259</v>
      </c>
      <c r="M25" s="27">
        <f t="shared" si="6"/>
        <v>243.93544227930471</v>
      </c>
      <c r="N25" s="27">
        <f t="shared" si="6"/>
        <v>187.0353289774803</v>
      </c>
    </row>
    <row r="26" spans="1:14" s="1" customFormat="1" ht="15.75" x14ac:dyDescent="0.25">
      <c r="A26" s="26" t="s">
        <v>95</v>
      </c>
      <c r="B26" s="3"/>
      <c r="D26" s="27">
        <f>MIN(D16:D23)</f>
        <v>1607</v>
      </c>
      <c r="F26" s="27">
        <f>MIN(F16:F23)</f>
        <v>72067</v>
      </c>
      <c r="G26" s="27">
        <f t="shared" ref="G26:N26" si="7">MIN(G16:G23)</f>
        <v>382646</v>
      </c>
      <c r="H26" s="27">
        <f t="shared" si="7"/>
        <v>191313</v>
      </c>
      <c r="I26" s="27">
        <f t="shared" si="7"/>
        <v>191323</v>
      </c>
      <c r="J26" s="27">
        <f t="shared" si="7"/>
        <v>52978</v>
      </c>
      <c r="K26" s="27">
        <f t="shared" si="7"/>
        <v>53156</v>
      </c>
      <c r="L26" s="27">
        <f t="shared" si="7"/>
        <v>17304</v>
      </c>
      <c r="M26" s="27">
        <f t="shared" si="7"/>
        <v>104</v>
      </c>
      <c r="N26" s="27">
        <f t="shared" si="7"/>
        <v>91</v>
      </c>
    </row>
    <row r="27" spans="1:14" s="1" customFormat="1" ht="15.75" x14ac:dyDescent="0.25">
      <c r="A27" s="26" t="s">
        <v>96</v>
      </c>
      <c r="B27" s="3"/>
      <c r="D27" s="27">
        <f>MAX(D16:D23)</f>
        <v>17531</v>
      </c>
      <c r="F27" s="27">
        <f>MAX(F16:F23)</f>
        <v>532241</v>
      </c>
      <c r="G27" s="27">
        <f t="shared" ref="G27:N27" si="8">MAX(G16:G23)</f>
        <v>1748590</v>
      </c>
      <c r="H27" s="27">
        <f t="shared" si="8"/>
        <v>874295</v>
      </c>
      <c r="I27" s="27">
        <f t="shared" si="8"/>
        <v>874295</v>
      </c>
      <c r="J27" s="27">
        <f t="shared" si="8"/>
        <v>420228</v>
      </c>
      <c r="K27" s="27">
        <f t="shared" si="8"/>
        <v>421456</v>
      </c>
      <c r="L27" s="27">
        <f t="shared" si="8"/>
        <v>93254</v>
      </c>
      <c r="M27" s="27">
        <f t="shared" si="8"/>
        <v>884</v>
      </c>
      <c r="N27" s="27">
        <f t="shared" si="8"/>
        <v>668</v>
      </c>
    </row>
    <row r="28" spans="1:14" s="8" customFormat="1" ht="15.75" x14ac:dyDescent="0.25">
      <c r="A28" s="19" t="s">
        <v>97</v>
      </c>
      <c r="B28" s="25"/>
      <c r="D28" s="28">
        <f>SUM(D16:D23)</f>
        <v>60500</v>
      </c>
      <c r="F28" s="28">
        <f>SUM(F16:F23)</f>
        <v>2040299</v>
      </c>
      <c r="G28" s="28">
        <f t="shared" ref="G28:N28" si="9">SUM(G16:G23)</f>
        <v>7685756</v>
      </c>
      <c r="H28" s="28">
        <f t="shared" si="9"/>
        <v>3842868</v>
      </c>
      <c r="I28" s="28">
        <f t="shared" si="9"/>
        <v>3842878</v>
      </c>
      <c r="J28" s="28">
        <f t="shared" si="9"/>
        <v>1599690</v>
      </c>
      <c r="K28" s="28">
        <f t="shared" si="9"/>
        <v>1604422</v>
      </c>
      <c r="L28" s="28">
        <f t="shared" si="9"/>
        <v>375377</v>
      </c>
      <c r="M28" s="28">
        <f t="shared" si="9"/>
        <v>3342</v>
      </c>
      <c r="N28" s="28">
        <f t="shared" si="9"/>
        <v>2618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5A</vt:lpstr>
      <vt:lpstr>Table 5B</vt:lpstr>
      <vt:lpstr>Table 5C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Isabel Larridon</cp:lastModifiedBy>
  <dcterms:created xsi:type="dcterms:W3CDTF">2019-06-24T09:40:18Z</dcterms:created>
  <dcterms:modified xsi:type="dcterms:W3CDTF">2019-07-03T06:47:39Z</dcterms:modified>
</cp:coreProperties>
</file>