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henry/Desktop/UF/Disertation/Herbivory Study/xlsx Spreadsheets/"/>
    </mc:Choice>
  </mc:AlternateContent>
  <xr:revisionPtr revIDLastSave="0" documentId="13_ncr:1_{2E85D35B-9CD1-A440-B890-CF4C0BDCBE64}" xr6:coauthVersionLast="41" xr6:coauthVersionMax="41" xr10:uidLastSave="{00000000-0000-0000-0000-000000000000}"/>
  <bookViews>
    <workbookView xWindow="1200" yWindow="1720" windowWidth="28900" windowHeight="17700" activeTab="4" xr2:uid="{5DEC43F5-A4C5-FC46-A941-702EF31FC33A}"/>
  </bookViews>
  <sheets>
    <sheet name="Astrea 2(A)" sheetId="9" r:id="rId1"/>
    <sheet name="Control 3(B)" sheetId="1" r:id="rId2"/>
    <sheet name="Astrea 3(C)" sheetId="2" r:id="rId3"/>
    <sheet name="Control 1(D)" sheetId="3" r:id="rId4"/>
    <sheet name="Control 2(E)" sheetId="4" r:id="rId5"/>
    <sheet name="Batillaria 1(F)" sheetId="5" r:id="rId6"/>
    <sheet name="Astrea 1(G)" sheetId="6" r:id="rId7"/>
    <sheet name="Batillaria 2(H)" sheetId="7" r:id="rId8"/>
    <sheet name="Batillaria 3(I)" sheetId="8" r:id="rId9"/>
    <sheet name="SUMMARY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" l="1"/>
  <c r="H15" i="3"/>
  <c r="H15" i="1"/>
  <c r="H15" i="7"/>
  <c r="H15" i="5"/>
  <c r="H15" i="6"/>
  <c r="H15" i="2"/>
  <c r="H15" i="9"/>
  <c r="G31" i="1" l="1"/>
  <c r="K24" i="8" l="1"/>
  <c r="K31" i="8" s="1"/>
  <c r="K30" i="9"/>
  <c r="K24" i="9"/>
  <c r="K30" i="8"/>
  <c r="K30" i="7"/>
  <c r="K24" i="7"/>
  <c r="K31" i="7" s="1"/>
  <c r="K30" i="6"/>
  <c r="K24" i="6"/>
  <c r="K30" i="5"/>
  <c r="K24" i="5"/>
  <c r="K30" i="4"/>
  <c r="K24" i="4"/>
  <c r="K24" i="3"/>
  <c r="K30" i="3" s="1"/>
  <c r="K31" i="3" s="1"/>
  <c r="K30" i="2"/>
  <c r="K24" i="2"/>
  <c r="K30" i="1"/>
  <c r="K24" i="1"/>
  <c r="K31" i="4" l="1"/>
  <c r="K31" i="6"/>
  <c r="K31" i="1"/>
  <c r="K31" i="5"/>
  <c r="K31" i="2"/>
  <c r="K31" i="9"/>
  <c r="F15" i="8" l="1"/>
  <c r="J14" i="8"/>
  <c r="F14" i="8"/>
  <c r="E14" i="8"/>
  <c r="D14" i="8"/>
  <c r="D15" i="8" s="1"/>
  <c r="J8" i="8"/>
  <c r="J15" i="8" s="1"/>
  <c r="F8" i="8"/>
  <c r="E8" i="8"/>
  <c r="E15" i="8" s="1"/>
  <c r="D8" i="8"/>
  <c r="F15" i="7"/>
  <c r="J14" i="7"/>
  <c r="F14" i="7"/>
  <c r="E14" i="7"/>
  <c r="D14" i="7"/>
  <c r="J8" i="7"/>
  <c r="J15" i="7" s="1"/>
  <c r="F8" i="7"/>
  <c r="E8" i="7"/>
  <c r="D8" i="7"/>
  <c r="F15" i="6"/>
  <c r="J14" i="6"/>
  <c r="F14" i="6"/>
  <c r="E14" i="6"/>
  <c r="D14" i="6"/>
  <c r="J8" i="6"/>
  <c r="F8" i="6"/>
  <c r="E8" i="6"/>
  <c r="D8" i="6"/>
  <c r="F15" i="5"/>
  <c r="J14" i="5"/>
  <c r="F14" i="5"/>
  <c r="E14" i="5"/>
  <c r="E15" i="5" s="1"/>
  <c r="D14" i="5"/>
  <c r="J8" i="5"/>
  <c r="F8" i="5"/>
  <c r="E8" i="5"/>
  <c r="D8" i="5"/>
  <c r="D15" i="5" s="1"/>
  <c r="F15" i="4"/>
  <c r="J14" i="4"/>
  <c r="F14" i="4"/>
  <c r="E14" i="4"/>
  <c r="D14" i="4"/>
  <c r="J8" i="4"/>
  <c r="F8" i="4"/>
  <c r="E8" i="4"/>
  <c r="E15" i="4" s="1"/>
  <c r="D8" i="4"/>
  <c r="D15" i="4" s="1"/>
  <c r="F15" i="3"/>
  <c r="J14" i="3"/>
  <c r="F14" i="3"/>
  <c r="E14" i="3"/>
  <c r="D14" i="3"/>
  <c r="J8" i="3"/>
  <c r="F8" i="3"/>
  <c r="E8" i="3"/>
  <c r="E15" i="3" s="1"/>
  <c r="D8" i="3"/>
  <c r="D15" i="3" s="1"/>
  <c r="F15" i="2"/>
  <c r="J14" i="2"/>
  <c r="F14" i="2"/>
  <c r="E14" i="2"/>
  <c r="D14" i="2"/>
  <c r="J8" i="2"/>
  <c r="J15" i="2" s="1"/>
  <c r="F8" i="2"/>
  <c r="E8" i="2"/>
  <c r="E15" i="2" s="1"/>
  <c r="D8" i="2"/>
  <c r="D15" i="2" s="1"/>
  <c r="F15" i="9"/>
  <c r="J14" i="9"/>
  <c r="F14" i="9"/>
  <c r="E14" i="9"/>
  <c r="D14" i="9"/>
  <c r="D15" i="9" s="1"/>
  <c r="J8" i="9"/>
  <c r="J15" i="9" s="1"/>
  <c r="F8" i="9"/>
  <c r="E8" i="9"/>
  <c r="E15" i="9" s="1"/>
  <c r="D8" i="9"/>
  <c r="J15" i="1"/>
  <c r="F15" i="1"/>
  <c r="J14" i="1"/>
  <c r="F14" i="1"/>
  <c r="E14" i="1"/>
  <c r="E15" i="1" s="1"/>
  <c r="D14" i="1"/>
  <c r="J8" i="1"/>
  <c r="F8" i="1"/>
  <c r="E8" i="1"/>
  <c r="D8" i="1"/>
  <c r="D15" i="6" l="1"/>
  <c r="J15" i="4"/>
  <c r="D15" i="7"/>
  <c r="E15" i="6"/>
  <c r="D15" i="1"/>
  <c r="J15" i="3"/>
  <c r="J15" i="5"/>
  <c r="E15" i="7"/>
  <c r="J15" i="6"/>
  <c r="F31" i="8"/>
  <c r="J30" i="8"/>
  <c r="F30" i="8"/>
  <c r="E30" i="8"/>
  <c r="D30" i="8"/>
  <c r="J24" i="8"/>
  <c r="J31" i="8" s="1"/>
  <c r="F24" i="8"/>
  <c r="E24" i="8"/>
  <c r="D24" i="8"/>
  <c r="F31" i="7"/>
  <c r="J30" i="7"/>
  <c r="F30" i="7"/>
  <c r="E30" i="7"/>
  <c r="D30" i="7"/>
  <c r="J24" i="7"/>
  <c r="F24" i="7"/>
  <c r="E24" i="7"/>
  <c r="D24" i="7"/>
  <c r="F31" i="6"/>
  <c r="J30" i="6"/>
  <c r="F30" i="6"/>
  <c r="E30" i="6"/>
  <c r="D30" i="6"/>
  <c r="J24" i="6"/>
  <c r="F24" i="6"/>
  <c r="E24" i="6"/>
  <c r="D24" i="6"/>
  <c r="F31" i="5"/>
  <c r="J30" i="5"/>
  <c r="F30" i="5"/>
  <c r="E30" i="5"/>
  <c r="D30" i="5"/>
  <c r="J24" i="5"/>
  <c r="F24" i="5"/>
  <c r="E24" i="5"/>
  <c r="D24" i="5"/>
  <c r="F31" i="4"/>
  <c r="J30" i="4"/>
  <c r="F30" i="4"/>
  <c r="E30" i="4"/>
  <c r="D30" i="4"/>
  <c r="J24" i="4"/>
  <c r="F24" i="4"/>
  <c r="E24" i="4"/>
  <c r="D24" i="4"/>
  <c r="F31" i="3"/>
  <c r="F30" i="3"/>
  <c r="E30" i="3"/>
  <c r="D30" i="3"/>
  <c r="J24" i="3"/>
  <c r="F24" i="3"/>
  <c r="E24" i="3"/>
  <c r="D24" i="3"/>
  <c r="F31" i="2"/>
  <c r="J30" i="2"/>
  <c r="F30" i="2"/>
  <c r="E30" i="2"/>
  <c r="D30" i="2"/>
  <c r="J24" i="2"/>
  <c r="F24" i="2"/>
  <c r="E24" i="2"/>
  <c r="D24" i="2"/>
  <c r="F31" i="1"/>
  <c r="J30" i="1"/>
  <c r="F30" i="1"/>
  <c r="E30" i="1"/>
  <c r="D30" i="1"/>
  <c r="J24" i="1"/>
  <c r="F24" i="1"/>
  <c r="E24" i="1"/>
  <c r="D24" i="1"/>
  <c r="F31" i="9"/>
  <c r="J30" i="9"/>
  <c r="F30" i="9"/>
  <c r="E30" i="9"/>
  <c r="D30" i="9"/>
  <c r="J24" i="9"/>
  <c r="F24" i="9"/>
  <c r="E24" i="9"/>
  <c r="E31" i="9" s="1"/>
  <c r="D24" i="9"/>
  <c r="J31" i="6" l="1"/>
  <c r="J31" i="4"/>
  <c r="J31" i="1"/>
  <c r="J31" i="7"/>
  <c r="J31" i="5"/>
  <c r="J31" i="2"/>
  <c r="J31" i="9"/>
  <c r="E31" i="7"/>
  <c r="E31" i="5"/>
  <c r="D31" i="4"/>
  <c r="E31" i="2"/>
  <c r="E31" i="1"/>
  <c r="D31" i="1"/>
  <c r="D31" i="8"/>
  <c r="E31" i="8"/>
  <c r="D31" i="7"/>
  <c r="D31" i="6"/>
  <c r="E31" i="6"/>
  <c r="D31" i="5"/>
  <c r="E31" i="4"/>
  <c r="E31" i="3"/>
  <c r="J30" i="3"/>
  <c r="J31" i="3" s="1"/>
  <c r="D31" i="3"/>
  <c r="D31" i="2"/>
  <c r="D31" i="9"/>
</calcChain>
</file>

<file path=xl/sharedStrings.xml><?xml version="1.0" encoding="utf-8"?>
<sst xmlns="http://schemas.openxmlformats.org/spreadsheetml/2006/main" count="783" uniqueCount="305">
  <si>
    <t>Tile Name</t>
  </si>
  <si>
    <t>Location</t>
  </si>
  <si>
    <t>Photo #</t>
  </si>
  <si>
    <t>Polyps</t>
  </si>
  <si>
    <t>Health</t>
  </si>
  <si>
    <t>ACER BU 13-33</t>
  </si>
  <si>
    <t>ACER BU 12-22</t>
  </si>
  <si>
    <t>ACER BU 9-23</t>
  </si>
  <si>
    <t>ACER BU 12-1</t>
  </si>
  <si>
    <t>ACER BU 14-5</t>
  </si>
  <si>
    <t>ACER UM 6-33</t>
  </si>
  <si>
    <t>ACER UM 7-26</t>
  </si>
  <si>
    <t>ACER UM 5-38</t>
  </si>
  <si>
    <t>ACER UM 8-30</t>
  </si>
  <si>
    <t>ACER UM 5-58</t>
  </si>
  <si>
    <t>ACER BU 13-34</t>
  </si>
  <si>
    <t>ACER BU 12-12</t>
  </si>
  <si>
    <t>ACER BU 10-1</t>
  </si>
  <si>
    <t>ACER BU 10-23</t>
  </si>
  <si>
    <t>ACER BU 13-25</t>
  </si>
  <si>
    <t>ACER UM 5-56</t>
  </si>
  <si>
    <t>ACER UM 5-15</t>
  </si>
  <si>
    <t>ACER UM BB-27</t>
  </si>
  <si>
    <t>ACER UM 8-13</t>
  </si>
  <si>
    <t>ACER BU 13-26</t>
  </si>
  <si>
    <t>ACER UM 5-66</t>
  </si>
  <si>
    <t>ACER BU 9-36</t>
  </si>
  <si>
    <t>ACER UM 5-54</t>
  </si>
  <si>
    <t>ACER UM 6-72</t>
  </si>
  <si>
    <t>ACER UM 5-47</t>
  </si>
  <si>
    <t>ACER UM 7-18</t>
  </si>
  <si>
    <t>ACER UM 6-15</t>
  </si>
  <si>
    <t>ACER BU 9-48</t>
  </si>
  <si>
    <t>ACER BU 9-40</t>
  </si>
  <si>
    <t>ACER BU 14-34</t>
  </si>
  <si>
    <t>ACER BU 14-2</t>
  </si>
  <si>
    <t>ACER BU 14-38</t>
  </si>
  <si>
    <t>ACER BU 9-30</t>
  </si>
  <si>
    <t>ACER BU 14-40</t>
  </si>
  <si>
    <t>ACER BU 9-37</t>
  </si>
  <si>
    <t>ACER UM 8-48</t>
  </si>
  <si>
    <t>ACER UM 8-29</t>
  </si>
  <si>
    <t>ACER UM 5-12</t>
  </si>
  <si>
    <t>ACER UM BB-26</t>
  </si>
  <si>
    <t>ACER UM 6-4</t>
  </si>
  <si>
    <t>ACER BU 14-45</t>
  </si>
  <si>
    <t>ACER BU 13-14</t>
  </si>
  <si>
    <t>ACER BU 14-47</t>
  </si>
  <si>
    <t>ACER BU 9-42</t>
  </si>
  <si>
    <t>ACER BU 11-11</t>
  </si>
  <si>
    <t>ACER UM 5-68</t>
  </si>
  <si>
    <t>ACER UM 8-32</t>
  </si>
  <si>
    <t>ACER UM 7-44</t>
  </si>
  <si>
    <t>ACER UM 6-46</t>
  </si>
  <si>
    <t>ACER UM 8-16</t>
  </si>
  <si>
    <t>ACER BU 9-38</t>
  </si>
  <si>
    <t>ACER BU 13-20</t>
  </si>
  <si>
    <t>ACER BU 12-21</t>
  </si>
  <si>
    <t>ACER BU 12-31</t>
  </si>
  <si>
    <t>ACER BU 14-16</t>
  </si>
  <si>
    <t>ACER UM 8-46</t>
  </si>
  <si>
    <t>ACER UM 6-40</t>
  </si>
  <si>
    <t>ACER UM 5-69</t>
  </si>
  <si>
    <t>ACER UM 6-31</t>
  </si>
  <si>
    <t>ACER UM 7-39</t>
  </si>
  <si>
    <t>ACER BU 12-8</t>
  </si>
  <si>
    <t>ACER BU 9-46</t>
  </si>
  <si>
    <t>ACER BU 9-39</t>
  </si>
  <si>
    <t>ACER BU 14-37</t>
  </si>
  <si>
    <t>ACER BU 13-40</t>
  </si>
  <si>
    <t>ACER UM 5-23</t>
  </si>
  <si>
    <t>ACER UM 8-55</t>
  </si>
  <si>
    <t>ACER UM 5-57</t>
  </si>
  <si>
    <t>ACER UM 7-41</t>
  </si>
  <si>
    <t>ACER UM 7-11</t>
  </si>
  <si>
    <t>ACER BU 9-18</t>
  </si>
  <si>
    <t>ACER BU 14-24</t>
  </si>
  <si>
    <t>ACER BU 9-9</t>
  </si>
  <si>
    <t>ACER BU 9-52</t>
  </si>
  <si>
    <t>ACER BU 13-16</t>
  </si>
  <si>
    <t>ACER UM 7-24</t>
  </si>
  <si>
    <t>ACER UM 5-9</t>
  </si>
  <si>
    <t>ACER UM 6-62</t>
  </si>
  <si>
    <t>ACER UM 5-16</t>
  </si>
  <si>
    <t>ACER UM 5-64</t>
  </si>
  <si>
    <t>ACER BU 9-1</t>
  </si>
  <si>
    <t>ACER BU 12-32</t>
  </si>
  <si>
    <t>ACER BU 13-13</t>
  </si>
  <si>
    <t>ACER BU 9-31</t>
  </si>
  <si>
    <t>ACER BU 9-20</t>
  </si>
  <si>
    <t>ACER UM 8-11</t>
  </si>
  <si>
    <t>ACER UM 6-37</t>
  </si>
  <si>
    <t>ACER UM 6-13</t>
  </si>
  <si>
    <t>ACER UM 6-1</t>
  </si>
  <si>
    <t>ACER UM 6-67</t>
  </si>
  <si>
    <t>Area (cm^2)</t>
  </si>
  <si>
    <t>Totals</t>
  </si>
  <si>
    <t>Corals</t>
  </si>
  <si>
    <t>Zoox Score</t>
  </si>
  <si>
    <t>Algae</t>
  </si>
  <si>
    <t>CCA</t>
  </si>
  <si>
    <t>CYCLE 4 START</t>
  </si>
  <si>
    <t>CYCLE 4 END</t>
  </si>
  <si>
    <t>100-1241</t>
  </si>
  <si>
    <t>1 dead</t>
  </si>
  <si>
    <t>100-1242</t>
  </si>
  <si>
    <t>Good</t>
  </si>
  <si>
    <t>100-1243</t>
  </si>
  <si>
    <t>1 dead, 1 ok</t>
  </si>
  <si>
    <t>100-1234</t>
  </si>
  <si>
    <t>Chimera</t>
  </si>
  <si>
    <t>100-1235</t>
  </si>
  <si>
    <t>100-1237</t>
  </si>
  <si>
    <t>2 dead, 1 ok</t>
  </si>
  <si>
    <t>100-1238</t>
  </si>
  <si>
    <t>good</t>
  </si>
  <si>
    <t>100-1240</t>
  </si>
  <si>
    <t>100-1236</t>
  </si>
  <si>
    <t>100-1239</t>
  </si>
  <si>
    <t>100-1316</t>
  </si>
  <si>
    <t>2 ok</t>
  </si>
  <si>
    <t>100-1317</t>
  </si>
  <si>
    <t>100-1315</t>
  </si>
  <si>
    <t>100-1320</t>
  </si>
  <si>
    <t>100-1321</t>
  </si>
  <si>
    <t>1 ok</t>
  </si>
  <si>
    <t>100-1322</t>
  </si>
  <si>
    <t>100-1323</t>
  </si>
  <si>
    <t>100-1319</t>
  </si>
  <si>
    <t>100-1314</t>
  </si>
  <si>
    <t>100-1318</t>
  </si>
  <si>
    <t>100-1253</t>
  </si>
  <si>
    <t>2 touching</t>
  </si>
  <si>
    <t>100-1248</t>
  </si>
  <si>
    <t>1 in poor health</t>
  </si>
  <si>
    <t>100-1247</t>
  </si>
  <si>
    <t>100-1244</t>
  </si>
  <si>
    <t>100-1250</t>
  </si>
  <si>
    <t>100-1249</t>
  </si>
  <si>
    <t>100-1251</t>
  </si>
  <si>
    <t>100-1252</t>
  </si>
  <si>
    <t>100-1245</t>
  </si>
  <si>
    <t>100-1246</t>
  </si>
  <si>
    <t>100-1263</t>
  </si>
  <si>
    <t>1 dead, 3 ok</t>
  </si>
  <si>
    <t>100-1260</t>
  </si>
  <si>
    <t>3 ok</t>
  </si>
  <si>
    <t>100-1262</t>
  </si>
  <si>
    <t>100-1254</t>
  </si>
  <si>
    <t>100-1257</t>
  </si>
  <si>
    <t>100-1255</t>
  </si>
  <si>
    <t>100-1261</t>
  </si>
  <si>
    <t>100-1258</t>
  </si>
  <si>
    <t>100-1259</t>
  </si>
  <si>
    <t>100-1256</t>
  </si>
  <si>
    <t>100-1270</t>
  </si>
  <si>
    <t>100-1272</t>
  </si>
  <si>
    <t>100-1267</t>
  </si>
  <si>
    <t>100-1269</t>
  </si>
  <si>
    <t>4 ok</t>
  </si>
  <si>
    <t>100-1271</t>
  </si>
  <si>
    <t>100-1273</t>
  </si>
  <si>
    <t>100-1264</t>
  </si>
  <si>
    <t>100-1268</t>
  </si>
  <si>
    <t>100-1265</t>
  </si>
  <si>
    <t>100-1266</t>
  </si>
  <si>
    <t>100-1277</t>
  </si>
  <si>
    <t>2 dead</t>
  </si>
  <si>
    <t>100-1274</t>
  </si>
  <si>
    <t>100-1280</t>
  </si>
  <si>
    <t>100-1282</t>
  </si>
  <si>
    <t>100-1283</t>
  </si>
  <si>
    <t>All dead</t>
  </si>
  <si>
    <t>100-1278</t>
  </si>
  <si>
    <t>100-1279</t>
  </si>
  <si>
    <t>100-1275</t>
  </si>
  <si>
    <t>100-1281</t>
  </si>
  <si>
    <t>100-1276</t>
  </si>
  <si>
    <t>100-1286</t>
  </si>
  <si>
    <t>100-1293</t>
  </si>
  <si>
    <t>100-1290</t>
  </si>
  <si>
    <t>100-1288</t>
  </si>
  <si>
    <t>100-1291</t>
  </si>
  <si>
    <t>100-1287</t>
  </si>
  <si>
    <t>100-1289</t>
  </si>
  <si>
    <t>chimera</t>
  </si>
  <si>
    <t>100-1285</t>
  </si>
  <si>
    <t>100-1292</t>
  </si>
  <si>
    <t>100-1284</t>
  </si>
  <si>
    <t>100-1303</t>
  </si>
  <si>
    <t>100-1296</t>
  </si>
  <si>
    <t>100-1301</t>
  </si>
  <si>
    <t>100-1294</t>
  </si>
  <si>
    <t>100-1300</t>
  </si>
  <si>
    <t>100-1302</t>
  </si>
  <si>
    <t>100-1297</t>
  </si>
  <si>
    <t>100-1295</t>
  </si>
  <si>
    <t>100-1299</t>
  </si>
  <si>
    <t>100-1298</t>
  </si>
  <si>
    <t>100-1311</t>
  </si>
  <si>
    <t>100-1307</t>
  </si>
  <si>
    <t>100-1308</t>
  </si>
  <si>
    <t>100-1310</t>
  </si>
  <si>
    <t>100-1309</t>
  </si>
  <si>
    <t>100-1304</t>
  </si>
  <si>
    <t>100-1305</t>
  </si>
  <si>
    <t>100-1306</t>
  </si>
  <si>
    <t>100-1312</t>
  </si>
  <si>
    <t>100-1313</t>
  </si>
  <si>
    <t>100-1482</t>
  </si>
  <si>
    <t>100-1483</t>
  </si>
  <si>
    <t>100-1484</t>
  </si>
  <si>
    <t>100-1485</t>
  </si>
  <si>
    <t>100-1486</t>
  </si>
  <si>
    <t>100-1487</t>
  </si>
  <si>
    <t>100-1488</t>
  </si>
  <si>
    <t>100-1489</t>
  </si>
  <si>
    <t>100-1490</t>
  </si>
  <si>
    <t>100-1491</t>
  </si>
  <si>
    <t>100-1492</t>
  </si>
  <si>
    <t>100-1493</t>
  </si>
  <si>
    <t>100-1494</t>
  </si>
  <si>
    <t>100-1495</t>
  </si>
  <si>
    <t>100-1496</t>
  </si>
  <si>
    <t>100-1497</t>
  </si>
  <si>
    <t>100-1498</t>
  </si>
  <si>
    <t>100-1499</t>
  </si>
  <si>
    <t>100-1500</t>
  </si>
  <si>
    <t>100-1501</t>
  </si>
  <si>
    <t>100-1502</t>
  </si>
  <si>
    <t>100-1503</t>
  </si>
  <si>
    <t>100-1504</t>
  </si>
  <si>
    <t>100-1505</t>
  </si>
  <si>
    <t>100-1506</t>
  </si>
  <si>
    <t>100-1507</t>
  </si>
  <si>
    <t>100-1508</t>
  </si>
  <si>
    <t>100-1509</t>
  </si>
  <si>
    <t>100-1510</t>
  </si>
  <si>
    <t>100-1511</t>
  </si>
  <si>
    <t>Good/Chimera</t>
  </si>
  <si>
    <t>100-1512</t>
  </si>
  <si>
    <t>100-1513</t>
  </si>
  <si>
    <t>100-1514</t>
  </si>
  <si>
    <t>100-1515</t>
  </si>
  <si>
    <t>100-1516</t>
  </si>
  <si>
    <t>100-1517</t>
  </si>
  <si>
    <t>100-1518</t>
  </si>
  <si>
    <t>100-1519</t>
  </si>
  <si>
    <t>100-1520</t>
  </si>
  <si>
    <t>100-1521</t>
  </si>
  <si>
    <t>100-1522</t>
  </si>
  <si>
    <t>100-1523</t>
  </si>
  <si>
    <t>100-1524</t>
  </si>
  <si>
    <t>100-1525</t>
  </si>
  <si>
    <t>100-1526</t>
  </si>
  <si>
    <t>100-1527</t>
  </si>
  <si>
    <t>100-1528</t>
  </si>
  <si>
    <t>100-1529</t>
  </si>
  <si>
    <t>100-1530</t>
  </si>
  <si>
    <t>100-1531</t>
  </si>
  <si>
    <t>100-1532</t>
  </si>
  <si>
    <t>100-1541</t>
  </si>
  <si>
    <t>100-1533</t>
  </si>
  <si>
    <t>100-1534</t>
  </si>
  <si>
    <t>100-1535</t>
  </si>
  <si>
    <t>100-1536</t>
  </si>
  <si>
    <t>100-1537</t>
  </si>
  <si>
    <t>100-1538</t>
  </si>
  <si>
    <t>100-1539</t>
  </si>
  <si>
    <t>100-1540</t>
  </si>
  <si>
    <t>100-1542</t>
  </si>
  <si>
    <t>100-1543</t>
  </si>
  <si>
    <t>good/2 touching</t>
  </si>
  <si>
    <t>good/Chimera</t>
  </si>
  <si>
    <t>100-1544</t>
  </si>
  <si>
    <t>100-1545</t>
  </si>
  <si>
    <t>100-1546</t>
  </si>
  <si>
    <t>100-1547</t>
  </si>
  <si>
    <t>100-1548</t>
  </si>
  <si>
    <t>100-1549</t>
  </si>
  <si>
    <t>100-1550</t>
  </si>
  <si>
    <t>100-1551</t>
  </si>
  <si>
    <t>100-1552</t>
  </si>
  <si>
    <t>100-1553</t>
  </si>
  <si>
    <t>100-1554</t>
  </si>
  <si>
    <t>100-1555</t>
  </si>
  <si>
    <t>100-1556</t>
  </si>
  <si>
    <t>100-1557</t>
  </si>
  <si>
    <t>100-1558</t>
  </si>
  <si>
    <t>100-1559</t>
  </si>
  <si>
    <t>100-1560</t>
  </si>
  <si>
    <t>100-1561</t>
  </si>
  <si>
    <t>100-1472</t>
  </si>
  <si>
    <t>100-1473</t>
  </si>
  <si>
    <t>100-1474</t>
  </si>
  <si>
    <t>100-1475</t>
  </si>
  <si>
    <t>100-1476</t>
  </si>
  <si>
    <t>100-1477</t>
  </si>
  <si>
    <t>100-1478</t>
  </si>
  <si>
    <t>100-1479</t>
  </si>
  <si>
    <t>100-1480</t>
  </si>
  <si>
    <t>100-1481</t>
  </si>
  <si>
    <t>Snails</t>
  </si>
  <si>
    <t>Clean Time (sec)</t>
  </si>
  <si>
    <t>Clean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</si>
</sst>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47F"/>
        <bgColor indexed="64"/>
      </patternFill>
    </fill>
    <fill>
      <patternFill patternType="solid">
        <fgColor rgb="FFC1FFA2"/>
        <bgColor indexed="64"/>
      </patternFill>
    </fill>
    <fill>
      <patternFill patternType="solid">
        <fgColor rgb="FFA7FFF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847F"/>
        <bgColor rgb="FF000000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0" borderId="0" xfId="0" applyFont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/>
    <xf numFmtId="0" fontId="3" fillId="0" borderId="2" xfId="0" applyFont="1" applyBorder="1" applyAlignment="1">
      <alignment horizontal="lef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22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7FFF3"/>
      <color rgb="FFC1FFA2"/>
      <color rgb="FFFF8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3BDA1F-FF66-1F43-9BFD-1EDD66CA1649}" name="Table11011" displayName="Table11011" ref="A18:J31" totalsRowShown="0" headerRowDxfId="221" dataDxfId="220">
  <autoFilter ref="A18:J31" xr:uid="{D2384F57-5B14-D044-BA02-776B83A26157}"/>
  <tableColumns count="10">
    <tableColumn id="1" xr3:uid="{F02816C8-54AC-9A45-8380-725D5D29CC9F}" name="Tile Name" dataDxfId="219"/>
    <tableColumn id="2" xr3:uid="{9BD62115-CAE2-FD41-96BA-4D5F77D6758C}" name="Location" dataDxfId="218"/>
    <tableColumn id="3" xr3:uid="{2F30B42D-6580-F24C-A2DD-B1350069ADB6}" name="Photo #" dataDxfId="217"/>
    <tableColumn id="8" xr3:uid="{9A479411-547F-AF4D-88FF-CA7C28A0887E}" name="Corals" dataDxfId="216"/>
    <tableColumn id="4" xr3:uid="{D4144453-0B52-294C-A766-A47002028414}" name="Polyps" dataDxfId="215"/>
    <tableColumn id="5" xr3:uid="{9BF7A490-8FF7-5F4B-BD24-57EB43FF1195}" name="Zoox Score" dataDxfId="214"/>
    <tableColumn id="9" xr3:uid="{0748D6E2-117F-E34E-83D3-01744E60E7D9}" name="Algae" dataDxfId="13"/>
    <tableColumn id="10" xr3:uid="{0660DAD0-FAA1-144C-AE8C-8C3089492E0A}" name="CCA" dataDxfId="213"/>
    <tableColumn id="6" xr3:uid="{B1CED055-C78E-034C-AE21-5F7EB8CB62D9}" name="Health" dataDxfId="212"/>
    <tableColumn id="7" xr3:uid="{FC723DAE-684B-D647-9B0B-DC5FC9870D3C}" name="Area (cm^2)" dataDxfId="211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25AF1D6-6630-0844-8D36-22C5B7785DFC}" name="Table1101115" displayName="Table1101115" ref="A18:J31" totalsRowShown="0" headerRowDxfId="111" dataDxfId="110">
  <autoFilter ref="A18:J31" xr:uid="{AE8EFDE0-549D-F848-8A59-CC338CA95508}"/>
  <tableColumns count="10">
    <tableColumn id="1" xr3:uid="{F5CF02D0-571D-A34D-A228-641034E6EC39}" name="Tile Name" dataDxfId="109"/>
    <tableColumn id="2" xr3:uid="{42923814-A70D-1E4E-9184-1FAFDEF0792F}" name="Location" dataDxfId="108"/>
    <tableColumn id="3" xr3:uid="{AA77DADB-88BE-8F43-9548-C58F8AD11717}" name="Photo #" dataDxfId="107"/>
    <tableColumn id="8" xr3:uid="{FAFA4E44-BEB9-D14E-88B6-FD459B24CB2C}" name="Corals" dataDxfId="106"/>
    <tableColumn id="4" xr3:uid="{0A524727-6EED-1047-9D20-3CE761405E9A}" name="Polyps" dataDxfId="105"/>
    <tableColumn id="5" xr3:uid="{F609795E-2E46-7D43-8222-65592D53C812}" name="Zoox Score" dataDxfId="104"/>
    <tableColumn id="9" xr3:uid="{CAFF7305-F90D-9F48-80FC-055D7A913D5D}" name="Algae" dataDxfId="103"/>
    <tableColumn id="10" xr3:uid="{D82D1009-6D01-FA40-B0E5-0E8983BC9197}" name="CCA" dataDxfId="102"/>
    <tableColumn id="6" xr3:uid="{3FE0AC46-EA49-AF4B-89F8-AE7B3D66F8A5}" name="Health" dataDxfId="101"/>
    <tableColumn id="7" xr3:uid="{BB1C3B32-83C7-DA4E-A56B-3F0245B4F1D3}" name="Area (cm^2)" dataDxfId="100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3A9BEA-DB9B-A343-BEC4-05B1C1B9BF11}" name="Table16" displayName="Table16" ref="A2:J15" totalsRowShown="0" dataDxfId="99">
  <autoFilter ref="A2:J15" xr:uid="{7F44B14F-B6CF-7F47-BD85-405DB0BD042C}"/>
  <tableColumns count="10">
    <tableColumn id="1" xr3:uid="{A17F8C77-8F53-AD48-9AA9-D7058DD02BA2}" name="Tile Name" dataDxfId="98"/>
    <tableColumn id="2" xr3:uid="{92C5C77D-86D8-AF4A-B8CE-EB091BBFD52C}" name="Location" dataDxfId="97"/>
    <tableColumn id="3" xr3:uid="{07F5A8B2-324F-9949-9FF3-B3D21A2035EC}" name="Photo #" dataDxfId="96"/>
    <tableColumn id="8" xr3:uid="{3F205E17-6062-4044-8FAE-81C84FE47D85}" name="Corals" dataDxfId="95"/>
    <tableColumn id="4" xr3:uid="{470D3430-749E-D941-99DC-725828489F49}" name="Polyps" dataDxfId="94"/>
    <tableColumn id="5" xr3:uid="{D3433076-E6E1-F44B-B5C2-02ACE6A5C2D1}" name="Zoox Score" dataDxfId="93"/>
    <tableColumn id="9" xr3:uid="{FA129DCE-125E-0445-8406-709A25EA33A6}" name="Algae" dataDxfId="8"/>
    <tableColumn id="10" xr3:uid="{D65764FD-DB57-B843-AF97-335327D498BE}" name="CCA" dataDxfId="92"/>
    <tableColumn id="6" xr3:uid="{DA1F7D7D-EA43-F34C-ADA0-2D96B9DCD712}" name="Health" dataDxfId="91"/>
    <tableColumn id="7" xr3:uid="{1142397E-4889-0849-8C08-DBAD6BF9E99F}" name="Area (cm^2)" dataDxfId="90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99B78F6-5D38-9D48-85DC-63EE9C34979D}" name="Table1101116" displayName="Table1101116" ref="A18:J31" totalsRowShown="0" headerRowDxfId="89" dataDxfId="88">
  <autoFilter ref="A18:J31" xr:uid="{F955D16B-E81D-1440-8750-EB87D141355E}"/>
  <tableColumns count="10">
    <tableColumn id="1" xr3:uid="{36C5F608-34F0-F14F-AC0D-5FB07353E29D}" name="Tile Name" dataDxfId="87"/>
    <tableColumn id="2" xr3:uid="{CD0491AE-B729-1F49-94E8-3BD6D727E7CD}" name="Location" dataDxfId="86"/>
    <tableColumn id="3" xr3:uid="{AB8C1CB8-B8B8-544D-A705-F39F78DFAA87}" name="Photo #" dataDxfId="85"/>
    <tableColumn id="8" xr3:uid="{1851F821-86A0-474D-AE23-AC8875B88D8F}" name="Corals" dataDxfId="84"/>
    <tableColumn id="4" xr3:uid="{41FA3570-4EE7-AF4B-BA52-F8959286610C}" name="Polyps" dataDxfId="83"/>
    <tableColumn id="5" xr3:uid="{F5B03A7C-0C28-4A48-9A4B-1E89D8E59056}" name="Zoox Score" dataDxfId="82"/>
    <tableColumn id="9" xr3:uid="{E76C60A0-61AC-A641-AD74-8858BD54F7F7}" name="Algae" dataDxfId="3"/>
    <tableColumn id="10" xr3:uid="{6E8DC4EE-4D16-3744-92F8-F625C6C81DE3}" name="CCA" dataDxfId="81"/>
    <tableColumn id="6" xr3:uid="{4E6049D3-F37B-E94F-8739-DDF9BEE927BC}" name="Health" dataDxfId="80"/>
    <tableColumn id="7" xr3:uid="{64E08E28-30E6-654E-872B-464BE925D8A7}" name="Area (cm^2)" dataDxfId="79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40DCE4-673F-674C-9F5E-0A81CF5F9AE4}" name="Table17" displayName="Table17" ref="A2:J15" totalsRowShown="0" headerRowDxfId="78" dataDxfId="77">
  <autoFilter ref="A2:J15" xr:uid="{23244FBF-9CD0-3545-A3CD-22848B029215}"/>
  <tableColumns count="10">
    <tableColumn id="1" xr3:uid="{E4B1C6D1-6FCC-3D4A-92C9-ADCF3D96B542}" name="Tile Name" dataDxfId="76"/>
    <tableColumn id="2" xr3:uid="{F584941E-B966-E446-8386-008334AADFDE}" name="Location" dataDxfId="75"/>
    <tableColumn id="3" xr3:uid="{18668A6F-B7B0-3046-AFA8-D56336240132}" name="Photo #" dataDxfId="74"/>
    <tableColumn id="8" xr3:uid="{0C30C2BF-4BC7-B843-8F29-BD8CAE077857}" name="Corals" dataDxfId="73"/>
    <tableColumn id="4" xr3:uid="{4EC549E1-EC5D-1246-BA1D-AA580A4F7A3E}" name="Polyps" dataDxfId="72"/>
    <tableColumn id="5" xr3:uid="{B07BBC0C-1A9D-7144-8047-D514BDE00CF9}" name="Zoox Score" dataDxfId="71"/>
    <tableColumn id="9" xr3:uid="{9E9CED45-DDE3-EA45-833A-091648447D19}" name="Algae" dataDxfId="7"/>
    <tableColumn id="10" xr3:uid="{B2F9A154-9F6C-1D4F-AAAD-71A767B4CF22}" name="CCA" dataDxfId="70"/>
    <tableColumn id="6" xr3:uid="{0F15A153-9D3B-8C44-ADBC-7161EA7CAA05}" name="Health" dataDxfId="69"/>
    <tableColumn id="7" xr3:uid="{876CFEA0-9129-8C4A-8732-8A76E3623A33}" name="Area (cm^2)" dataDxfId="68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7587E7-7F92-2346-B32E-303842BC9106}" name="Table1101117" displayName="Table1101117" ref="A18:J31" totalsRowShown="0" headerRowDxfId="67" dataDxfId="66">
  <autoFilter ref="A18:J31" xr:uid="{092C2592-33D5-7E47-ACB5-9068AA4FF6E1}"/>
  <tableColumns count="10">
    <tableColumn id="1" xr3:uid="{534E0139-9E88-2D44-AFFF-DF7EFC4029F6}" name="Tile Name" dataDxfId="65"/>
    <tableColumn id="2" xr3:uid="{EDF1A98A-BB86-9C48-9118-59C8618CC02E}" name="Location" dataDxfId="64"/>
    <tableColumn id="3" xr3:uid="{74D30FAF-E4EB-6748-AC93-765A73410CB8}" name="Photo #" dataDxfId="63"/>
    <tableColumn id="8" xr3:uid="{2E5E8908-88E2-414B-8F0C-37DB973A7252}" name="Corals" dataDxfId="62"/>
    <tableColumn id="4" xr3:uid="{8AA77771-2CD7-8E4C-A8AB-6E1F0E05E1A3}" name="Polyps" dataDxfId="61"/>
    <tableColumn id="5" xr3:uid="{77D21EFC-7DCB-AE46-88E1-C3A8EFCEAE10}" name="Zoox Score" dataDxfId="60"/>
    <tableColumn id="9" xr3:uid="{9D6C3F34-6143-1D42-82D0-38361E40D49B}" name="Algae" dataDxfId="2"/>
    <tableColumn id="10" xr3:uid="{F5A2769D-030F-F14A-A700-D67A316C7235}" name="CCA" dataDxfId="59"/>
    <tableColumn id="6" xr3:uid="{5EFD9E43-5302-D743-9397-E71B349D1065}" name="Health" dataDxfId="58"/>
    <tableColumn id="7" xr3:uid="{B485E2EA-193A-5346-AFBB-4DDEB55BEAA6}" name="Area (cm^2)" dataDxfId="57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D368EA-2690-CD41-ABA4-77AED8B3A934}" name="Table18" displayName="Table18" ref="A2:J15" totalsRowShown="0" dataDxfId="56">
  <autoFilter ref="A2:J15" xr:uid="{15BE064F-3617-7B40-AC5C-DDF39AE17A6A}"/>
  <tableColumns count="10">
    <tableColumn id="1" xr3:uid="{763114FB-84BE-5644-9ADE-12EE8E353929}" name="Tile Name" dataDxfId="55"/>
    <tableColumn id="2" xr3:uid="{53A4473B-A7B7-0F47-A1EA-BF1DC6E5392D}" name="Location" dataDxfId="54"/>
    <tableColumn id="3" xr3:uid="{993DC883-495C-9E49-A1D0-64D082FD9B1F}" name="Photo #" dataDxfId="53"/>
    <tableColumn id="8" xr3:uid="{20E0C9E7-3A52-F141-9262-07E6F227CCA4}" name="Corals" dataDxfId="52"/>
    <tableColumn id="4" xr3:uid="{B8021222-16FA-234D-A4F5-0CFF76BB8519}" name="Polyps" dataDxfId="51"/>
    <tableColumn id="5" xr3:uid="{02B6243E-877F-5245-B2DE-3C562EF7AB35}" name="Zoox Score" dataDxfId="50"/>
    <tableColumn id="9" xr3:uid="{CEE5AE8A-9EA3-3443-9FFA-CC84B20B2A2A}" name="Algae" dataDxfId="6"/>
    <tableColumn id="10" xr3:uid="{238C7CF8-9BE9-4146-8286-12FAD770F025}" name="CCA" dataDxfId="49"/>
    <tableColumn id="6" xr3:uid="{EADAD6E3-B7B1-CA4C-9B32-440945E70380}" name="Health" dataDxfId="48"/>
    <tableColumn id="7" xr3:uid="{6D3E0944-613A-D14A-B682-B0841C76DA05}" name="Area (cm^2)" dataDxfId="47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CD3888D-747E-A743-889F-41FB0F76C8B3}" name="Table1101118" displayName="Table1101118" ref="A18:J31" totalsRowShown="0" headerRowDxfId="46" dataDxfId="45">
  <autoFilter ref="A18:J31" xr:uid="{96842F3E-531B-7F4F-962B-E04E8EA3AAF8}"/>
  <tableColumns count="10">
    <tableColumn id="1" xr3:uid="{3D659411-F96F-EA4C-81A4-1C6A9081C949}" name="Tile Name" dataDxfId="44"/>
    <tableColumn id="2" xr3:uid="{E0BF1F7C-4AEC-D94B-AE4B-05CB883D55DD}" name="Location" dataDxfId="43"/>
    <tableColumn id="3" xr3:uid="{351671B1-C074-6749-9278-34720BF42C66}" name="Photo #" dataDxfId="42"/>
    <tableColumn id="8" xr3:uid="{CD4B98DF-0267-404C-9A00-11747117CD6A}" name="Corals" dataDxfId="41"/>
    <tableColumn id="4" xr3:uid="{E86D28C4-BDD4-F747-B209-8A36246D9AD8}" name="Polyps" dataDxfId="40"/>
    <tableColumn id="5" xr3:uid="{36FD32C9-831D-C046-BB0B-614DB552E0BF}" name="Zoox Score" dataDxfId="39"/>
    <tableColumn id="9" xr3:uid="{49EC25BD-223E-034E-AC07-C5B1815805F7}" name="Algae" dataDxfId="1"/>
    <tableColumn id="10" xr3:uid="{C99510D8-9988-C941-8D53-BA634719C15E}" name="CCA" dataDxfId="38"/>
    <tableColumn id="6" xr3:uid="{3C342412-8CB5-744E-BE58-1C203640CD32}" name="Health" dataDxfId="37"/>
    <tableColumn id="7" xr3:uid="{D975FEFB-9ACD-D24C-B59C-B84CB10982A0}" name="Area (cm^2)" dataDxfId="36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C95D59-0164-0A48-9DEC-FC12D4FA99D8}" name="Table19" displayName="Table19" ref="A2:J15" totalsRowShown="0" headerRowDxfId="35" dataDxfId="34">
  <autoFilter ref="A2:J15" xr:uid="{AA7459F2-7B05-8C46-877A-D088EBCFF237}"/>
  <tableColumns count="10">
    <tableColumn id="1" xr3:uid="{6422A325-1D69-A14E-976E-D61E81B73685}" name="Tile Name" dataDxfId="33"/>
    <tableColumn id="2" xr3:uid="{16164CDF-F320-0946-B598-DF95C34C0A3F}" name="Location" dataDxfId="32"/>
    <tableColumn id="3" xr3:uid="{4287730F-FC52-0143-B3A4-AD7CC6B45DB8}" name="Photo #" dataDxfId="31"/>
    <tableColumn id="8" xr3:uid="{26CF5EAA-A637-A54B-8DA6-EDFC6BD80EB0}" name="Corals" dataDxfId="30"/>
    <tableColumn id="4" xr3:uid="{C421BD50-6C9E-E846-8886-348E65342F44}" name="Polyps" dataDxfId="29"/>
    <tableColumn id="5" xr3:uid="{85C6DB0E-1607-594E-895D-EF719A53BEFE}" name="Zoox Score" dataDxfId="28"/>
    <tableColumn id="9" xr3:uid="{5AD82AF3-245C-2341-982E-6ECDE54AEE4C}" name="Algae" dataDxfId="5"/>
    <tableColumn id="10" xr3:uid="{7659FD39-B835-154B-A91D-75356B71D0B2}" name="CCA" dataDxfId="27"/>
    <tableColumn id="6" xr3:uid="{6ECB7984-34C4-2B4B-A2F0-F208CD7F0355}" name="Health" dataDxfId="26"/>
    <tableColumn id="7" xr3:uid="{2F92A913-CD84-4C42-96D5-5F9612219B00}" name="Area (cm^2)" dataDxfId="25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4395B38-0118-8B45-8416-B3CB39A1E563}" name="Table1101119" displayName="Table1101119" ref="A18:J31" totalsRowShown="0" headerRowDxfId="24" dataDxfId="23">
  <autoFilter ref="A18:J31" xr:uid="{B1B42F28-62D7-A743-A8E6-834587570DBA}"/>
  <tableColumns count="10">
    <tableColumn id="1" xr3:uid="{6BA3657D-3D07-8B49-862B-4AE2B86EB270}" name="Tile Name" dataDxfId="22"/>
    <tableColumn id="2" xr3:uid="{E618E562-F1B3-E846-884F-A0283DDA623A}" name="Location" dataDxfId="21"/>
    <tableColumn id="3" xr3:uid="{B3FDDBB2-CBB1-CF4A-AC0F-C9C5AAB42715}" name="Photo #" dataDxfId="20"/>
    <tableColumn id="8" xr3:uid="{A2A05E56-077D-B643-9367-9FBB5B4B1B74}" name="Corals" dataDxfId="19"/>
    <tableColumn id="4" xr3:uid="{5515D3B2-15F6-4B44-B37F-70696E9784C8}" name="Polyps" dataDxfId="18"/>
    <tableColumn id="5" xr3:uid="{ABD73DB8-E3C3-B740-845C-65EFA0622F9E}" name="Zoox Score" dataDxfId="17"/>
    <tableColumn id="9" xr3:uid="{B4EC073D-501F-194A-80CA-5F270D7E9962}" name="Algae" dataDxfId="0"/>
    <tableColumn id="10" xr3:uid="{4F250F4B-8C51-0749-B5D8-15786E93B395}" name="CCA" dataDxfId="16"/>
    <tableColumn id="6" xr3:uid="{65836644-FC28-1649-973A-F5FA2833D32C}" name="Health" dataDxfId="15"/>
    <tableColumn id="7" xr3:uid="{E946B1B6-4596-D84B-8404-D5B9689BAB39}" name="Area (cm^2)" dataDxfId="1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58DE26A-9BDB-E046-ACED-9403D0A97DDC}" name="Table110" displayName="Table110" ref="A2:J15" totalsRowShown="0" headerRowDxfId="210" dataDxfId="209">
  <autoFilter ref="A2:J15" xr:uid="{E538A0A1-A6F8-214A-B73A-321498506E5B}"/>
  <tableColumns count="10">
    <tableColumn id="1" xr3:uid="{967A129F-C2DD-9D4A-87D3-A687E303B0F1}" name="Tile Name" dataDxfId="208"/>
    <tableColumn id="2" xr3:uid="{4FD4AF1E-2B69-EE4D-9D7F-A1852CE0C75D}" name="Location" dataDxfId="207"/>
    <tableColumn id="3" xr3:uid="{095E69D7-7290-9245-987B-861F818DDF02}" name="Photo #" dataDxfId="206"/>
    <tableColumn id="8" xr3:uid="{A4120C1E-27A5-BE4C-9D69-4288EA6D7D64}" name="Corals" dataDxfId="205"/>
    <tableColumn id="4" xr3:uid="{159ACCED-3382-824D-9417-F19E6CB9CC28}" name="Polyps" dataDxfId="204"/>
    <tableColumn id="5" xr3:uid="{5661A20C-9016-8B40-B8F0-E27B3ACD0120}" name="Zoox Score" dataDxfId="203"/>
    <tableColumn id="9" xr3:uid="{C4257B89-857B-F947-8EDD-6A6784B83190}" name="Algae" dataDxfId="202"/>
    <tableColumn id="10" xr3:uid="{A661390D-6241-7F4D-A75B-14475453495A}" name="CCA" dataDxfId="201"/>
    <tableColumn id="6" xr3:uid="{3F2BB285-DE63-3B4C-B1D9-3BCFC76A0BED}" name="Health" dataDxfId="200"/>
    <tableColumn id="7" xr3:uid="{A7B0DF6A-51E0-7645-AA85-BF6C0D1AEB5E}" name="Area (cm^2)" dataDxfId="199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B53C3C-12E8-A144-8212-95D6E6F4A3AC}" name="Table13" displayName="Table13" ref="A2:J15" totalsRowShown="0" dataDxfId="198">
  <autoFilter ref="A2:J15" xr:uid="{99C53C44-6213-134A-88B1-97558EAAA8A5}"/>
  <tableColumns count="10">
    <tableColumn id="1" xr3:uid="{BD70D3CA-D647-8645-9D95-9BE72183DCAD}" name="Tile Name" dataDxfId="197"/>
    <tableColumn id="2" xr3:uid="{63301750-760C-1744-96F9-57CDE9DDBCC7}" name="Location" dataDxfId="196"/>
    <tableColumn id="3" xr3:uid="{F76021E3-0D06-654D-AB15-1FFAAB78FABD}" name="Photo #" dataDxfId="195"/>
    <tableColumn id="8" xr3:uid="{8A30B933-99CE-8F4E-A46D-E007312F5966}" name="Corals" dataDxfId="194"/>
    <tableColumn id="4" xr3:uid="{BD4E917F-F4AF-7743-BCC9-7336B634248E}" name="Polyps" dataDxfId="193"/>
    <tableColumn id="5" xr3:uid="{F664FF9F-23F4-0447-9249-9A8CADC50996}" name="Zoox Score" dataDxfId="192"/>
    <tableColumn id="9" xr3:uid="{33B64D74-E95B-1A40-817D-7D9A4755643B}" name="Algae" dataDxfId="12"/>
    <tableColumn id="10" xr3:uid="{6E9D8C2B-2F86-984D-8C3A-EDB7C8A88271}" name="CCA" dataDxfId="191"/>
    <tableColumn id="6" xr3:uid="{800BBC7D-C14A-6B43-93F8-E94FFEDDD10F}" name="Health" dataDxfId="190"/>
    <tableColumn id="7" xr3:uid="{04CB0710-5EEF-D645-A163-F940ED86E13F}" name="Area (cm^2)" dataDxfId="189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F36475F-3E61-CC4A-A7BA-1048D4337656}" name="Table1101112" displayName="Table1101112" ref="A18:J31" totalsRowShown="0" headerRowDxfId="188" dataDxfId="187">
  <autoFilter ref="A18:J31" xr:uid="{B39E33CD-F671-ED41-98E8-FB3ADCB484F1}"/>
  <tableColumns count="10">
    <tableColumn id="1" xr3:uid="{F222890E-545B-4048-B80B-1F05030667DD}" name="Tile Name" dataDxfId="186"/>
    <tableColumn id="2" xr3:uid="{437DBEAE-3C82-2B4A-8F00-61D7BD714777}" name="Location" dataDxfId="185"/>
    <tableColumn id="3" xr3:uid="{924C6794-BF72-F243-A6D4-86D814F9B7D4}" name="Photo #" dataDxfId="184"/>
    <tableColumn id="8" xr3:uid="{8E06ACF9-8B0A-2546-8F58-60204A2266C5}" name="Corals" dataDxfId="183"/>
    <tableColumn id="4" xr3:uid="{E0B17504-DE3C-B040-858B-CFA831AC575A}" name="Polyps" dataDxfId="182"/>
    <tableColumn id="5" xr3:uid="{771E3CF9-9373-EA4E-AE73-5F326BC02722}" name="Zoox Score" dataDxfId="181"/>
    <tableColumn id="9" xr3:uid="{2039A7D0-3D75-5348-93CE-293424F6F357}" name="Algae" dataDxfId="180"/>
    <tableColumn id="10" xr3:uid="{873CE578-5256-0240-AAA4-097A668C71AE}" name="CCA" dataDxfId="179"/>
    <tableColumn id="6" xr3:uid="{F0A62112-C1BC-E144-A479-DFD402D8837A}" name="Health" dataDxfId="178"/>
    <tableColumn id="7" xr3:uid="{301DD8D6-7F4B-8446-9747-FA03D31EBEA4}" name="Area (cm^2)" dataDxfId="177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BF8C23-0D74-514B-AD7B-F936115134F8}" name="Table14" displayName="Table14" ref="A2:J15" totalsRowShown="0" headerRowDxfId="176" dataDxfId="175">
  <autoFilter ref="A2:J15" xr:uid="{A313A813-9E1D-E74F-86F8-9ACFAB3DAA7D}"/>
  <tableColumns count="10">
    <tableColumn id="1" xr3:uid="{0DBBA290-1157-C34A-8121-7ADB3CE7461D}" name="Tile Name" dataDxfId="174"/>
    <tableColumn id="2" xr3:uid="{9AC7B5AA-9CD2-CF4B-A1E2-3B3745F8912A}" name="Location" dataDxfId="173"/>
    <tableColumn id="3" xr3:uid="{14845E83-6B04-2B4A-A34B-B22912704EC6}" name="Photo #" dataDxfId="172"/>
    <tableColumn id="8" xr3:uid="{D0400E45-372B-ED47-8520-C4BF7A13A2E4}" name="Corals" dataDxfId="171"/>
    <tableColumn id="4" xr3:uid="{80CF364A-F12B-5E42-97BC-8FA670A7880D}" name="Polyps" dataDxfId="170"/>
    <tableColumn id="5" xr3:uid="{8498B04F-49EE-2341-B7AA-50C3BBECC944}" name="Zoox Score" dataDxfId="169"/>
    <tableColumn id="10" xr3:uid="{6B48B806-B450-0648-BEC5-9A3A9979C136}" name="Algae" dataDxfId="11"/>
    <tableColumn id="9" xr3:uid="{FBE01643-58C3-224D-AA95-99E8981992B8}" name="CCA" dataDxfId="168"/>
    <tableColumn id="6" xr3:uid="{32683D10-D4F1-3347-9C3C-89C2A36E7CB8}" name="Health" dataDxfId="167"/>
    <tableColumn id="7" xr3:uid="{7244459F-E87C-5A41-BFB1-E1457BD31659}" name="Area (cm^2)" dataDxfId="166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3EF7982-79B5-5B44-BE13-8AC0F496E563}" name="Table1101113" displayName="Table1101113" ref="A18:J31" totalsRowShown="0" headerRowDxfId="165" dataDxfId="164">
  <autoFilter ref="A18:J31" xr:uid="{11DA2878-70C8-7947-86D9-D84AD2989B69}"/>
  <tableColumns count="10">
    <tableColumn id="1" xr3:uid="{B91E0E91-0FFA-3845-A28B-48C9F3B6030E}" name="Tile Name" dataDxfId="163"/>
    <tableColumn id="2" xr3:uid="{AA45EB16-6688-694D-B18E-975B8397BBD6}" name="Location" dataDxfId="162"/>
    <tableColumn id="3" xr3:uid="{AF4A7C7E-062D-CD48-94AE-385640610A30}" name="Photo #" dataDxfId="161"/>
    <tableColumn id="8" xr3:uid="{B758D465-5617-0640-84E6-65EE73FB1BA4}" name="Corals" dataDxfId="160"/>
    <tableColumn id="4" xr3:uid="{AFE77D31-6B4C-754D-A18E-3B80ECE6F970}" name="Polyps" dataDxfId="159"/>
    <tableColumn id="5" xr3:uid="{EA781A48-20C8-2F4B-9516-185959A97C59}" name="Zoox Score" dataDxfId="158"/>
    <tableColumn id="9" xr3:uid="{87101EB8-FBA5-084C-A53A-B22C4A48C2BE}" name="Algae" dataDxfId="4"/>
    <tableColumn id="10" xr3:uid="{625E6CF0-0AD2-6B42-9B72-35C9C1F7D631}" name="CCA" dataDxfId="157"/>
    <tableColumn id="6" xr3:uid="{14BA0884-A0D0-1849-9290-C05E9E9460D2}" name="Health" dataDxfId="156"/>
    <tableColumn id="7" xr3:uid="{C78A8076-2DB2-0646-A3CA-DA4AEFA74666}" name="Area (cm^2)" dataDxfId="155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108888-64D4-BE4C-95AC-D85C834234C6}" name="Table1" displayName="Table1" ref="A2:J15" totalsRowShown="0" headerRowDxfId="154" dataDxfId="153">
  <autoFilter ref="A2:J15" xr:uid="{8773860D-6C1D-AA49-8350-C755C3158FF8}"/>
  <tableColumns count="10">
    <tableColumn id="1" xr3:uid="{6C88F16A-6FF5-DE49-A0A5-01DEFBABFC33}" name="Tile Name" dataDxfId="152"/>
    <tableColumn id="2" xr3:uid="{4CBE1747-1AD1-6447-8550-BF50CFCDA98E}" name="Location" dataDxfId="151"/>
    <tableColumn id="3" xr3:uid="{67E34E76-3595-0B43-BE1A-F18AE973CD9E}" name="Photo #" dataDxfId="150"/>
    <tableColumn id="8" xr3:uid="{B3544975-0BE3-1041-9A2E-7607C321354A}" name="Corals" dataDxfId="149"/>
    <tableColumn id="4" xr3:uid="{498C34A4-DB0B-1A47-85B4-94B21F8D286A}" name="Polyps" dataDxfId="148"/>
    <tableColumn id="5" xr3:uid="{47E618DC-77ED-D142-88A0-6C14EA16D873}" name="Zoox Score" dataDxfId="147"/>
    <tableColumn id="9" xr3:uid="{965AF9E5-C8A4-2F47-8792-CE784B822E5F}" name="Algae" dataDxfId="10"/>
    <tableColumn id="10" xr3:uid="{A522A57E-8A6F-434C-8264-395E73C3342E}" name="CCA" dataDxfId="146"/>
    <tableColumn id="6" xr3:uid="{841104D1-230F-5240-92D5-210514D221C5}" name="Health" dataDxfId="145"/>
    <tableColumn id="7" xr3:uid="{1F2A4688-F19E-D045-8963-E1ED93B0E9D8}" name="Area (cm^2)" dataDxfId="144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3D3E2F8-38A5-EF4B-AB2C-441FC2064327}" name="Table1101114" displayName="Table1101114" ref="A18:J31" totalsRowShown="0" headerRowDxfId="143" dataDxfId="142">
  <autoFilter ref="A18:J31" xr:uid="{2903688C-A4C5-B34B-B240-7A631F4D84F7}"/>
  <tableColumns count="10">
    <tableColumn id="1" xr3:uid="{A539158E-88C9-A74A-93C8-03C6D23BD7C9}" name="Tile Name" dataDxfId="141" totalsRowDxfId="140"/>
    <tableColumn id="2" xr3:uid="{0182A899-7E19-294F-8DAD-F649053ECC31}" name="Location" dataDxfId="139" totalsRowDxfId="138"/>
    <tableColumn id="3" xr3:uid="{4812CF61-E3A8-BF4D-9386-A8436DE68024}" name="Photo #" dataDxfId="137" totalsRowDxfId="136"/>
    <tableColumn id="8" xr3:uid="{A07AE606-6515-934F-966C-746E4446B145}" name="Corals" dataDxfId="135" totalsRowDxfId="134"/>
    <tableColumn id="4" xr3:uid="{9985FA71-E634-8A4E-81ED-5B2726BBF8BA}" name="Polyps" dataDxfId="133" totalsRowDxfId="132"/>
    <tableColumn id="5" xr3:uid="{898462DA-2825-DB41-BD96-6FA1C764D72B}" name="Zoox Score" dataDxfId="131" totalsRowDxfId="130"/>
    <tableColumn id="9" xr3:uid="{19921354-75B7-7042-86A6-F5132776EF44}" name="Algae" dataDxfId="129" totalsRowDxfId="128"/>
    <tableColumn id="10" xr3:uid="{C9C10A8F-4BD0-C14E-8F67-AE95D0D90072}" name="CCA" dataDxfId="127" totalsRowDxfId="126"/>
    <tableColumn id="6" xr3:uid="{BA60AA46-631F-B447-903C-133899D906BA}" name="Health" dataDxfId="125" totalsRowDxfId="124"/>
    <tableColumn id="7" xr3:uid="{208B5B5B-F13F-9E4C-A6E9-D60AFC70AD8D}" name="Area (cm^2)" dataDxfId="123" totalsRowDxfId="122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635879-B9B4-D740-B7CC-81F5FA290069}" name="Table15" displayName="Table15" ref="A2:J15" totalsRowShown="0" dataDxfId="121">
  <autoFilter ref="A2:J15" xr:uid="{4A7EEB84-4891-2546-9833-08EB251CED82}"/>
  <tableColumns count="10">
    <tableColumn id="1" xr3:uid="{0DE22C06-522B-A248-AC45-18743DDEB4A7}" name="Tile Name" dataDxfId="120"/>
    <tableColumn id="2" xr3:uid="{107A51CA-1C2E-BF47-B2DC-7BF7AC02F617}" name="Location" dataDxfId="119"/>
    <tableColumn id="3" xr3:uid="{2CD621A5-C0F7-934C-8D60-170AE75E039C}" name="Photo #" dataDxfId="118"/>
    <tableColumn id="8" xr3:uid="{962307D7-F4B6-804B-901D-DB89B03310D5}" name="Corals" dataDxfId="117"/>
    <tableColumn id="4" xr3:uid="{37F4C37E-506A-B14A-BFFC-7C05F6771665}" name="Polyps" dataDxfId="116"/>
    <tableColumn id="5" xr3:uid="{E12F83AD-35BC-3140-99B5-6E611775A52D}" name="Zoox Score" dataDxfId="115"/>
    <tableColumn id="9" xr3:uid="{F4E9D8BA-F0F7-4C41-84B8-2BC8FBB5B035}" name="Algae" dataDxfId="9"/>
    <tableColumn id="10" xr3:uid="{F83E68E7-C49D-0545-85F8-76531FEC5589}" name="CCA" dataDxfId="114"/>
    <tableColumn id="6" xr3:uid="{5C2A52EF-2F37-9A45-AF48-2B9C16F5C752}" name="Health" dataDxfId="113"/>
    <tableColumn id="7" xr3:uid="{98C0DAE0-D598-4F49-91E7-A79C34CA8DDC}" name="Area (cm^2)" dataDxfId="11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1F15-43CB-ED49-AEAD-EB22E07BE8A9}">
  <sheetPr>
    <pageSetUpPr fitToPage="1"/>
  </sheetPr>
  <dimension ref="A1:M31"/>
  <sheetViews>
    <sheetView workbookViewId="0">
      <selection activeCell="H16" sqref="H16"/>
    </sheetView>
  </sheetViews>
  <sheetFormatPr baseColWidth="10" defaultRowHeight="16" x14ac:dyDescent="0.2"/>
  <cols>
    <col min="1" max="1" width="25.83203125" customWidth="1"/>
    <col min="2" max="2" width="10.5" customWidth="1"/>
    <col min="3" max="3" width="12.33203125" customWidth="1"/>
    <col min="4" max="4" width="8.33203125" customWidth="1"/>
    <col min="5" max="5" width="9.1640625" customWidth="1"/>
    <col min="6" max="6" width="14.1640625" customWidth="1"/>
    <col min="7" max="7" width="13.83203125" customWidth="1"/>
    <col min="8" max="8" width="12.33203125" customWidth="1"/>
    <col min="9" max="9" width="28" customWidth="1"/>
    <col min="10" max="10" width="13.83203125" customWidth="1"/>
    <col min="11" max="11" width="18.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s="1" t="s">
        <v>0</v>
      </c>
      <c r="B2" s="1" t="s">
        <v>1</v>
      </c>
      <c r="C2" s="1" t="s">
        <v>2</v>
      </c>
      <c r="D2" s="1" t="s">
        <v>97</v>
      </c>
      <c r="E2" s="1" t="s">
        <v>3</v>
      </c>
      <c r="F2" s="1" t="s">
        <v>98</v>
      </c>
      <c r="G2" s="1" t="s">
        <v>99</v>
      </c>
      <c r="H2" s="1" t="s">
        <v>100</v>
      </c>
      <c r="I2" s="1" t="s">
        <v>4</v>
      </c>
      <c r="J2" s="1" t="s">
        <v>95</v>
      </c>
    </row>
    <row r="3" spans="1:13" x14ac:dyDescent="0.2">
      <c r="A3" s="1" t="s">
        <v>65</v>
      </c>
      <c r="B3" s="1">
        <v>3</v>
      </c>
      <c r="C3" s="1" t="s">
        <v>119</v>
      </c>
      <c r="D3" s="1">
        <v>3</v>
      </c>
      <c r="E3" s="1">
        <v>9</v>
      </c>
      <c r="F3" s="1">
        <v>3</v>
      </c>
      <c r="G3" s="1">
        <v>0</v>
      </c>
      <c r="H3" s="1">
        <v>10</v>
      </c>
      <c r="I3" s="1" t="s">
        <v>120</v>
      </c>
      <c r="J3" s="1">
        <v>0.11700000000000001</v>
      </c>
    </row>
    <row r="4" spans="1:13" x14ac:dyDescent="0.2">
      <c r="A4" s="1" t="s">
        <v>66</v>
      </c>
      <c r="B4" s="1">
        <v>4</v>
      </c>
      <c r="C4" s="1" t="s">
        <v>121</v>
      </c>
      <c r="D4" s="1">
        <v>3</v>
      </c>
      <c r="E4" s="1">
        <v>17</v>
      </c>
      <c r="F4" s="1">
        <v>3</v>
      </c>
      <c r="G4" s="1">
        <v>0</v>
      </c>
      <c r="H4" s="1">
        <v>40</v>
      </c>
      <c r="I4" s="1" t="s">
        <v>106</v>
      </c>
      <c r="J4" s="1">
        <v>0.182</v>
      </c>
    </row>
    <row r="5" spans="1:13" x14ac:dyDescent="0.2">
      <c r="A5" s="1" t="s">
        <v>67</v>
      </c>
      <c r="B5" s="1">
        <v>2</v>
      </c>
      <c r="C5" s="1" t="s">
        <v>122</v>
      </c>
      <c r="D5" s="1">
        <v>1</v>
      </c>
      <c r="E5" s="1">
        <v>6</v>
      </c>
      <c r="F5" s="1">
        <v>3</v>
      </c>
      <c r="G5" s="1">
        <v>0</v>
      </c>
      <c r="H5" s="1">
        <v>0</v>
      </c>
      <c r="I5" s="1" t="s">
        <v>106</v>
      </c>
      <c r="J5" s="1">
        <v>6.0999999999999999E-2</v>
      </c>
    </row>
    <row r="6" spans="1:13" x14ac:dyDescent="0.2">
      <c r="A6" s="1" t="s">
        <v>68</v>
      </c>
      <c r="B6" s="1">
        <v>7</v>
      </c>
      <c r="C6" s="1" t="s">
        <v>123</v>
      </c>
      <c r="D6" s="1">
        <v>3</v>
      </c>
      <c r="E6" s="1">
        <v>26</v>
      </c>
      <c r="F6" s="1">
        <v>3</v>
      </c>
      <c r="G6" s="1">
        <v>0</v>
      </c>
      <c r="H6" s="1">
        <v>10</v>
      </c>
      <c r="I6" s="1" t="s">
        <v>106</v>
      </c>
      <c r="J6" s="1">
        <v>0.309</v>
      </c>
    </row>
    <row r="7" spans="1:13" x14ac:dyDescent="0.2">
      <c r="A7" s="1" t="s">
        <v>69</v>
      </c>
      <c r="B7" s="1">
        <v>8</v>
      </c>
      <c r="C7" s="1" t="s">
        <v>124</v>
      </c>
      <c r="D7" s="1">
        <v>3</v>
      </c>
      <c r="E7" s="1">
        <v>14</v>
      </c>
      <c r="F7" s="1">
        <v>3</v>
      </c>
      <c r="G7" s="1">
        <v>0</v>
      </c>
      <c r="H7" s="1">
        <v>0</v>
      </c>
      <c r="I7" s="1" t="s">
        <v>125</v>
      </c>
      <c r="J7" s="1">
        <v>0.158</v>
      </c>
    </row>
    <row r="8" spans="1:13" x14ac:dyDescent="0.2">
      <c r="A8" s="2"/>
      <c r="B8" s="2"/>
      <c r="C8" s="2"/>
      <c r="D8" s="2">
        <f>SUM(D3:D7)</f>
        <v>13</v>
      </c>
      <c r="E8" s="2">
        <f>SUM(E3:E7)</f>
        <v>72</v>
      </c>
      <c r="F8" s="2">
        <f>AVERAGE(F3:F7)</f>
        <v>3</v>
      </c>
      <c r="G8" s="2"/>
      <c r="H8" s="2"/>
      <c r="I8" s="2"/>
      <c r="J8" s="2">
        <f>SUM(J3:J7)</f>
        <v>0.82700000000000007</v>
      </c>
    </row>
    <row r="9" spans="1:13" x14ac:dyDescent="0.2">
      <c r="A9" s="1" t="s">
        <v>70</v>
      </c>
      <c r="B9" s="1">
        <v>9</v>
      </c>
      <c r="C9" s="1" t="s">
        <v>126</v>
      </c>
      <c r="D9" s="1">
        <v>4</v>
      </c>
      <c r="E9" s="1">
        <v>30</v>
      </c>
      <c r="F9" s="1">
        <v>3</v>
      </c>
      <c r="G9" s="1">
        <v>0</v>
      </c>
      <c r="H9" s="1">
        <v>10</v>
      </c>
      <c r="I9" s="1" t="s">
        <v>106</v>
      </c>
      <c r="J9" s="1">
        <v>0.34599999999999997</v>
      </c>
    </row>
    <row r="10" spans="1:13" x14ac:dyDescent="0.2">
      <c r="A10" s="1" t="s">
        <v>71</v>
      </c>
      <c r="B10" s="1">
        <v>10</v>
      </c>
      <c r="C10" s="1" t="s">
        <v>127</v>
      </c>
      <c r="D10" s="1">
        <v>3</v>
      </c>
      <c r="E10" s="1">
        <v>15</v>
      </c>
      <c r="F10" s="1">
        <v>3</v>
      </c>
      <c r="G10" s="1">
        <v>0</v>
      </c>
      <c r="H10" s="1">
        <v>0</v>
      </c>
      <c r="I10" s="1" t="s">
        <v>106</v>
      </c>
      <c r="J10" s="1">
        <v>0.14099999999999999</v>
      </c>
    </row>
    <row r="11" spans="1:13" x14ac:dyDescent="0.2">
      <c r="A11" s="1" t="s">
        <v>72</v>
      </c>
      <c r="B11" s="1">
        <v>6</v>
      </c>
      <c r="C11" s="1" t="s">
        <v>128</v>
      </c>
      <c r="D11" s="1">
        <v>4</v>
      </c>
      <c r="E11" s="1">
        <v>22</v>
      </c>
      <c r="F11" s="1">
        <v>3</v>
      </c>
      <c r="G11" s="1">
        <v>0</v>
      </c>
      <c r="H11" s="1">
        <v>0</v>
      </c>
      <c r="I11" s="1" t="s">
        <v>106</v>
      </c>
      <c r="J11" s="1">
        <v>0.17899999999999999</v>
      </c>
    </row>
    <row r="12" spans="1:13" x14ac:dyDescent="0.2">
      <c r="A12" s="1" t="s">
        <v>73</v>
      </c>
      <c r="B12" s="1">
        <v>1</v>
      </c>
      <c r="C12" s="1" t="s">
        <v>129</v>
      </c>
      <c r="D12" s="1">
        <v>4</v>
      </c>
      <c r="E12" s="1">
        <v>28</v>
      </c>
      <c r="F12" s="1">
        <v>3</v>
      </c>
      <c r="G12" s="1">
        <v>0</v>
      </c>
      <c r="H12" s="1">
        <v>0</v>
      </c>
      <c r="I12" s="1" t="s">
        <v>106</v>
      </c>
      <c r="J12" s="1">
        <v>0.29299999999999998</v>
      </c>
    </row>
    <row r="13" spans="1:13" x14ac:dyDescent="0.2">
      <c r="A13" s="1" t="s">
        <v>74</v>
      </c>
      <c r="B13" s="1">
        <v>5</v>
      </c>
      <c r="C13" s="1" t="s">
        <v>130</v>
      </c>
      <c r="D13" s="1">
        <v>4</v>
      </c>
      <c r="E13" s="1">
        <v>33</v>
      </c>
      <c r="F13" s="1">
        <v>3</v>
      </c>
      <c r="G13" s="1">
        <v>0</v>
      </c>
      <c r="H13" s="1">
        <v>0</v>
      </c>
      <c r="I13" s="1" t="s">
        <v>106</v>
      </c>
      <c r="J13" s="1">
        <v>0.36599999999999999</v>
      </c>
    </row>
    <row r="14" spans="1:13" x14ac:dyDescent="0.2">
      <c r="A14" s="2"/>
      <c r="B14" s="2"/>
      <c r="C14" s="2"/>
      <c r="D14" s="2">
        <f>SUM(D9:D13)</f>
        <v>19</v>
      </c>
      <c r="E14" s="2">
        <f>SUM(E9:E13)</f>
        <v>128</v>
      </c>
      <c r="F14" s="2">
        <f>AVERAGE(F9:F13)</f>
        <v>3</v>
      </c>
      <c r="G14" s="2"/>
      <c r="H14" s="2"/>
      <c r="I14" s="2"/>
      <c r="J14" s="2">
        <f>SUM(J9:J13)</f>
        <v>1.3249999999999997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32</v>
      </c>
      <c r="E15" s="3">
        <f>SUM(E8,E14)</f>
        <v>200</v>
      </c>
      <c r="F15" s="3">
        <f>AVERAGE(F3:F7,F9:F13)</f>
        <v>3</v>
      </c>
      <c r="G15" s="3">
        <v>0</v>
      </c>
      <c r="H15" s="3">
        <f>AVERAGE(H3:H13)</f>
        <v>7</v>
      </c>
      <c r="I15" s="3"/>
      <c r="J15" s="3">
        <f>SUM(J8,J14)</f>
        <v>2.1519999999999997</v>
      </c>
      <c r="K15" s="8"/>
      <c r="L15" s="8"/>
      <c r="M15" s="10">
        <v>31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65</v>
      </c>
      <c r="B19" s="1">
        <v>3</v>
      </c>
      <c r="C19" s="1" t="s">
        <v>211</v>
      </c>
      <c r="D19" s="1">
        <v>3</v>
      </c>
      <c r="E19" s="1">
        <v>16</v>
      </c>
      <c r="F19" s="1">
        <v>3</v>
      </c>
      <c r="G19" s="1">
        <v>0</v>
      </c>
      <c r="H19" s="1"/>
      <c r="I19" s="1" t="s">
        <v>106</v>
      </c>
      <c r="J19" s="1">
        <v>0.19</v>
      </c>
      <c r="K19" s="5">
        <v>170</v>
      </c>
      <c r="L19" s="8"/>
      <c r="M19" s="8"/>
    </row>
    <row r="20" spans="1:13" x14ac:dyDescent="0.2">
      <c r="A20" s="1" t="s">
        <v>66</v>
      </c>
      <c r="B20" s="1">
        <v>4</v>
      </c>
      <c r="C20" s="1" t="s">
        <v>212</v>
      </c>
      <c r="D20" s="1">
        <v>3</v>
      </c>
      <c r="E20" s="1">
        <v>27</v>
      </c>
      <c r="F20" s="1">
        <v>3</v>
      </c>
      <c r="G20" s="1">
        <v>0</v>
      </c>
      <c r="H20" s="1"/>
      <c r="I20" s="1" t="s">
        <v>106</v>
      </c>
      <c r="J20" s="1">
        <v>0.33300000000000002</v>
      </c>
      <c r="K20" s="6">
        <v>152</v>
      </c>
      <c r="L20" s="8"/>
      <c r="M20" s="8"/>
    </row>
    <row r="21" spans="1:13" x14ac:dyDescent="0.2">
      <c r="A21" s="1" t="s">
        <v>67</v>
      </c>
      <c r="B21" s="1">
        <v>2</v>
      </c>
      <c r="C21" s="1" t="s">
        <v>210</v>
      </c>
      <c r="D21" s="1">
        <v>1</v>
      </c>
      <c r="E21" s="1">
        <v>8</v>
      </c>
      <c r="F21" s="1">
        <v>3</v>
      </c>
      <c r="G21" s="1">
        <v>0</v>
      </c>
      <c r="H21" s="1"/>
      <c r="I21" s="1" t="s">
        <v>106</v>
      </c>
      <c r="J21" s="1">
        <v>0.14199999999999999</v>
      </c>
      <c r="K21" s="5">
        <v>74</v>
      </c>
      <c r="L21" s="8"/>
      <c r="M21" s="8"/>
    </row>
    <row r="22" spans="1:13" x14ac:dyDescent="0.2">
      <c r="A22" s="1" t="s">
        <v>68</v>
      </c>
      <c r="B22" s="1">
        <v>7</v>
      </c>
      <c r="C22" s="1" t="s">
        <v>215</v>
      </c>
      <c r="D22" s="1">
        <v>3</v>
      </c>
      <c r="E22" s="1">
        <v>46</v>
      </c>
      <c r="F22" s="1">
        <v>3</v>
      </c>
      <c r="G22" s="1">
        <v>0</v>
      </c>
      <c r="H22" s="1"/>
      <c r="I22" s="1" t="s">
        <v>106</v>
      </c>
      <c r="J22" s="1">
        <v>0.67800000000000005</v>
      </c>
      <c r="K22" s="6">
        <v>212</v>
      </c>
      <c r="L22" s="8"/>
      <c r="M22" s="8"/>
    </row>
    <row r="23" spans="1:13" x14ac:dyDescent="0.2">
      <c r="A23" s="1" t="s">
        <v>69</v>
      </c>
      <c r="B23" s="1">
        <v>8</v>
      </c>
      <c r="C23" s="1" t="s">
        <v>216</v>
      </c>
      <c r="D23" s="1">
        <v>3</v>
      </c>
      <c r="E23" s="1">
        <v>21</v>
      </c>
      <c r="F23" s="1">
        <v>3</v>
      </c>
      <c r="G23" s="1">
        <v>0</v>
      </c>
      <c r="H23" s="1"/>
      <c r="I23" s="1" t="s">
        <v>106</v>
      </c>
      <c r="J23" s="1">
        <v>0.33200000000000002</v>
      </c>
      <c r="K23" s="5">
        <v>233</v>
      </c>
      <c r="L23" s="8"/>
      <c r="M23" s="8"/>
    </row>
    <row r="24" spans="1:13" x14ac:dyDescent="0.2">
      <c r="A24" s="2"/>
      <c r="B24" s="2"/>
      <c r="C24" s="2"/>
      <c r="D24" s="2">
        <f>SUM(D19:D23)</f>
        <v>13</v>
      </c>
      <c r="E24" s="2">
        <f>SUM(E19:E23)</f>
        <v>118</v>
      </c>
      <c r="F24" s="2">
        <f>AVERAGE(F19:F23)</f>
        <v>3</v>
      </c>
      <c r="G24" s="2"/>
      <c r="H24" s="2"/>
      <c r="I24" s="2"/>
      <c r="J24" s="2">
        <f>SUM(J19:J23)</f>
        <v>1.675</v>
      </c>
      <c r="K24" s="7">
        <f>SUM(K19:K23)</f>
        <v>841</v>
      </c>
      <c r="L24" s="8"/>
      <c r="M24" s="8"/>
    </row>
    <row r="25" spans="1:13" x14ac:dyDescent="0.2">
      <c r="A25" s="1" t="s">
        <v>70</v>
      </c>
      <c r="B25" s="1">
        <v>9</v>
      </c>
      <c r="C25" s="1" t="s">
        <v>217</v>
      </c>
      <c r="D25" s="1">
        <v>4</v>
      </c>
      <c r="E25" s="1">
        <v>39</v>
      </c>
      <c r="F25" s="1">
        <v>3</v>
      </c>
      <c r="G25" s="1">
        <v>0</v>
      </c>
      <c r="H25" s="1"/>
      <c r="I25" s="1" t="s">
        <v>106</v>
      </c>
      <c r="J25" s="1">
        <v>0.54100000000000004</v>
      </c>
      <c r="K25" s="5">
        <v>264</v>
      </c>
      <c r="L25" s="8"/>
      <c r="M25" s="8"/>
    </row>
    <row r="26" spans="1:13" x14ac:dyDescent="0.2">
      <c r="A26" s="1" t="s">
        <v>71</v>
      </c>
      <c r="B26" s="1">
        <v>10</v>
      </c>
      <c r="C26" s="1" t="s">
        <v>218</v>
      </c>
      <c r="D26" s="1">
        <v>3</v>
      </c>
      <c r="E26" s="1">
        <v>19</v>
      </c>
      <c r="F26" s="1">
        <v>3</v>
      </c>
      <c r="G26" s="1">
        <v>0</v>
      </c>
      <c r="H26" s="1"/>
      <c r="I26" s="1" t="s">
        <v>106</v>
      </c>
      <c r="J26" s="1">
        <v>0.23</v>
      </c>
      <c r="K26" s="6">
        <v>229</v>
      </c>
      <c r="L26" s="8"/>
      <c r="M26" s="8"/>
    </row>
    <row r="27" spans="1:13" x14ac:dyDescent="0.2">
      <c r="A27" s="1" t="s">
        <v>72</v>
      </c>
      <c r="B27" s="1">
        <v>6</v>
      </c>
      <c r="C27" s="1" t="s">
        <v>214</v>
      </c>
      <c r="D27" s="1">
        <v>4</v>
      </c>
      <c r="E27" s="1">
        <v>24</v>
      </c>
      <c r="F27" s="1">
        <v>3</v>
      </c>
      <c r="G27" s="1">
        <v>0</v>
      </c>
      <c r="H27" s="1"/>
      <c r="I27" s="1" t="s">
        <v>106</v>
      </c>
      <c r="J27" s="1">
        <v>0.29799999999999999</v>
      </c>
      <c r="K27" s="5">
        <v>172</v>
      </c>
      <c r="L27" s="8"/>
      <c r="M27" s="8"/>
    </row>
    <row r="28" spans="1:13" x14ac:dyDescent="0.2">
      <c r="A28" s="1" t="s">
        <v>73</v>
      </c>
      <c r="B28" s="1">
        <v>1</v>
      </c>
      <c r="C28" s="1" t="s">
        <v>209</v>
      </c>
      <c r="D28" s="1">
        <v>4</v>
      </c>
      <c r="E28" s="1">
        <v>40</v>
      </c>
      <c r="F28" s="1">
        <v>3</v>
      </c>
      <c r="G28" s="1">
        <v>0</v>
      </c>
      <c r="H28" s="1"/>
      <c r="I28" s="1" t="s">
        <v>106</v>
      </c>
      <c r="J28" s="1">
        <v>0.68400000000000005</v>
      </c>
      <c r="K28" s="6">
        <v>149</v>
      </c>
      <c r="L28" s="8"/>
      <c r="M28" s="8"/>
    </row>
    <row r="29" spans="1:13" x14ac:dyDescent="0.2">
      <c r="A29" s="1" t="s">
        <v>74</v>
      </c>
      <c r="B29" s="1">
        <v>5</v>
      </c>
      <c r="C29" s="1" t="s">
        <v>213</v>
      </c>
      <c r="D29" s="1">
        <v>4</v>
      </c>
      <c r="E29" s="1">
        <v>45</v>
      </c>
      <c r="F29" s="1">
        <v>3</v>
      </c>
      <c r="G29" s="1">
        <v>0</v>
      </c>
      <c r="H29" s="1"/>
      <c r="I29" s="1" t="s">
        <v>106</v>
      </c>
      <c r="J29" s="1">
        <v>0.74199999999999999</v>
      </c>
      <c r="K29" s="5">
        <v>248</v>
      </c>
      <c r="L29" s="8"/>
      <c r="M29" s="8"/>
    </row>
    <row r="30" spans="1:13" x14ac:dyDescent="0.2">
      <c r="A30" s="2"/>
      <c r="B30" s="2"/>
      <c r="C30" s="2"/>
      <c r="D30" s="2">
        <f>SUM(D25:D29)</f>
        <v>19</v>
      </c>
      <c r="E30" s="2">
        <f>SUM(E25:E29)</f>
        <v>167</v>
      </c>
      <c r="F30" s="2">
        <f>AVERAGE(F25:F29)</f>
        <v>3</v>
      </c>
      <c r="G30" s="2"/>
      <c r="H30" s="2"/>
      <c r="I30" s="2"/>
      <c r="J30" s="2">
        <f>SUM(J25:J29)</f>
        <v>2.4950000000000001</v>
      </c>
      <c r="K30" s="7">
        <f>SUM(K25:K29)</f>
        <v>1062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32</v>
      </c>
      <c r="E31" s="3">
        <f>SUM(E24,E30)</f>
        <v>285</v>
      </c>
      <c r="F31" s="3">
        <f>AVERAGE(F19:F23,F25:F29)</f>
        <v>3</v>
      </c>
      <c r="G31" s="3">
        <v>0</v>
      </c>
      <c r="H31" s="3"/>
      <c r="I31" s="3"/>
      <c r="J31" s="3">
        <f>SUM(J24,J30)</f>
        <v>4.17</v>
      </c>
      <c r="K31" s="4">
        <f>SUM(K24,K30)</f>
        <v>1903</v>
      </c>
      <c r="L31" s="8"/>
      <c r="M31" s="10">
        <v>26</v>
      </c>
    </row>
  </sheetData>
  <mergeCells count="2">
    <mergeCell ref="A1:J1"/>
    <mergeCell ref="A17:J17"/>
  </mergeCells>
  <pageMargins left="0.7" right="0.7" top="0.75" bottom="0.75" header="0.3" footer="0.3"/>
  <pageSetup scale="77" orientation="landscape" horizontalDpi="0" verticalDpi="0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7AB1-43BC-024C-888A-4A3D0A3F574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28D0-A3BC-BC44-B50F-60017159B700}">
  <sheetPr>
    <pageSetUpPr fitToPage="1"/>
  </sheetPr>
  <dimension ref="A1:M31"/>
  <sheetViews>
    <sheetView zoomScaleNormal="100" workbookViewId="0">
      <selection activeCell="H16" sqref="H16"/>
    </sheetView>
  </sheetViews>
  <sheetFormatPr baseColWidth="10" defaultRowHeight="16" x14ac:dyDescent="0.2"/>
  <cols>
    <col min="1" max="1" width="20" customWidth="1"/>
    <col min="2" max="2" width="13.1640625" customWidth="1"/>
    <col min="3" max="3" width="15" customWidth="1"/>
    <col min="4" max="4" width="11.5" customWidth="1"/>
    <col min="5" max="5" width="10.83203125" customWidth="1"/>
    <col min="6" max="6" width="14.6640625" customWidth="1"/>
    <col min="7" max="7" width="12.1640625" customWidth="1"/>
    <col min="9" max="9" width="30" customWidth="1"/>
    <col min="10" max="10" width="14.83203125" customWidth="1"/>
    <col min="11" max="11" width="17.664062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t="s">
        <v>0</v>
      </c>
      <c r="B2" t="s">
        <v>1</v>
      </c>
      <c r="C2" t="s">
        <v>2</v>
      </c>
      <c r="D2" t="s">
        <v>97</v>
      </c>
      <c r="E2" t="s">
        <v>3</v>
      </c>
      <c r="F2" t="s">
        <v>98</v>
      </c>
      <c r="G2" t="s">
        <v>99</v>
      </c>
      <c r="H2" t="s">
        <v>100</v>
      </c>
      <c r="I2" t="s">
        <v>4</v>
      </c>
      <c r="J2" t="s">
        <v>95</v>
      </c>
    </row>
    <row r="3" spans="1:13" x14ac:dyDescent="0.2">
      <c r="A3" s="1" t="s">
        <v>75</v>
      </c>
      <c r="B3" s="1">
        <v>8</v>
      </c>
      <c r="C3" s="1" t="s">
        <v>103</v>
      </c>
      <c r="D3" s="1">
        <v>2</v>
      </c>
      <c r="E3" s="1">
        <v>2</v>
      </c>
      <c r="F3" s="1">
        <v>3</v>
      </c>
      <c r="G3" s="1">
        <v>0</v>
      </c>
      <c r="H3" s="1">
        <v>50</v>
      </c>
      <c r="I3" s="1" t="s">
        <v>104</v>
      </c>
      <c r="J3" s="1">
        <v>3.7999999999999999E-2</v>
      </c>
    </row>
    <row r="4" spans="1:13" x14ac:dyDescent="0.2">
      <c r="A4" s="1" t="s">
        <v>76</v>
      </c>
      <c r="B4" s="1">
        <v>9</v>
      </c>
      <c r="C4" s="1" t="s">
        <v>105</v>
      </c>
      <c r="D4" s="1">
        <v>4</v>
      </c>
      <c r="E4" s="1">
        <v>16</v>
      </c>
      <c r="F4" s="1">
        <v>3</v>
      </c>
      <c r="G4" s="1">
        <v>0</v>
      </c>
      <c r="H4" s="1">
        <v>100</v>
      </c>
      <c r="I4" s="1" t="s">
        <v>106</v>
      </c>
      <c r="J4" s="1">
        <v>0.10299999999999999</v>
      </c>
    </row>
    <row r="5" spans="1:13" x14ac:dyDescent="0.2">
      <c r="A5" s="1" t="s">
        <v>77</v>
      </c>
      <c r="B5" s="1">
        <v>10</v>
      </c>
      <c r="C5" s="1" t="s">
        <v>107</v>
      </c>
      <c r="D5" s="1">
        <v>1</v>
      </c>
      <c r="E5" s="1">
        <v>3</v>
      </c>
      <c r="F5" s="1">
        <v>3</v>
      </c>
      <c r="G5" s="1">
        <v>0</v>
      </c>
      <c r="H5" s="1">
        <v>100</v>
      </c>
      <c r="I5" s="1" t="s">
        <v>108</v>
      </c>
      <c r="J5" s="1">
        <v>4.1000000000000002E-2</v>
      </c>
    </row>
    <row r="6" spans="1:13" x14ac:dyDescent="0.2">
      <c r="A6" s="1" t="s">
        <v>78</v>
      </c>
      <c r="B6" s="1">
        <v>1</v>
      </c>
      <c r="C6" s="1" t="s">
        <v>109</v>
      </c>
      <c r="D6" s="1">
        <v>1</v>
      </c>
      <c r="E6" s="1">
        <v>7</v>
      </c>
      <c r="F6" s="1">
        <v>3</v>
      </c>
      <c r="G6" s="1">
        <v>0</v>
      </c>
      <c r="H6" s="1">
        <v>100</v>
      </c>
      <c r="I6" s="1" t="s">
        <v>110</v>
      </c>
      <c r="J6" s="1">
        <v>8.5999999999999993E-2</v>
      </c>
    </row>
    <row r="7" spans="1:13" x14ac:dyDescent="0.2">
      <c r="A7" s="1" t="s">
        <v>79</v>
      </c>
      <c r="B7" s="1">
        <v>2</v>
      </c>
      <c r="C7" s="1" t="s">
        <v>111</v>
      </c>
      <c r="D7" s="1">
        <v>3</v>
      </c>
      <c r="E7" s="1">
        <v>6</v>
      </c>
      <c r="F7" s="1">
        <v>3</v>
      </c>
      <c r="G7" s="1">
        <v>0</v>
      </c>
      <c r="H7" s="1">
        <v>60</v>
      </c>
      <c r="I7" s="1" t="s">
        <v>106</v>
      </c>
      <c r="J7" s="1">
        <v>7.1999999999999995E-2</v>
      </c>
    </row>
    <row r="8" spans="1:13" x14ac:dyDescent="0.2">
      <c r="A8" s="2"/>
      <c r="B8" s="2"/>
      <c r="C8" s="2"/>
      <c r="D8" s="2">
        <f>SUM(D3:D7)</f>
        <v>11</v>
      </c>
      <c r="E8" s="2">
        <f>SUM(E3:E7)</f>
        <v>34</v>
      </c>
      <c r="F8" s="2">
        <f>AVERAGE(F3:F7)</f>
        <v>3</v>
      </c>
      <c r="G8" s="2"/>
      <c r="H8" s="2"/>
      <c r="I8" s="2"/>
      <c r="J8" s="2">
        <f>SUM(J3:J7)</f>
        <v>0.34</v>
      </c>
    </row>
    <row r="9" spans="1:13" x14ac:dyDescent="0.2">
      <c r="A9" s="1" t="s">
        <v>80</v>
      </c>
      <c r="B9" s="1">
        <v>4</v>
      </c>
      <c r="C9" s="1" t="s">
        <v>112</v>
      </c>
      <c r="D9" s="1">
        <v>2</v>
      </c>
      <c r="E9" s="1">
        <v>3</v>
      </c>
      <c r="F9" s="1">
        <v>2.5</v>
      </c>
      <c r="G9" s="1">
        <v>0</v>
      </c>
      <c r="H9" s="1">
        <v>70</v>
      </c>
      <c r="I9" s="1" t="s">
        <v>113</v>
      </c>
      <c r="J9" s="1">
        <v>3.3000000000000002E-2</v>
      </c>
    </row>
    <row r="10" spans="1:13" x14ac:dyDescent="0.2">
      <c r="A10" s="1" t="s">
        <v>81</v>
      </c>
      <c r="B10" s="1">
        <v>5</v>
      </c>
      <c r="C10" s="1" t="s">
        <v>114</v>
      </c>
      <c r="D10" s="1">
        <v>2</v>
      </c>
      <c r="E10" s="1">
        <v>9</v>
      </c>
      <c r="F10" s="1">
        <v>3</v>
      </c>
      <c r="G10" s="1">
        <v>0</v>
      </c>
      <c r="H10" s="1">
        <v>100</v>
      </c>
      <c r="I10" s="1" t="s">
        <v>115</v>
      </c>
      <c r="J10" s="1">
        <v>7.0000000000000007E-2</v>
      </c>
    </row>
    <row r="11" spans="1:13" x14ac:dyDescent="0.2">
      <c r="A11" s="1" t="s">
        <v>82</v>
      </c>
      <c r="B11" s="1">
        <v>7</v>
      </c>
      <c r="C11" s="1" t="s">
        <v>116</v>
      </c>
      <c r="D11" s="1">
        <v>4</v>
      </c>
      <c r="E11" s="1">
        <v>5</v>
      </c>
      <c r="F11" s="1">
        <v>3</v>
      </c>
      <c r="G11" s="1">
        <v>0</v>
      </c>
      <c r="H11" s="1">
        <v>80</v>
      </c>
      <c r="I11" s="1" t="s">
        <v>106</v>
      </c>
      <c r="J11" s="1">
        <v>5.3999999999999999E-2</v>
      </c>
    </row>
    <row r="12" spans="1:13" x14ac:dyDescent="0.2">
      <c r="A12" s="1" t="s">
        <v>83</v>
      </c>
      <c r="B12" s="1">
        <v>3</v>
      </c>
      <c r="C12" s="1" t="s">
        <v>117</v>
      </c>
      <c r="D12" s="1">
        <v>3</v>
      </c>
      <c r="E12" s="1">
        <v>8</v>
      </c>
      <c r="F12" s="1">
        <v>3</v>
      </c>
      <c r="G12" s="1">
        <v>0</v>
      </c>
      <c r="H12" s="1">
        <v>40</v>
      </c>
      <c r="I12" s="1" t="s">
        <v>110</v>
      </c>
      <c r="J12" s="1">
        <v>7.3999999999999996E-2</v>
      </c>
    </row>
    <row r="13" spans="1:13" x14ac:dyDescent="0.2">
      <c r="A13" s="1" t="s">
        <v>84</v>
      </c>
      <c r="B13" s="1">
        <v>6</v>
      </c>
      <c r="C13" s="1" t="s">
        <v>118</v>
      </c>
      <c r="D13" s="1">
        <v>3</v>
      </c>
      <c r="E13" s="1">
        <v>6</v>
      </c>
      <c r="F13" s="1">
        <v>3</v>
      </c>
      <c r="G13" s="1">
        <v>0</v>
      </c>
      <c r="H13" s="1">
        <v>90</v>
      </c>
      <c r="I13" s="1" t="s">
        <v>106</v>
      </c>
      <c r="J13" s="1">
        <v>6.4000000000000001E-2</v>
      </c>
    </row>
    <row r="14" spans="1:13" x14ac:dyDescent="0.2">
      <c r="A14" s="2"/>
      <c r="B14" s="2"/>
      <c r="C14" s="2"/>
      <c r="D14" s="2">
        <f>SUM(D9:D13)</f>
        <v>14</v>
      </c>
      <c r="E14" s="2">
        <f>SUM(E9:E13)</f>
        <v>31</v>
      </c>
      <c r="F14" s="2">
        <f>AVERAGE(F9:F13)</f>
        <v>2.9</v>
      </c>
      <c r="G14" s="2"/>
      <c r="H14" s="2"/>
      <c r="I14" s="2"/>
      <c r="J14" s="2">
        <f>SUM(J9:J13)</f>
        <v>0.29499999999999998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25</v>
      </c>
      <c r="E15" s="3">
        <f>SUM(E8,E14)</f>
        <v>65</v>
      </c>
      <c r="F15" s="3">
        <f>AVERAGE(F3:F7,F9:F13)</f>
        <v>2.95</v>
      </c>
      <c r="G15" s="3">
        <v>0</v>
      </c>
      <c r="H15" s="3">
        <f>AVERAGE(H3:H13)</f>
        <v>79</v>
      </c>
      <c r="I15" s="3"/>
      <c r="J15" s="3">
        <f>SUM(J8,J14)</f>
        <v>0.63500000000000001</v>
      </c>
      <c r="K15" s="8"/>
      <c r="L15" s="8"/>
      <c r="M15" s="10">
        <v>0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75</v>
      </c>
      <c r="B19" s="1">
        <v>8</v>
      </c>
      <c r="C19" s="1" t="s">
        <v>226</v>
      </c>
      <c r="D19" s="1">
        <v>2</v>
      </c>
      <c r="E19" s="1">
        <v>4</v>
      </c>
      <c r="F19" s="1">
        <v>3</v>
      </c>
      <c r="G19" s="1">
        <v>30</v>
      </c>
      <c r="H19" s="1"/>
      <c r="I19" s="1" t="s">
        <v>106</v>
      </c>
      <c r="J19" s="1">
        <v>3.9E-2</v>
      </c>
      <c r="K19" s="5">
        <v>222</v>
      </c>
      <c r="L19" s="8"/>
      <c r="M19" s="8"/>
    </row>
    <row r="20" spans="1:13" x14ac:dyDescent="0.2">
      <c r="A20" s="1" t="s">
        <v>76</v>
      </c>
      <c r="B20" s="1">
        <v>9</v>
      </c>
      <c r="C20" s="1" t="s">
        <v>227</v>
      </c>
      <c r="D20" s="1">
        <v>4</v>
      </c>
      <c r="E20" s="1">
        <v>11</v>
      </c>
      <c r="F20" s="1">
        <v>3</v>
      </c>
      <c r="G20" s="1">
        <v>80</v>
      </c>
      <c r="H20" s="1"/>
      <c r="I20" s="1" t="s">
        <v>106</v>
      </c>
      <c r="J20" s="1">
        <v>0.124</v>
      </c>
      <c r="K20" s="6">
        <v>392</v>
      </c>
      <c r="L20" s="8"/>
      <c r="M20" s="8"/>
    </row>
    <row r="21" spans="1:13" x14ac:dyDescent="0.2">
      <c r="A21" s="1" t="s">
        <v>77</v>
      </c>
      <c r="B21" s="1">
        <v>10</v>
      </c>
      <c r="C21" s="1" t="s">
        <v>228</v>
      </c>
      <c r="D21" s="1">
        <v>1</v>
      </c>
      <c r="E21" s="1">
        <v>7</v>
      </c>
      <c r="F21" s="1">
        <v>3</v>
      </c>
      <c r="G21" s="1">
        <v>70</v>
      </c>
      <c r="H21" s="1"/>
      <c r="I21" s="1" t="s">
        <v>106</v>
      </c>
      <c r="J21" s="1">
        <v>9.0999999999999998E-2</v>
      </c>
      <c r="K21" s="5">
        <v>203</v>
      </c>
      <c r="L21" s="8"/>
      <c r="M21" s="8"/>
    </row>
    <row r="22" spans="1:13" x14ac:dyDescent="0.2">
      <c r="A22" s="1" t="s">
        <v>78</v>
      </c>
      <c r="B22" s="1">
        <v>1</v>
      </c>
      <c r="C22" s="1" t="s">
        <v>219</v>
      </c>
      <c r="D22" s="1">
        <v>1</v>
      </c>
      <c r="E22" s="1">
        <v>11</v>
      </c>
      <c r="F22" s="1">
        <v>3</v>
      </c>
      <c r="G22" s="1">
        <v>20</v>
      </c>
      <c r="H22" s="1"/>
      <c r="I22" s="1" t="s">
        <v>110</v>
      </c>
      <c r="J22" s="1">
        <v>0.13200000000000001</v>
      </c>
      <c r="K22" s="6">
        <v>253</v>
      </c>
      <c r="L22" s="8"/>
      <c r="M22" s="8"/>
    </row>
    <row r="23" spans="1:13" x14ac:dyDescent="0.2">
      <c r="A23" s="1" t="s">
        <v>79</v>
      </c>
      <c r="B23" s="1">
        <v>2</v>
      </c>
      <c r="C23" s="1" t="s">
        <v>220</v>
      </c>
      <c r="D23" s="1">
        <v>3</v>
      </c>
      <c r="E23" s="1">
        <v>14</v>
      </c>
      <c r="F23" s="1">
        <v>3</v>
      </c>
      <c r="G23" s="1">
        <v>20</v>
      </c>
      <c r="H23" s="1"/>
      <c r="I23" s="1" t="s">
        <v>106</v>
      </c>
      <c r="J23" s="1">
        <v>0.10199999999999999</v>
      </c>
      <c r="K23" s="5">
        <v>249</v>
      </c>
      <c r="L23" s="8"/>
      <c r="M23" s="8"/>
    </row>
    <row r="24" spans="1:13" x14ac:dyDescent="0.2">
      <c r="A24" s="2"/>
      <c r="B24" s="2"/>
      <c r="C24" s="2"/>
      <c r="D24" s="2">
        <f>SUM(D19:D23)</f>
        <v>11</v>
      </c>
      <c r="E24" s="2">
        <f>SUM(E19:E23)</f>
        <v>47</v>
      </c>
      <c r="F24" s="2">
        <f>AVERAGE(F19:F23)</f>
        <v>3</v>
      </c>
      <c r="G24" s="2"/>
      <c r="H24" s="2"/>
      <c r="I24" s="2"/>
      <c r="J24" s="2">
        <f>SUM(J19:J23)</f>
        <v>0.48799999999999999</v>
      </c>
      <c r="K24" s="7">
        <f>SUM(K19:K23)</f>
        <v>1319</v>
      </c>
      <c r="L24" s="8"/>
      <c r="M24" s="8"/>
    </row>
    <row r="25" spans="1:13" x14ac:dyDescent="0.2">
      <c r="A25" s="1" t="s">
        <v>80</v>
      </c>
      <c r="B25" s="1">
        <v>4</v>
      </c>
      <c r="C25" s="1" t="s">
        <v>222</v>
      </c>
      <c r="D25" s="1">
        <v>2</v>
      </c>
      <c r="E25" s="1">
        <v>6</v>
      </c>
      <c r="F25" s="1">
        <v>2.67</v>
      </c>
      <c r="G25" s="1">
        <v>10</v>
      </c>
      <c r="H25" s="1"/>
      <c r="I25" s="1" t="s">
        <v>134</v>
      </c>
      <c r="J25" s="1">
        <v>4.9000000000000002E-2</v>
      </c>
      <c r="K25" s="5">
        <v>248</v>
      </c>
      <c r="L25" s="8"/>
      <c r="M25" s="8"/>
    </row>
    <row r="26" spans="1:13" x14ac:dyDescent="0.2">
      <c r="A26" s="1" t="s">
        <v>81</v>
      </c>
      <c r="B26" s="1">
        <v>5</v>
      </c>
      <c r="C26" s="1" t="s">
        <v>223</v>
      </c>
      <c r="D26" s="1">
        <v>2</v>
      </c>
      <c r="E26" s="1">
        <v>12</v>
      </c>
      <c r="F26" s="1">
        <v>3</v>
      </c>
      <c r="G26" s="1">
        <v>80</v>
      </c>
      <c r="H26" s="1"/>
      <c r="I26" s="1" t="s">
        <v>106</v>
      </c>
      <c r="J26" s="1">
        <v>9.4E-2</v>
      </c>
      <c r="K26" s="6">
        <v>258</v>
      </c>
      <c r="L26" s="8"/>
      <c r="M26" s="8"/>
    </row>
    <row r="27" spans="1:13" x14ac:dyDescent="0.2">
      <c r="A27" s="1" t="s">
        <v>82</v>
      </c>
      <c r="B27" s="1">
        <v>7</v>
      </c>
      <c r="C27" s="1" t="s">
        <v>225</v>
      </c>
      <c r="D27" s="1">
        <v>4</v>
      </c>
      <c r="E27" s="1">
        <v>3</v>
      </c>
      <c r="F27" s="1">
        <v>3</v>
      </c>
      <c r="G27" s="1">
        <v>30</v>
      </c>
      <c r="H27" s="1"/>
      <c r="I27" s="1" t="s">
        <v>106</v>
      </c>
      <c r="J27" s="1">
        <v>4.8000000000000001E-2</v>
      </c>
      <c r="K27" s="5">
        <v>127</v>
      </c>
      <c r="L27" s="8"/>
      <c r="M27" s="8"/>
    </row>
    <row r="28" spans="1:13" x14ac:dyDescent="0.2">
      <c r="A28" s="1" t="s">
        <v>83</v>
      </c>
      <c r="B28" s="1">
        <v>3</v>
      </c>
      <c r="C28" s="1" t="s">
        <v>221</v>
      </c>
      <c r="D28" s="1">
        <v>3</v>
      </c>
      <c r="E28" s="1">
        <v>7</v>
      </c>
      <c r="F28" s="1">
        <v>2</v>
      </c>
      <c r="G28" s="1">
        <v>50</v>
      </c>
      <c r="H28" s="1"/>
      <c r="I28" s="1" t="s">
        <v>110</v>
      </c>
      <c r="J28" s="1">
        <v>8.1000000000000003E-2</v>
      </c>
      <c r="K28" s="6">
        <v>272</v>
      </c>
      <c r="L28" s="8"/>
      <c r="M28" s="8"/>
    </row>
    <row r="29" spans="1:13" x14ac:dyDescent="0.2">
      <c r="A29" s="1" t="s">
        <v>84</v>
      </c>
      <c r="B29" s="1">
        <v>6</v>
      </c>
      <c r="C29" s="1" t="s">
        <v>224</v>
      </c>
      <c r="D29" s="1">
        <v>3</v>
      </c>
      <c r="E29" s="1">
        <v>6</v>
      </c>
      <c r="F29" s="1">
        <v>2.67</v>
      </c>
      <c r="G29" s="1">
        <v>100</v>
      </c>
      <c r="H29" s="1"/>
      <c r="I29" s="1" t="s">
        <v>134</v>
      </c>
      <c r="J29" s="1">
        <v>6.6000000000000003E-2</v>
      </c>
      <c r="K29" s="5">
        <v>259</v>
      </c>
      <c r="L29" s="8"/>
      <c r="M29" s="8"/>
    </row>
    <row r="30" spans="1:13" x14ac:dyDescent="0.2">
      <c r="A30" s="2"/>
      <c r="B30" s="2"/>
      <c r="C30" s="2"/>
      <c r="D30" s="2">
        <f>SUM(D25:D29)</f>
        <v>14</v>
      </c>
      <c r="E30" s="2">
        <f>SUM(E25:E29)</f>
        <v>34</v>
      </c>
      <c r="F30" s="2">
        <f>AVERAGE(F25:F29)</f>
        <v>2.6680000000000001</v>
      </c>
      <c r="G30" s="2"/>
      <c r="H30" s="2"/>
      <c r="I30" s="2"/>
      <c r="J30" s="2">
        <f>SUM(J25:J29)</f>
        <v>0.33800000000000002</v>
      </c>
      <c r="K30" s="7">
        <f>SUM(K25:K29)</f>
        <v>1164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25</v>
      </c>
      <c r="E31" s="3">
        <f>SUM(E24,E30)</f>
        <v>81</v>
      </c>
      <c r="F31" s="3">
        <f>AVERAGE(F19:F23,F25:F29)</f>
        <v>2.8340000000000005</v>
      </c>
      <c r="G31" s="3">
        <f>AVERAGE(G19:G29)</f>
        <v>49</v>
      </c>
      <c r="H31" s="3"/>
      <c r="I31" s="3"/>
      <c r="J31" s="3">
        <f>SUM(J24,J30)</f>
        <v>0.82600000000000007</v>
      </c>
      <c r="K31" s="4">
        <f>SUM(K24,K30)</f>
        <v>2483</v>
      </c>
      <c r="L31" s="8"/>
      <c r="M31" s="10">
        <v>0</v>
      </c>
    </row>
  </sheetData>
  <mergeCells count="2">
    <mergeCell ref="A17:J17"/>
    <mergeCell ref="A1:J1"/>
  </mergeCells>
  <pageMargins left="0.7" right="0.7" top="0.75" bottom="0.75" header="0.3" footer="0.3"/>
  <pageSetup scale="75" orientation="landscape" horizontalDpi="0" verticalDpi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442E-9572-1C4B-91B6-A0E3CF3294E1}">
  <sheetPr>
    <pageSetUpPr fitToPage="1"/>
  </sheetPr>
  <dimension ref="A1:M31"/>
  <sheetViews>
    <sheetView zoomScaleNormal="100" workbookViewId="0">
      <selection activeCell="H16" sqref="H16"/>
    </sheetView>
  </sheetViews>
  <sheetFormatPr baseColWidth="10" defaultRowHeight="16" x14ac:dyDescent="0.2"/>
  <cols>
    <col min="1" max="1" width="20" customWidth="1"/>
    <col min="2" max="2" width="12" customWidth="1"/>
    <col min="3" max="3" width="13.5" customWidth="1"/>
    <col min="4" max="4" width="11.1640625" customWidth="1"/>
    <col min="5" max="5" width="10.33203125" customWidth="1"/>
    <col min="6" max="6" width="14.5" customWidth="1"/>
    <col min="9" max="9" width="32.5" customWidth="1"/>
    <col min="10" max="10" width="16.6640625" customWidth="1"/>
    <col min="11" max="11" width="18.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s="1" t="s">
        <v>0</v>
      </c>
      <c r="B2" s="1" t="s">
        <v>1</v>
      </c>
      <c r="C2" s="1" t="s">
        <v>2</v>
      </c>
      <c r="D2" s="1" t="s">
        <v>97</v>
      </c>
      <c r="E2" s="1" t="s">
        <v>3</v>
      </c>
      <c r="F2" s="1" t="s">
        <v>98</v>
      </c>
      <c r="G2" s="1" t="s">
        <v>99</v>
      </c>
      <c r="H2" s="1" t="s">
        <v>100</v>
      </c>
      <c r="I2" s="1" t="s">
        <v>4</v>
      </c>
      <c r="J2" s="1" t="s">
        <v>95</v>
      </c>
    </row>
    <row r="3" spans="1:13" x14ac:dyDescent="0.2">
      <c r="A3" s="1" t="s">
        <v>85</v>
      </c>
      <c r="B3" s="1">
        <v>10</v>
      </c>
      <c r="C3" s="1" t="s">
        <v>131</v>
      </c>
      <c r="D3" s="1">
        <v>2</v>
      </c>
      <c r="E3" s="1">
        <v>10</v>
      </c>
      <c r="F3" s="1">
        <v>3</v>
      </c>
      <c r="G3" s="1">
        <v>0</v>
      </c>
      <c r="H3" s="1">
        <v>60</v>
      </c>
      <c r="I3" s="1" t="s">
        <v>132</v>
      </c>
      <c r="J3" s="1">
        <v>0.13500000000000001</v>
      </c>
    </row>
    <row r="4" spans="1:13" x14ac:dyDescent="0.2">
      <c r="A4" s="1" t="s">
        <v>86</v>
      </c>
      <c r="B4" s="1">
        <v>5</v>
      </c>
      <c r="C4" s="1" t="s">
        <v>133</v>
      </c>
      <c r="D4" s="1">
        <v>3</v>
      </c>
      <c r="E4" s="1">
        <v>17</v>
      </c>
      <c r="F4" s="1">
        <v>3</v>
      </c>
      <c r="G4" s="1">
        <v>0</v>
      </c>
      <c r="H4" s="1">
        <v>80</v>
      </c>
      <c r="I4" s="1" t="s">
        <v>134</v>
      </c>
      <c r="J4" s="1">
        <v>0.153</v>
      </c>
    </row>
    <row r="5" spans="1:13" x14ac:dyDescent="0.2">
      <c r="A5" s="1" t="s">
        <v>87</v>
      </c>
      <c r="B5" s="1">
        <v>4</v>
      </c>
      <c r="C5" s="1" t="s">
        <v>135</v>
      </c>
      <c r="D5" s="1">
        <v>2</v>
      </c>
      <c r="E5" s="1">
        <v>6</v>
      </c>
      <c r="F5" s="1">
        <v>3</v>
      </c>
      <c r="G5" s="1">
        <v>0</v>
      </c>
      <c r="H5" s="1">
        <v>80</v>
      </c>
      <c r="I5" s="1" t="s">
        <v>106</v>
      </c>
      <c r="J5" s="1">
        <v>4.2000000000000003E-2</v>
      </c>
    </row>
    <row r="6" spans="1:13" x14ac:dyDescent="0.2">
      <c r="A6" s="1" t="s">
        <v>88</v>
      </c>
      <c r="B6" s="1">
        <v>1</v>
      </c>
      <c r="C6" s="1" t="s">
        <v>136</v>
      </c>
      <c r="D6" s="1">
        <v>3</v>
      </c>
      <c r="E6" s="1">
        <v>25</v>
      </c>
      <c r="F6" s="1">
        <v>3</v>
      </c>
      <c r="G6" s="1">
        <v>0</v>
      </c>
      <c r="H6" s="1">
        <v>80</v>
      </c>
      <c r="I6" s="1" t="s">
        <v>132</v>
      </c>
      <c r="J6" s="1">
        <v>0.20899999999999999</v>
      </c>
    </row>
    <row r="7" spans="1:13" x14ac:dyDescent="0.2">
      <c r="A7" s="1" t="s">
        <v>89</v>
      </c>
      <c r="B7" s="1">
        <v>7</v>
      </c>
      <c r="C7" s="1" t="s">
        <v>137</v>
      </c>
      <c r="D7" s="1">
        <v>4</v>
      </c>
      <c r="E7" s="1">
        <v>20</v>
      </c>
      <c r="F7" s="1">
        <v>3</v>
      </c>
      <c r="G7" s="1">
        <v>0</v>
      </c>
      <c r="H7" s="1">
        <v>80</v>
      </c>
      <c r="I7" s="1" t="s">
        <v>134</v>
      </c>
      <c r="J7" s="1">
        <v>0.13200000000000001</v>
      </c>
    </row>
    <row r="8" spans="1:13" x14ac:dyDescent="0.2">
      <c r="A8" s="2"/>
      <c r="B8" s="2"/>
      <c r="C8" s="2"/>
      <c r="D8" s="2">
        <f>SUM(D3:D7)</f>
        <v>14</v>
      </c>
      <c r="E8" s="2">
        <f>SUM(E3:E7)</f>
        <v>78</v>
      </c>
      <c r="F8" s="2">
        <f>AVERAGE(F3:F7)</f>
        <v>3</v>
      </c>
      <c r="G8" s="2"/>
      <c r="H8" s="2"/>
      <c r="I8" s="2"/>
      <c r="J8" s="2">
        <f>SUM(J3:J7)</f>
        <v>0.67100000000000004</v>
      </c>
    </row>
    <row r="9" spans="1:13" x14ac:dyDescent="0.2">
      <c r="A9" s="1" t="s">
        <v>90</v>
      </c>
      <c r="B9" s="1">
        <v>6</v>
      </c>
      <c r="C9" s="1" t="s">
        <v>138</v>
      </c>
      <c r="D9" s="1">
        <v>2</v>
      </c>
      <c r="E9" s="1">
        <v>7</v>
      </c>
      <c r="F9" s="1">
        <v>3</v>
      </c>
      <c r="G9" s="1">
        <v>0</v>
      </c>
      <c r="H9" s="1">
        <v>80</v>
      </c>
      <c r="I9" s="1" t="s">
        <v>134</v>
      </c>
      <c r="J9" s="1">
        <v>4.1000000000000002E-2</v>
      </c>
    </row>
    <row r="10" spans="1:13" x14ac:dyDescent="0.2">
      <c r="A10" s="1" t="s">
        <v>91</v>
      </c>
      <c r="B10" s="1">
        <v>8</v>
      </c>
      <c r="C10" s="1" t="s">
        <v>139</v>
      </c>
      <c r="D10" s="1">
        <v>1</v>
      </c>
      <c r="E10" s="1">
        <v>8</v>
      </c>
      <c r="F10" s="1">
        <v>3</v>
      </c>
      <c r="G10" s="1">
        <v>0</v>
      </c>
      <c r="H10" s="1">
        <v>40</v>
      </c>
      <c r="I10" s="1" t="s">
        <v>132</v>
      </c>
      <c r="J10" s="1">
        <v>4.9000000000000002E-2</v>
      </c>
    </row>
    <row r="11" spans="1:13" x14ac:dyDescent="0.2">
      <c r="A11" s="1" t="s">
        <v>92</v>
      </c>
      <c r="B11" s="1">
        <v>9</v>
      </c>
      <c r="C11" s="1" t="s">
        <v>140</v>
      </c>
      <c r="D11" s="1">
        <v>2</v>
      </c>
      <c r="E11" s="1">
        <v>12</v>
      </c>
      <c r="F11" s="1">
        <v>3</v>
      </c>
      <c r="G11" s="1">
        <v>0</v>
      </c>
      <c r="H11" s="1">
        <v>20</v>
      </c>
      <c r="I11" s="1" t="s">
        <v>106</v>
      </c>
      <c r="J11" s="1">
        <v>0.107</v>
      </c>
    </row>
    <row r="12" spans="1:13" x14ac:dyDescent="0.2">
      <c r="A12" s="1" t="s">
        <v>93</v>
      </c>
      <c r="B12" s="1">
        <v>2</v>
      </c>
      <c r="C12" s="1" t="s">
        <v>141</v>
      </c>
      <c r="D12" s="1">
        <v>3</v>
      </c>
      <c r="E12" s="1">
        <v>27</v>
      </c>
      <c r="F12" s="1">
        <v>3</v>
      </c>
      <c r="G12" s="1">
        <v>0</v>
      </c>
      <c r="H12" s="1">
        <v>80</v>
      </c>
      <c r="I12" s="1" t="s">
        <v>132</v>
      </c>
      <c r="J12" s="1">
        <v>0.128</v>
      </c>
    </row>
    <row r="13" spans="1:13" x14ac:dyDescent="0.2">
      <c r="A13" s="1" t="s">
        <v>94</v>
      </c>
      <c r="B13" s="1">
        <v>3</v>
      </c>
      <c r="C13" s="1" t="s">
        <v>142</v>
      </c>
      <c r="D13" s="1">
        <v>1</v>
      </c>
      <c r="E13" s="1">
        <v>6</v>
      </c>
      <c r="F13" s="1">
        <v>3</v>
      </c>
      <c r="G13" s="1">
        <v>0</v>
      </c>
      <c r="H13" s="1">
        <v>80</v>
      </c>
      <c r="I13" s="1" t="s">
        <v>104</v>
      </c>
      <c r="J13" s="1">
        <v>1.7000000000000001E-2</v>
      </c>
    </row>
    <row r="14" spans="1:13" x14ac:dyDescent="0.2">
      <c r="A14" s="2"/>
      <c r="B14" s="2"/>
      <c r="C14" s="2"/>
      <c r="D14" s="2">
        <f>SUM(D9:D13)</f>
        <v>9</v>
      </c>
      <c r="E14" s="2">
        <f>SUM(E9:E13)</f>
        <v>60</v>
      </c>
      <c r="F14" s="2">
        <f>AVERAGE(F9:F13)</f>
        <v>3</v>
      </c>
      <c r="G14" s="2"/>
      <c r="H14" s="2"/>
      <c r="I14" s="2"/>
      <c r="J14" s="2">
        <f>SUM(J9:J13)</f>
        <v>0.34200000000000003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23</v>
      </c>
      <c r="E15" s="3">
        <f>SUM(E8,E14)</f>
        <v>138</v>
      </c>
      <c r="F15" s="3">
        <f>AVERAGE(F3:F7,F9:F13)</f>
        <v>3</v>
      </c>
      <c r="G15" s="3">
        <v>0</v>
      </c>
      <c r="H15" s="3">
        <f>AVERAGE(H3:H13)</f>
        <v>68</v>
      </c>
      <c r="I15" s="3"/>
      <c r="J15" s="3">
        <f>SUM(J8,J14)</f>
        <v>1.0130000000000001</v>
      </c>
      <c r="K15" s="8"/>
      <c r="L15" s="8"/>
      <c r="M15" s="10">
        <v>43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85</v>
      </c>
      <c r="B19" s="1">
        <v>10</v>
      </c>
      <c r="C19" s="1" t="s">
        <v>238</v>
      </c>
      <c r="D19" s="1">
        <v>2</v>
      </c>
      <c r="E19" s="1">
        <v>17</v>
      </c>
      <c r="F19" s="1">
        <v>3</v>
      </c>
      <c r="G19" s="1">
        <v>0</v>
      </c>
      <c r="H19" s="1"/>
      <c r="I19" s="1" t="s">
        <v>239</v>
      </c>
      <c r="J19" s="1">
        <v>0.188</v>
      </c>
      <c r="K19" s="5">
        <v>214</v>
      </c>
      <c r="L19" s="8"/>
      <c r="M19" s="8"/>
    </row>
    <row r="20" spans="1:13" x14ac:dyDescent="0.2">
      <c r="A20" s="1" t="s">
        <v>86</v>
      </c>
      <c r="B20" s="1">
        <v>5</v>
      </c>
      <c r="C20" s="1" t="s">
        <v>233</v>
      </c>
      <c r="D20" s="1">
        <v>3</v>
      </c>
      <c r="E20" s="1">
        <v>19</v>
      </c>
      <c r="F20" s="1">
        <v>3</v>
      </c>
      <c r="G20" s="1">
        <v>0</v>
      </c>
      <c r="H20" s="1"/>
      <c r="I20" s="1" t="s">
        <v>134</v>
      </c>
      <c r="J20" s="1">
        <v>0.187</v>
      </c>
      <c r="K20" s="6">
        <v>149</v>
      </c>
      <c r="L20" s="8"/>
      <c r="M20" s="8"/>
    </row>
    <row r="21" spans="1:13" x14ac:dyDescent="0.2">
      <c r="A21" s="1" t="s">
        <v>87</v>
      </c>
      <c r="B21" s="1">
        <v>4</v>
      </c>
      <c r="C21" s="1" t="s">
        <v>232</v>
      </c>
      <c r="D21" s="1">
        <v>2</v>
      </c>
      <c r="E21" s="1">
        <v>8</v>
      </c>
      <c r="F21" s="1">
        <v>3</v>
      </c>
      <c r="G21" s="1">
        <v>0</v>
      </c>
      <c r="H21" s="1"/>
      <c r="I21" s="1" t="s">
        <v>134</v>
      </c>
      <c r="J21" s="1">
        <v>3.9E-2</v>
      </c>
      <c r="K21" s="5">
        <v>134</v>
      </c>
      <c r="L21" s="8"/>
      <c r="M21" s="8"/>
    </row>
    <row r="22" spans="1:13" x14ac:dyDescent="0.2">
      <c r="A22" s="1" t="s">
        <v>88</v>
      </c>
      <c r="B22" s="1">
        <v>1</v>
      </c>
      <c r="C22" s="1" t="s">
        <v>229</v>
      </c>
      <c r="D22" s="1">
        <v>3</v>
      </c>
      <c r="E22" s="1">
        <v>31</v>
      </c>
      <c r="F22" s="1">
        <v>3</v>
      </c>
      <c r="G22" s="1">
        <v>0</v>
      </c>
      <c r="H22" s="1"/>
      <c r="I22" s="1" t="s">
        <v>239</v>
      </c>
      <c r="J22" s="1">
        <v>0.33400000000000002</v>
      </c>
      <c r="K22" s="6">
        <v>196</v>
      </c>
      <c r="L22" s="8"/>
      <c r="M22" s="8"/>
    </row>
    <row r="23" spans="1:13" x14ac:dyDescent="0.2">
      <c r="A23" s="1" t="s">
        <v>89</v>
      </c>
      <c r="B23" s="1">
        <v>7</v>
      </c>
      <c r="C23" s="1" t="s">
        <v>235</v>
      </c>
      <c r="D23" s="1">
        <v>4</v>
      </c>
      <c r="E23" s="1">
        <v>24</v>
      </c>
      <c r="F23" s="1">
        <v>3</v>
      </c>
      <c r="G23" s="1">
        <v>0</v>
      </c>
      <c r="H23" s="1"/>
      <c r="I23" s="1" t="s">
        <v>239</v>
      </c>
      <c r="J23" s="1">
        <v>0.187</v>
      </c>
      <c r="K23" s="5">
        <v>218</v>
      </c>
      <c r="L23" s="8"/>
      <c r="M23" s="8"/>
    </row>
    <row r="24" spans="1:13" x14ac:dyDescent="0.2">
      <c r="A24" s="2"/>
      <c r="B24" s="2"/>
      <c r="C24" s="2"/>
      <c r="D24" s="2">
        <f>SUM(D19:D23)</f>
        <v>14</v>
      </c>
      <c r="E24" s="2">
        <f>SUM(E19:E23)</f>
        <v>99</v>
      </c>
      <c r="F24" s="2">
        <f>AVERAGE(F19:F23)</f>
        <v>3</v>
      </c>
      <c r="G24" s="2"/>
      <c r="H24" s="2"/>
      <c r="I24" s="2"/>
      <c r="J24" s="2">
        <f>SUM(J19:J23)</f>
        <v>0.93500000000000005</v>
      </c>
      <c r="K24" s="7">
        <f>SUM(K19:K23)</f>
        <v>911</v>
      </c>
      <c r="L24" s="8"/>
      <c r="M24" s="8"/>
    </row>
    <row r="25" spans="1:13" x14ac:dyDescent="0.2">
      <c r="A25" s="1" t="s">
        <v>90</v>
      </c>
      <c r="B25" s="1">
        <v>6</v>
      </c>
      <c r="C25" s="1" t="s">
        <v>234</v>
      </c>
      <c r="D25" s="1">
        <v>2</v>
      </c>
      <c r="E25" s="1">
        <v>6</v>
      </c>
      <c r="F25" s="1">
        <v>3</v>
      </c>
      <c r="G25" s="1">
        <v>0</v>
      </c>
      <c r="H25" s="1"/>
      <c r="I25" s="1" t="s">
        <v>134</v>
      </c>
      <c r="J25" s="1">
        <v>2.7E-2</v>
      </c>
      <c r="K25" s="5">
        <v>155</v>
      </c>
      <c r="L25" s="8"/>
      <c r="M25" s="8"/>
    </row>
    <row r="26" spans="1:13" x14ac:dyDescent="0.2">
      <c r="A26" s="1" t="s">
        <v>91</v>
      </c>
      <c r="B26" s="1">
        <v>8</v>
      </c>
      <c r="C26" s="1" t="s">
        <v>236</v>
      </c>
      <c r="D26" s="1">
        <v>1</v>
      </c>
      <c r="E26" s="1">
        <v>10</v>
      </c>
      <c r="F26" s="1">
        <v>3</v>
      </c>
      <c r="G26" s="1">
        <v>0</v>
      </c>
      <c r="H26" s="1"/>
      <c r="I26" s="1" t="s">
        <v>239</v>
      </c>
      <c r="J26" s="1">
        <v>8.6999999999999994E-2</v>
      </c>
      <c r="K26" s="6">
        <v>83</v>
      </c>
      <c r="L26" s="8"/>
      <c r="M26" s="8"/>
    </row>
    <row r="27" spans="1:13" x14ac:dyDescent="0.2">
      <c r="A27" s="1" t="s">
        <v>92</v>
      </c>
      <c r="B27" s="1">
        <v>9</v>
      </c>
      <c r="C27" s="1" t="s">
        <v>237</v>
      </c>
      <c r="D27" s="1">
        <v>2</v>
      </c>
      <c r="E27" s="1">
        <v>19</v>
      </c>
      <c r="F27" s="1">
        <v>3</v>
      </c>
      <c r="G27" s="1">
        <v>0</v>
      </c>
      <c r="H27" s="1"/>
      <c r="I27" s="1" t="s">
        <v>106</v>
      </c>
      <c r="J27" s="1">
        <v>0.187</v>
      </c>
      <c r="K27" s="5">
        <v>208</v>
      </c>
      <c r="L27" s="8"/>
      <c r="M27" s="8"/>
    </row>
    <row r="28" spans="1:13" x14ac:dyDescent="0.2">
      <c r="A28" s="1" t="s">
        <v>93</v>
      </c>
      <c r="B28" s="1">
        <v>2</v>
      </c>
      <c r="C28" s="1" t="s">
        <v>230</v>
      </c>
      <c r="D28" s="1">
        <v>3</v>
      </c>
      <c r="E28" s="1">
        <v>25</v>
      </c>
      <c r="F28" s="1">
        <v>3</v>
      </c>
      <c r="G28" s="1">
        <v>0</v>
      </c>
      <c r="H28" s="1"/>
      <c r="I28" s="1" t="s">
        <v>106</v>
      </c>
      <c r="J28" s="1">
        <v>0.17499999999999999</v>
      </c>
      <c r="K28" s="6">
        <v>240</v>
      </c>
      <c r="L28" s="8"/>
      <c r="M28" s="8"/>
    </row>
    <row r="29" spans="1:13" x14ac:dyDescent="0.2">
      <c r="A29" s="1" t="s">
        <v>94</v>
      </c>
      <c r="B29" s="1">
        <v>3</v>
      </c>
      <c r="C29" s="1" t="s">
        <v>231</v>
      </c>
      <c r="D29" s="1">
        <v>1</v>
      </c>
      <c r="E29" s="1">
        <v>3</v>
      </c>
      <c r="F29" s="1">
        <v>3</v>
      </c>
      <c r="G29" s="1">
        <v>0</v>
      </c>
      <c r="H29" s="1"/>
      <c r="I29" s="1" t="s">
        <v>134</v>
      </c>
      <c r="J29" s="1">
        <v>1.0999999999999999E-2</v>
      </c>
      <c r="K29" s="5">
        <v>104</v>
      </c>
      <c r="L29" s="8"/>
      <c r="M29" s="8"/>
    </row>
    <row r="30" spans="1:13" x14ac:dyDescent="0.2">
      <c r="A30" s="2"/>
      <c r="B30" s="2"/>
      <c r="C30" s="2"/>
      <c r="D30" s="2">
        <f>SUM(D25:D29)</f>
        <v>9</v>
      </c>
      <c r="E30" s="2">
        <f>SUM(E25:E29)</f>
        <v>63</v>
      </c>
      <c r="F30" s="2">
        <f>AVERAGE(F25:F29)</f>
        <v>3</v>
      </c>
      <c r="G30" s="2"/>
      <c r="H30" s="2"/>
      <c r="I30" s="2"/>
      <c r="J30" s="2">
        <f>SUM(J25:J29)</f>
        <v>0.48699999999999999</v>
      </c>
      <c r="K30" s="7">
        <f>SUM(K25:K29)</f>
        <v>790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23</v>
      </c>
      <c r="E31" s="3">
        <f>SUM(E24,E30)</f>
        <v>162</v>
      </c>
      <c r="F31" s="3">
        <f>AVERAGE(F19:F23,F25:F29)</f>
        <v>3</v>
      </c>
      <c r="G31" s="3">
        <v>0</v>
      </c>
      <c r="H31" s="3"/>
      <c r="I31" s="3"/>
      <c r="J31" s="3">
        <f>SUM(J24,J30)</f>
        <v>1.4220000000000002</v>
      </c>
      <c r="K31" s="4">
        <f>SUM(K24,K30)</f>
        <v>1701</v>
      </c>
      <c r="L31" s="8"/>
      <c r="M31" s="10">
        <v>41</v>
      </c>
    </row>
  </sheetData>
  <mergeCells count="2">
    <mergeCell ref="A17:J17"/>
    <mergeCell ref="A1:J1"/>
  </mergeCells>
  <pageMargins left="0.7" right="0.7" top="0.75" bottom="0.75" header="0.3" footer="0.3"/>
  <pageSetup scale="75" orientation="landscape" horizontalDpi="0" verticalDpi="0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A5218-1A7A-9B4F-AA56-C7700B2EAEFA}">
  <sheetPr>
    <pageSetUpPr fitToPage="1"/>
  </sheetPr>
  <dimension ref="A1:M31"/>
  <sheetViews>
    <sheetView workbookViewId="0">
      <selection activeCell="H16" sqref="H16"/>
    </sheetView>
  </sheetViews>
  <sheetFormatPr baseColWidth="10" defaultRowHeight="16" x14ac:dyDescent="0.2"/>
  <cols>
    <col min="1" max="1" width="18.1640625" customWidth="1"/>
    <col min="2" max="2" width="12.33203125" customWidth="1"/>
    <col min="3" max="3" width="14.5" customWidth="1"/>
    <col min="4" max="4" width="10.6640625" customWidth="1"/>
    <col min="5" max="5" width="13.6640625" customWidth="1"/>
    <col min="6" max="6" width="15.6640625" customWidth="1"/>
    <col min="9" max="9" width="29.1640625" customWidth="1"/>
    <col min="10" max="10" width="14.83203125" customWidth="1"/>
    <col min="11" max="11" width="16.664062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s="1" t="s">
        <v>0</v>
      </c>
      <c r="B2" s="1" t="s">
        <v>1</v>
      </c>
      <c r="C2" s="1" t="s">
        <v>2</v>
      </c>
      <c r="D2" s="1" t="s">
        <v>97</v>
      </c>
      <c r="E2" s="1" t="s">
        <v>3</v>
      </c>
      <c r="F2" s="1" t="s">
        <v>98</v>
      </c>
      <c r="G2" s="1" t="s">
        <v>99</v>
      </c>
      <c r="H2" s="1" t="s">
        <v>100</v>
      </c>
      <c r="I2" s="1" t="s">
        <v>4</v>
      </c>
      <c r="J2" s="1" t="s">
        <v>95</v>
      </c>
    </row>
    <row r="3" spans="1:13" x14ac:dyDescent="0.2">
      <c r="A3" s="1" t="s">
        <v>5</v>
      </c>
      <c r="B3" s="1">
        <v>10</v>
      </c>
      <c r="C3" s="1" t="s">
        <v>143</v>
      </c>
      <c r="D3" s="1">
        <v>3</v>
      </c>
      <c r="E3" s="1">
        <v>5</v>
      </c>
      <c r="F3" s="1">
        <v>2</v>
      </c>
      <c r="G3" s="1">
        <v>0</v>
      </c>
      <c r="H3" s="1">
        <v>100</v>
      </c>
      <c r="I3" s="1" t="s">
        <v>144</v>
      </c>
      <c r="J3" s="1">
        <v>6.3E-2</v>
      </c>
    </row>
    <row r="4" spans="1:13" x14ac:dyDescent="0.2">
      <c r="A4" s="1" t="s">
        <v>6</v>
      </c>
      <c r="B4" s="1">
        <v>7</v>
      </c>
      <c r="C4" s="1" t="s">
        <v>145</v>
      </c>
      <c r="D4" s="1">
        <v>3</v>
      </c>
      <c r="E4" s="1">
        <v>3</v>
      </c>
      <c r="F4" s="1">
        <v>2</v>
      </c>
      <c r="G4" s="1">
        <v>0</v>
      </c>
      <c r="H4" s="1">
        <v>100</v>
      </c>
      <c r="I4" s="1" t="s">
        <v>146</v>
      </c>
      <c r="J4" s="1">
        <v>0.04</v>
      </c>
    </row>
    <row r="5" spans="1:13" x14ac:dyDescent="0.2">
      <c r="A5" s="1" t="s">
        <v>7</v>
      </c>
      <c r="B5" s="1">
        <v>9</v>
      </c>
      <c r="C5" s="1" t="s">
        <v>147</v>
      </c>
      <c r="D5" s="1">
        <v>3</v>
      </c>
      <c r="E5" s="1">
        <v>4</v>
      </c>
      <c r="F5" s="1">
        <v>2.33</v>
      </c>
      <c r="G5" s="1">
        <v>0</v>
      </c>
      <c r="H5" s="1">
        <v>100</v>
      </c>
      <c r="I5" s="1" t="s">
        <v>120</v>
      </c>
      <c r="J5" s="1">
        <v>4.8000000000000001E-2</v>
      </c>
    </row>
    <row r="6" spans="1:13" x14ac:dyDescent="0.2">
      <c r="A6" s="1" t="s">
        <v>8</v>
      </c>
      <c r="B6" s="1">
        <v>1</v>
      </c>
      <c r="C6" s="1" t="s">
        <v>148</v>
      </c>
      <c r="D6" s="1">
        <v>3</v>
      </c>
      <c r="E6" s="1">
        <v>7</v>
      </c>
      <c r="F6" s="1">
        <v>3</v>
      </c>
      <c r="G6" s="1">
        <v>0</v>
      </c>
      <c r="H6" s="1">
        <v>90</v>
      </c>
      <c r="I6" s="1" t="s">
        <v>144</v>
      </c>
      <c r="J6" s="1">
        <v>6.3E-2</v>
      </c>
    </row>
    <row r="7" spans="1:13" x14ac:dyDescent="0.2">
      <c r="A7" s="1" t="s">
        <v>9</v>
      </c>
      <c r="B7" s="1">
        <v>4</v>
      </c>
      <c r="C7" s="1" t="s">
        <v>149</v>
      </c>
      <c r="D7" s="1">
        <v>1</v>
      </c>
      <c r="E7" s="1">
        <v>2</v>
      </c>
      <c r="F7" s="1">
        <v>2</v>
      </c>
      <c r="G7" s="1">
        <v>0</v>
      </c>
      <c r="H7" s="1">
        <v>40</v>
      </c>
      <c r="I7" s="1" t="s">
        <v>108</v>
      </c>
      <c r="J7" s="1">
        <v>1.4999999999999999E-2</v>
      </c>
    </row>
    <row r="8" spans="1:13" x14ac:dyDescent="0.2">
      <c r="A8" s="2"/>
      <c r="B8" s="2"/>
      <c r="C8" s="2"/>
      <c r="D8" s="2">
        <f>SUM(D3:D7)</f>
        <v>13</v>
      </c>
      <c r="E8" s="2">
        <f>SUM(E3:E7)</f>
        <v>21</v>
      </c>
      <c r="F8" s="2">
        <f>AVERAGE(F3:F7)</f>
        <v>2.266</v>
      </c>
      <c r="G8" s="2"/>
      <c r="H8" s="2"/>
      <c r="I8" s="2"/>
      <c r="J8" s="2">
        <f>SUM(J3:J7)</f>
        <v>0.22900000000000004</v>
      </c>
    </row>
    <row r="9" spans="1:13" x14ac:dyDescent="0.2">
      <c r="A9" s="1" t="s">
        <v>10</v>
      </c>
      <c r="B9" s="1">
        <v>2</v>
      </c>
      <c r="C9" s="1" t="s">
        <v>150</v>
      </c>
      <c r="D9" s="1">
        <v>3</v>
      </c>
      <c r="E9" s="1">
        <v>3</v>
      </c>
      <c r="F9" s="1">
        <v>2</v>
      </c>
      <c r="G9" s="1">
        <v>0</v>
      </c>
      <c r="H9" s="1">
        <v>100</v>
      </c>
      <c r="I9" s="1" t="s">
        <v>144</v>
      </c>
      <c r="J9" s="1">
        <v>5.1999999999999998E-2</v>
      </c>
    </row>
    <row r="10" spans="1:13" x14ac:dyDescent="0.2">
      <c r="A10" s="1" t="s">
        <v>11</v>
      </c>
      <c r="B10" s="1">
        <v>8</v>
      </c>
      <c r="C10" s="1" t="s">
        <v>151</v>
      </c>
      <c r="D10" s="1">
        <v>4</v>
      </c>
      <c r="E10" s="1">
        <v>6</v>
      </c>
      <c r="F10" s="1">
        <v>2.5</v>
      </c>
      <c r="G10" s="1">
        <v>0</v>
      </c>
      <c r="H10" s="1">
        <v>100</v>
      </c>
      <c r="I10" s="1" t="s">
        <v>120</v>
      </c>
      <c r="J10" s="1">
        <v>7.9000000000000001E-2</v>
      </c>
    </row>
    <row r="11" spans="1:13" x14ac:dyDescent="0.2">
      <c r="A11" s="1" t="s">
        <v>12</v>
      </c>
      <c r="B11" s="1">
        <v>5</v>
      </c>
      <c r="C11" s="1" t="s">
        <v>152</v>
      </c>
      <c r="D11" s="1">
        <v>3</v>
      </c>
      <c r="E11" s="1">
        <v>3</v>
      </c>
      <c r="F11" s="1">
        <v>2</v>
      </c>
      <c r="G11" s="1">
        <v>0</v>
      </c>
      <c r="H11" s="1">
        <v>100</v>
      </c>
      <c r="I11" s="1" t="s">
        <v>146</v>
      </c>
      <c r="J11" s="1">
        <v>3.6999999999999998E-2</v>
      </c>
    </row>
    <row r="12" spans="1:13" x14ac:dyDescent="0.2">
      <c r="A12" s="1" t="s">
        <v>13</v>
      </c>
      <c r="B12" s="1">
        <v>6</v>
      </c>
      <c r="C12" s="1" t="s">
        <v>153</v>
      </c>
      <c r="D12" s="1">
        <v>2</v>
      </c>
      <c r="E12" s="1">
        <v>2</v>
      </c>
      <c r="F12" s="1">
        <v>2</v>
      </c>
      <c r="G12" s="1">
        <v>0</v>
      </c>
      <c r="H12" s="1">
        <v>90</v>
      </c>
      <c r="I12" s="1" t="s">
        <v>120</v>
      </c>
      <c r="J12" s="1">
        <v>3.1E-2</v>
      </c>
    </row>
    <row r="13" spans="1:13" x14ac:dyDescent="0.2">
      <c r="A13" s="1" t="s">
        <v>14</v>
      </c>
      <c r="B13" s="1">
        <v>3</v>
      </c>
      <c r="C13" s="1" t="s">
        <v>154</v>
      </c>
      <c r="D13" s="1">
        <v>3</v>
      </c>
      <c r="E13" s="1">
        <v>3</v>
      </c>
      <c r="F13" s="1">
        <v>2</v>
      </c>
      <c r="G13" s="1">
        <v>0</v>
      </c>
      <c r="H13" s="1">
        <v>30</v>
      </c>
      <c r="I13" s="1" t="s">
        <v>146</v>
      </c>
      <c r="J13" s="1">
        <v>4.8000000000000001E-2</v>
      </c>
    </row>
    <row r="14" spans="1:13" x14ac:dyDescent="0.2">
      <c r="A14" s="2"/>
      <c r="B14" s="2"/>
      <c r="C14" s="2"/>
      <c r="D14" s="2">
        <f>SUM(D9:D13)</f>
        <v>15</v>
      </c>
      <c r="E14" s="2">
        <f>SUM(E9:E13)</f>
        <v>17</v>
      </c>
      <c r="F14" s="2">
        <f>AVERAGE(F9:F13)</f>
        <v>2.1</v>
      </c>
      <c r="G14" s="2"/>
      <c r="H14" s="2"/>
      <c r="I14" s="2"/>
      <c r="J14" s="2">
        <f>SUM(J9:J13)</f>
        <v>0.247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28</v>
      </c>
      <c r="E15" s="3">
        <f>SUM(E8,E14)</f>
        <v>38</v>
      </c>
      <c r="F15" s="3">
        <f>AVERAGE(F3:F7,F9:F13)</f>
        <v>2.1829999999999998</v>
      </c>
      <c r="G15" s="3">
        <v>0</v>
      </c>
      <c r="H15" s="3">
        <f>AVERAGE(H3:H13)</f>
        <v>85</v>
      </c>
      <c r="I15" s="3"/>
      <c r="J15" s="3">
        <f>SUM(J8,J14)</f>
        <v>0.47600000000000003</v>
      </c>
      <c r="K15" s="8"/>
      <c r="L15" s="8"/>
      <c r="M15" s="10">
        <v>0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5</v>
      </c>
      <c r="B19" s="1">
        <v>10</v>
      </c>
      <c r="C19" s="1" t="s">
        <v>249</v>
      </c>
      <c r="D19" s="1">
        <v>3</v>
      </c>
      <c r="E19" s="1">
        <v>5</v>
      </c>
      <c r="F19" s="1">
        <v>2</v>
      </c>
      <c r="G19" s="1">
        <v>100</v>
      </c>
      <c r="H19" s="1"/>
      <c r="I19" s="1" t="s">
        <v>146</v>
      </c>
      <c r="J19" s="1">
        <v>7.0000000000000007E-2</v>
      </c>
      <c r="K19" s="5">
        <v>313</v>
      </c>
      <c r="L19" s="8"/>
      <c r="M19" s="8"/>
    </row>
    <row r="20" spans="1:13" x14ac:dyDescent="0.2">
      <c r="A20" s="1" t="s">
        <v>6</v>
      </c>
      <c r="B20" s="1">
        <v>7</v>
      </c>
      <c r="C20" s="1" t="s">
        <v>246</v>
      </c>
      <c r="D20" s="1">
        <v>3</v>
      </c>
      <c r="E20" s="1">
        <v>2</v>
      </c>
      <c r="F20" s="1">
        <v>3</v>
      </c>
      <c r="G20" s="1">
        <v>100</v>
      </c>
      <c r="H20" s="1"/>
      <c r="I20" s="1" t="s">
        <v>106</v>
      </c>
      <c r="J20" s="1">
        <v>3.4000000000000002E-2</v>
      </c>
      <c r="K20" s="6">
        <v>266</v>
      </c>
      <c r="L20" s="8"/>
      <c r="M20" s="8"/>
    </row>
    <row r="21" spans="1:13" x14ac:dyDescent="0.2">
      <c r="A21" s="1" t="s">
        <v>7</v>
      </c>
      <c r="B21" s="1">
        <v>9</v>
      </c>
      <c r="C21" s="1" t="s">
        <v>248</v>
      </c>
      <c r="D21" s="1">
        <v>3</v>
      </c>
      <c r="E21" s="1">
        <v>5</v>
      </c>
      <c r="F21" s="1">
        <v>3</v>
      </c>
      <c r="G21" s="1">
        <v>100</v>
      </c>
      <c r="H21" s="1"/>
      <c r="I21" s="1" t="s">
        <v>106</v>
      </c>
      <c r="J21" s="1">
        <v>8.3000000000000004E-2</v>
      </c>
      <c r="K21" s="5">
        <v>259</v>
      </c>
      <c r="L21" s="8"/>
      <c r="M21" s="8"/>
    </row>
    <row r="22" spans="1:13" x14ac:dyDescent="0.2">
      <c r="A22" s="1" t="s">
        <v>8</v>
      </c>
      <c r="B22" s="1">
        <v>1</v>
      </c>
      <c r="C22" s="1" t="s">
        <v>240</v>
      </c>
      <c r="D22" s="1">
        <v>3</v>
      </c>
      <c r="E22" s="1">
        <v>6</v>
      </c>
      <c r="F22" s="1">
        <v>2.75</v>
      </c>
      <c r="G22" s="1">
        <v>100</v>
      </c>
      <c r="H22" s="1"/>
      <c r="I22" s="1" t="s">
        <v>125</v>
      </c>
      <c r="J22" s="1">
        <v>7.5999999999999998E-2</v>
      </c>
      <c r="K22" s="6">
        <v>250</v>
      </c>
      <c r="L22" s="8"/>
      <c r="M22" s="8"/>
    </row>
    <row r="23" spans="1:13" x14ac:dyDescent="0.2">
      <c r="A23" s="1" t="s">
        <v>9</v>
      </c>
      <c r="B23" s="1">
        <v>4</v>
      </c>
      <c r="C23" s="1" t="s">
        <v>243</v>
      </c>
      <c r="D23" s="1">
        <v>1</v>
      </c>
      <c r="E23" s="1">
        <v>1</v>
      </c>
      <c r="F23" s="1">
        <v>2</v>
      </c>
      <c r="G23" s="1">
        <v>100</v>
      </c>
      <c r="H23" s="1"/>
      <c r="I23" s="1" t="s">
        <v>125</v>
      </c>
      <c r="J23" s="1">
        <v>1.7000000000000001E-2</v>
      </c>
      <c r="K23" s="5">
        <v>271</v>
      </c>
      <c r="L23" s="8"/>
      <c r="M23" s="8"/>
    </row>
    <row r="24" spans="1:13" x14ac:dyDescent="0.2">
      <c r="A24" s="2"/>
      <c r="B24" s="2"/>
      <c r="C24" s="2"/>
      <c r="D24" s="2">
        <f>SUM(D19:D23)</f>
        <v>13</v>
      </c>
      <c r="E24" s="2">
        <f>SUM(E19:E23)</f>
        <v>19</v>
      </c>
      <c r="F24" s="2">
        <f>AVERAGE(F19:F23)</f>
        <v>2.5499999999999998</v>
      </c>
      <c r="G24" s="2"/>
      <c r="H24" s="2"/>
      <c r="I24" s="2"/>
      <c r="J24" s="2">
        <f t="shared" ref="J24:K24" si="0">SUM(J19:J23)</f>
        <v>0.28000000000000003</v>
      </c>
      <c r="K24" s="7">
        <f t="shared" si="0"/>
        <v>1359</v>
      </c>
      <c r="L24" s="8"/>
      <c r="M24" s="8"/>
    </row>
    <row r="25" spans="1:13" x14ac:dyDescent="0.2">
      <c r="A25" s="1" t="s">
        <v>10</v>
      </c>
      <c r="B25" s="1">
        <v>2</v>
      </c>
      <c r="C25" s="1" t="s">
        <v>241</v>
      </c>
      <c r="D25" s="1">
        <v>3</v>
      </c>
      <c r="E25" s="1">
        <v>4</v>
      </c>
      <c r="F25" s="1">
        <v>2</v>
      </c>
      <c r="G25" s="1">
        <v>100</v>
      </c>
      <c r="H25" s="1"/>
      <c r="I25" s="1" t="s">
        <v>146</v>
      </c>
      <c r="J25" s="1">
        <v>5.8999999999999997E-2</v>
      </c>
      <c r="K25" s="5">
        <v>343</v>
      </c>
      <c r="L25" s="8"/>
      <c r="M25" s="8"/>
    </row>
    <row r="26" spans="1:13" x14ac:dyDescent="0.2">
      <c r="A26" s="1" t="s">
        <v>11</v>
      </c>
      <c r="B26" s="1">
        <v>8</v>
      </c>
      <c r="C26" s="1" t="s">
        <v>247</v>
      </c>
      <c r="D26" s="1">
        <v>4</v>
      </c>
      <c r="E26" s="1">
        <v>5</v>
      </c>
      <c r="F26" s="1">
        <v>3</v>
      </c>
      <c r="G26" s="1">
        <v>100</v>
      </c>
      <c r="H26" s="1"/>
      <c r="I26" s="1" t="s">
        <v>106</v>
      </c>
      <c r="J26" s="1">
        <v>8.6999999999999994E-2</v>
      </c>
      <c r="K26" s="6">
        <v>254</v>
      </c>
      <c r="L26" s="8"/>
      <c r="M26" s="8"/>
    </row>
    <row r="27" spans="1:13" x14ac:dyDescent="0.2">
      <c r="A27" s="1" t="s">
        <v>12</v>
      </c>
      <c r="B27" s="1">
        <v>5</v>
      </c>
      <c r="C27" s="1" t="s">
        <v>244</v>
      </c>
      <c r="D27" s="1">
        <v>3</v>
      </c>
      <c r="E27" s="1">
        <v>3</v>
      </c>
      <c r="F27" s="1">
        <v>3</v>
      </c>
      <c r="G27" s="1">
        <v>100</v>
      </c>
      <c r="H27" s="1"/>
      <c r="I27" s="1" t="s">
        <v>106</v>
      </c>
      <c r="J27" s="1">
        <v>0.04</v>
      </c>
      <c r="K27" s="5">
        <v>288</v>
      </c>
      <c r="L27" s="8"/>
      <c r="M27" s="8"/>
    </row>
    <row r="28" spans="1:13" x14ac:dyDescent="0.2">
      <c r="A28" s="1" t="s">
        <v>13</v>
      </c>
      <c r="B28" s="1">
        <v>6</v>
      </c>
      <c r="C28" s="1" t="s">
        <v>245</v>
      </c>
      <c r="D28" s="1">
        <v>2</v>
      </c>
      <c r="E28" s="1">
        <v>2</v>
      </c>
      <c r="F28" s="1">
        <v>2</v>
      </c>
      <c r="G28" s="1">
        <v>100</v>
      </c>
      <c r="H28" s="1"/>
      <c r="I28" s="1" t="s">
        <v>120</v>
      </c>
      <c r="J28" s="1">
        <v>0.03</v>
      </c>
      <c r="K28" s="6">
        <v>178</v>
      </c>
      <c r="L28" s="8"/>
      <c r="M28" s="8"/>
    </row>
    <row r="29" spans="1:13" x14ac:dyDescent="0.2">
      <c r="A29" s="1" t="s">
        <v>14</v>
      </c>
      <c r="B29" s="1">
        <v>3</v>
      </c>
      <c r="C29" s="1" t="s">
        <v>242</v>
      </c>
      <c r="D29" s="1">
        <v>3</v>
      </c>
      <c r="E29" s="1">
        <v>23</v>
      </c>
      <c r="F29" s="1">
        <v>2</v>
      </c>
      <c r="G29" s="1">
        <v>100</v>
      </c>
      <c r="H29" s="1"/>
      <c r="I29" s="1" t="s">
        <v>146</v>
      </c>
      <c r="J29" s="1">
        <v>3.5999999999999997E-2</v>
      </c>
      <c r="K29" s="5">
        <v>262</v>
      </c>
      <c r="L29" s="8"/>
      <c r="M29" s="8"/>
    </row>
    <row r="30" spans="1:13" x14ac:dyDescent="0.2">
      <c r="A30" s="2"/>
      <c r="B30" s="2"/>
      <c r="C30" s="2"/>
      <c r="D30" s="2">
        <f>SUM(D25:D29)</f>
        <v>15</v>
      </c>
      <c r="E30" s="2">
        <f>SUM(E25:E29)</f>
        <v>37</v>
      </c>
      <c r="F30" s="2">
        <f>AVERAGE(F25:F29)</f>
        <v>2.4</v>
      </c>
      <c r="G30" s="2"/>
      <c r="H30" s="2"/>
      <c r="I30" s="2"/>
      <c r="J30" s="2">
        <f>SUM(J24,J29)</f>
        <v>0.316</v>
      </c>
      <c r="K30" s="7">
        <f>SUM(K24,K29)</f>
        <v>1621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28</v>
      </c>
      <c r="E31" s="3">
        <f>SUM(E24,E30)</f>
        <v>56</v>
      </c>
      <c r="F31" s="3">
        <f>AVERAGE(F19:F23,F25:F29)</f>
        <v>2.4750000000000001</v>
      </c>
      <c r="G31" s="3">
        <v>100</v>
      </c>
      <c r="H31" s="3"/>
      <c r="I31" s="3"/>
      <c r="J31" s="3">
        <f>SUM(J24,J30)</f>
        <v>0.59600000000000009</v>
      </c>
      <c r="K31" s="4">
        <f>SUM(K24,K30)</f>
        <v>2980</v>
      </c>
      <c r="L31" s="8"/>
      <c r="M31" s="10">
        <v>0</v>
      </c>
    </row>
  </sheetData>
  <mergeCells count="2">
    <mergeCell ref="A17:J17"/>
    <mergeCell ref="A1:J1"/>
  </mergeCells>
  <pageMargins left="0.7" right="0.7" top="0.75" bottom="0.75" header="0.3" footer="0.3"/>
  <pageSetup scale="76" orientation="landscape" horizontalDpi="0" verticalDpi="0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24E6-08D8-2349-9229-98985BAADFB5}">
  <sheetPr>
    <pageSetUpPr fitToPage="1"/>
  </sheetPr>
  <dimension ref="A1:M31"/>
  <sheetViews>
    <sheetView tabSelected="1" workbookViewId="0">
      <selection activeCell="H16" sqref="H16"/>
    </sheetView>
  </sheetViews>
  <sheetFormatPr baseColWidth="10" defaultRowHeight="16" x14ac:dyDescent="0.2"/>
  <cols>
    <col min="1" max="1" width="19.6640625" customWidth="1"/>
    <col min="2" max="2" width="12.1640625" customWidth="1"/>
    <col min="3" max="3" width="15" customWidth="1"/>
    <col min="4" max="4" width="10.1640625" customWidth="1"/>
    <col min="5" max="5" width="10.6640625" customWidth="1"/>
    <col min="6" max="6" width="13.33203125" customWidth="1"/>
    <col min="9" max="9" width="20.33203125" customWidth="1"/>
    <col min="10" max="10" width="16.1640625" customWidth="1"/>
    <col min="11" max="11" width="17.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t="s">
        <v>0</v>
      </c>
      <c r="B2" t="s">
        <v>1</v>
      </c>
      <c r="C2" t="s">
        <v>2</v>
      </c>
      <c r="D2" t="s">
        <v>97</v>
      </c>
      <c r="E2" t="s">
        <v>3</v>
      </c>
      <c r="F2" t="s">
        <v>98</v>
      </c>
      <c r="G2" t="s">
        <v>99</v>
      </c>
      <c r="H2" t="s">
        <v>100</v>
      </c>
      <c r="I2" t="s">
        <v>4</v>
      </c>
      <c r="J2" t="s">
        <v>95</v>
      </c>
    </row>
    <row r="3" spans="1:13" x14ac:dyDescent="0.2">
      <c r="A3" s="1" t="s">
        <v>15</v>
      </c>
      <c r="B3" s="1">
        <v>7</v>
      </c>
      <c r="C3" s="1" t="s">
        <v>155</v>
      </c>
      <c r="D3" s="1">
        <v>3</v>
      </c>
      <c r="E3" s="1">
        <v>5</v>
      </c>
      <c r="F3" s="1">
        <v>2</v>
      </c>
      <c r="G3" s="1">
        <v>0</v>
      </c>
      <c r="H3" s="1">
        <v>100</v>
      </c>
      <c r="I3" s="1" t="s">
        <v>144</v>
      </c>
      <c r="J3" s="1">
        <v>5.7000000000000002E-2</v>
      </c>
    </row>
    <row r="4" spans="1:13" x14ac:dyDescent="0.2">
      <c r="A4" s="1" t="s">
        <v>16</v>
      </c>
      <c r="B4" s="1">
        <v>9</v>
      </c>
      <c r="C4" s="1" t="s">
        <v>156</v>
      </c>
      <c r="D4" s="1">
        <v>1</v>
      </c>
      <c r="E4" s="1">
        <v>1</v>
      </c>
      <c r="F4" s="1">
        <v>2</v>
      </c>
      <c r="G4" s="1">
        <v>0</v>
      </c>
      <c r="H4" s="1">
        <v>50</v>
      </c>
      <c r="I4" s="1" t="s">
        <v>113</v>
      </c>
      <c r="J4" s="1">
        <v>1.2E-2</v>
      </c>
    </row>
    <row r="5" spans="1:13" x14ac:dyDescent="0.2">
      <c r="A5" s="1" t="s">
        <v>17</v>
      </c>
      <c r="B5" s="1">
        <v>4</v>
      </c>
      <c r="C5" s="1" t="s">
        <v>157</v>
      </c>
      <c r="D5" s="1">
        <v>2</v>
      </c>
      <c r="E5" s="1">
        <v>3</v>
      </c>
      <c r="F5" s="1">
        <v>3</v>
      </c>
      <c r="G5" s="1">
        <v>0</v>
      </c>
      <c r="H5" s="1">
        <v>100</v>
      </c>
      <c r="I5" s="1" t="s">
        <v>106</v>
      </c>
      <c r="J5" s="1">
        <v>3.7999999999999999E-2</v>
      </c>
    </row>
    <row r="6" spans="1:13" x14ac:dyDescent="0.2">
      <c r="A6" s="1" t="s">
        <v>18</v>
      </c>
      <c r="B6" s="1">
        <v>6</v>
      </c>
      <c r="C6" s="1" t="s">
        <v>158</v>
      </c>
      <c r="D6" s="1">
        <v>4</v>
      </c>
      <c r="E6" s="1">
        <v>7</v>
      </c>
      <c r="F6" s="1">
        <v>2</v>
      </c>
      <c r="G6" s="1">
        <v>0</v>
      </c>
      <c r="H6" s="1">
        <v>100</v>
      </c>
      <c r="I6" s="1" t="s">
        <v>159</v>
      </c>
      <c r="J6" s="1">
        <v>0.06</v>
      </c>
    </row>
    <row r="7" spans="1:13" x14ac:dyDescent="0.2">
      <c r="A7" s="1" t="s">
        <v>19</v>
      </c>
      <c r="B7" s="1">
        <v>8</v>
      </c>
      <c r="C7" s="1" t="s">
        <v>160</v>
      </c>
      <c r="D7" s="1">
        <v>3</v>
      </c>
      <c r="E7" s="1">
        <v>4</v>
      </c>
      <c r="F7" s="1">
        <v>2</v>
      </c>
      <c r="G7" s="1">
        <v>0</v>
      </c>
      <c r="H7" s="1">
        <v>100</v>
      </c>
      <c r="I7" s="1" t="s">
        <v>144</v>
      </c>
      <c r="J7" s="1">
        <v>3.7999999999999999E-2</v>
      </c>
    </row>
    <row r="8" spans="1:13" x14ac:dyDescent="0.2">
      <c r="A8" s="2"/>
      <c r="B8" s="2"/>
      <c r="C8" s="2"/>
      <c r="D8" s="2">
        <f>SUM(D3:D7)</f>
        <v>13</v>
      </c>
      <c r="E8" s="2">
        <f>SUM(E3:E7)</f>
        <v>20</v>
      </c>
      <c r="F8" s="2">
        <f>AVERAGE(F3:F7)</f>
        <v>2.2000000000000002</v>
      </c>
      <c r="G8" s="2"/>
      <c r="H8" s="2"/>
      <c r="I8" s="2"/>
      <c r="J8" s="2">
        <f t="shared" ref="J8" si="0">SUM(J3:J7)</f>
        <v>0.20500000000000002</v>
      </c>
    </row>
    <row r="9" spans="1:13" x14ac:dyDescent="0.2">
      <c r="A9" s="1" t="s">
        <v>20</v>
      </c>
      <c r="B9" s="1">
        <v>10</v>
      </c>
      <c r="C9" s="1" t="s">
        <v>161</v>
      </c>
      <c r="D9" s="1">
        <v>4</v>
      </c>
      <c r="E9" s="1">
        <v>4</v>
      </c>
      <c r="F9" s="1">
        <v>2</v>
      </c>
      <c r="G9" s="1">
        <v>0</v>
      </c>
      <c r="H9" s="1">
        <v>100</v>
      </c>
      <c r="I9" s="1" t="s">
        <v>159</v>
      </c>
      <c r="J9" s="1">
        <v>5.5E-2</v>
      </c>
    </row>
    <row r="10" spans="1:13" x14ac:dyDescent="0.2">
      <c r="A10" s="1" t="s">
        <v>21</v>
      </c>
      <c r="B10" s="1">
        <v>1</v>
      </c>
      <c r="C10" s="1" t="s">
        <v>162</v>
      </c>
      <c r="D10" s="1">
        <v>3</v>
      </c>
      <c r="E10" s="1">
        <v>4</v>
      </c>
      <c r="F10" s="1">
        <v>2.3330000000000002</v>
      </c>
      <c r="G10" s="1">
        <v>0</v>
      </c>
      <c r="H10" s="1">
        <v>100</v>
      </c>
      <c r="I10" s="1" t="s">
        <v>146</v>
      </c>
      <c r="J10" s="1">
        <v>4.5999999999999999E-2</v>
      </c>
    </row>
    <row r="11" spans="1:13" x14ac:dyDescent="0.2">
      <c r="A11" s="1" t="s">
        <v>25</v>
      </c>
      <c r="B11" s="1">
        <v>5</v>
      </c>
      <c r="C11" s="1" t="s">
        <v>163</v>
      </c>
      <c r="D11" s="1">
        <v>3</v>
      </c>
      <c r="E11" s="1">
        <v>9</v>
      </c>
      <c r="F11" s="1">
        <v>2.3330000000000002</v>
      </c>
      <c r="G11" s="1">
        <v>0</v>
      </c>
      <c r="H11" s="1">
        <v>30</v>
      </c>
      <c r="I11" s="1" t="s">
        <v>120</v>
      </c>
      <c r="J11" s="1">
        <v>7.8E-2</v>
      </c>
    </row>
    <row r="12" spans="1:13" x14ac:dyDescent="0.2">
      <c r="A12" s="1" t="s">
        <v>23</v>
      </c>
      <c r="B12" s="1">
        <v>2</v>
      </c>
      <c r="C12" s="1" t="s">
        <v>164</v>
      </c>
      <c r="D12" s="1">
        <v>2</v>
      </c>
      <c r="E12" s="1">
        <v>6</v>
      </c>
      <c r="F12" s="1">
        <v>2</v>
      </c>
      <c r="G12" s="1">
        <v>0</v>
      </c>
      <c r="H12" s="1">
        <v>100</v>
      </c>
      <c r="I12" s="1" t="s">
        <v>120</v>
      </c>
      <c r="J12" s="1">
        <v>4.9000000000000002E-2</v>
      </c>
    </row>
    <row r="13" spans="1:13" x14ac:dyDescent="0.2">
      <c r="A13" s="1" t="s">
        <v>22</v>
      </c>
      <c r="B13" s="1">
        <v>3</v>
      </c>
      <c r="C13" s="1" t="s">
        <v>165</v>
      </c>
      <c r="D13" s="1">
        <v>1</v>
      </c>
      <c r="E13" s="1">
        <v>2</v>
      </c>
      <c r="F13" s="1">
        <v>2</v>
      </c>
      <c r="G13" s="1">
        <v>0</v>
      </c>
      <c r="H13" s="1">
        <v>30</v>
      </c>
      <c r="I13" s="1" t="s">
        <v>113</v>
      </c>
      <c r="J13" s="1">
        <v>1.2999999999999999E-2</v>
      </c>
    </row>
    <row r="14" spans="1:13" x14ac:dyDescent="0.2">
      <c r="A14" s="2"/>
      <c r="B14" s="2"/>
      <c r="C14" s="2"/>
      <c r="D14" s="2">
        <f>SUM(D9:D13)</f>
        <v>13</v>
      </c>
      <c r="E14" s="2">
        <f>SUM(E9:E13)</f>
        <v>25</v>
      </c>
      <c r="F14" s="2">
        <f>AVERAGE(F9:F13)</f>
        <v>2.1332</v>
      </c>
      <c r="G14" s="2"/>
      <c r="H14" s="2"/>
      <c r="I14" s="2"/>
      <c r="J14" s="2">
        <f>SUM(J8,J13)</f>
        <v>0.21800000000000003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26</v>
      </c>
      <c r="E15" s="3">
        <f>SUM(E8,E14)</f>
        <v>45</v>
      </c>
      <c r="F15" s="3">
        <f>AVERAGE(F3:F7,F9:F13)</f>
        <v>2.1665999999999999</v>
      </c>
      <c r="G15" s="3">
        <v>0</v>
      </c>
      <c r="H15" s="3">
        <f>AVERAGE(H3:H13)</f>
        <v>81</v>
      </c>
      <c r="I15" s="3"/>
      <c r="J15" s="3">
        <f>SUM(J8,J14)</f>
        <v>0.42300000000000004</v>
      </c>
      <c r="K15" s="8"/>
      <c r="L15" s="8"/>
      <c r="M15" s="10">
        <v>0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15</v>
      </c>
      <c r="B19" s="1">
        <v>7</v>
      </c>
      <c r="C19" s="1" t="s">
        <v>256</v>
      </c>
      <c r="D19" s="1">
        <v>3</v>
      </c>
      <c r="E19" s="1">
        <v>5</v>
      </c>
      <c r="F19" s="1">
        <v>2</v>
      </c>
      <c r="G19" s="1">
        <v>100</v>
      </c>
      <c r="H19" s="1"/>
      <c r="I19" s="1" t="s">
        <v>146</v>
      </c>
      <c r="J19" s="1">
        <v>2.7E-2</v>
      </c>
      <c r="K19" s="5">
        <v>229</v>
      </c>
      <c r="L19" s="8"/>
      <c r="M19" s="8"/>
    </row>
    <row r="20" spans="1:13" x14ac:dyDescent="0.2">
      <c r="A20" s="1" t="s">
        <v>16</v>
      </c>
      <c r="B20" s="1">
        <v>9</v>
      </c>
      <c r="C20" s="1" t="s">
        <v>258</v>
      </c>
      <c r="D20" s="1">
        <v>1</v>
      </c>
      <c r="E20" s="1">
        <v>2</v>
      </c>
      <c r="F20" s="1">
        <v>3</v>
      </c>
      <c r="G20" s="1">
        <v>100</v>
      </c>
      <c r="H20" s="1"/>
      <c r="I20" s="1" t="s">
        <v>106</v>
      </c>
      <c r="J20" s="1">
        <v>0.01</v>
      </c>
      <c r="K20" s="6">
        <v>168</v>
      </c>
      <c r="L20" s="8"/>
      <c r="M20" s="8"/>
    </row>
    <row r="21" spans="1:13" x14ac:dyDescent="0.2">
      <c r="A21" s="1" t="s">
        <v>17</v>
      </c>
      <c r="B21" s="1">
        <v>4</v>
      </c>
      <c r="C21" s="1" t="s">
        <v>253</v>
      </c>
      <c r="D21" s="1">
        <v>2</v>
      </c>
      <c r="E21" s="1">
        <v>3</v>
      </c>
      <c r="F21" s="1">
        <v>3</v>
      </c>
      <c r="G21" s="1">
        <v>100</v>
      </c>
      <c r="H21" s="1"/>
      <c r="I21" s="1" t="s">
        <v>106</v>
      </c>
      <c r="J21" s="1">
        <v>3.2000000000000001E-2</v>
      </c>
      <c r="K21" s="5">
        <v>332</v>
      </c>
      <c r="L21" s="8"/>
      <c r="M21" s="8"/>
    </row>
    <row r="22" spans="1:13" x14ac:dyDescent="0.2">
      <c r="A22" s="1" t="s">
        <v>18</v>
      </c>
      <c r="B22" s="1">
        <v>6</v>
      </c>
      <c r="C22" s="1" t="s">
        <v>255</v>
      </c>
      <c r="D22" s="1">
        <v>4</v>
      </c>
      <c r="E22" s="1">
        <v>4</v>
      </c>
      <c r="F22" s="1">
        <v>2</v>
      </c>
      <c r="G22" s="1">
        <v>100</v>
      </c>
      <c r="H22" s="1"/>
      <c r="I22" s="1" t="s">
        <v>159</v>
      </c>
      <c r="J22" s="1">
        <v>3.7999999999999999E-2</v>
      </c>
      <c r="K22" s="6">
        <v>385</v>
      </c>
      <c r="L22" s="8"/>
      <c r="M22" s="8"/>
    </row>
    <row r="23" spans="1:13" x14ac:dyDescent="0.2">
      <c r="A23" s="1" t="s">
        <v>19</v>
      </c>
      <c r="B23" s="1">
        <v>8</v>
      </c>
      <c r="C23" s="1" t="s">
        <v>257</v>
      </c>
      <c r="D23" s="1">
        <v>3</v>
      </c>
      <c r="E23" s="1">
        <v>3</v>
      </c>
      <c r="F23" s="1">
        <v>2</v>
      </c>
      <c r="G23" s="1">
        <v>100</v>
      </c>
      <c r="H23" s="1"/>
      <c r="I23" s="1" t="s">
        <v>146</v>
      </c>
      <c r="J23" s="1">
        <v>1.4E-2</v>
      </c>
      <c r="K23" s="5">
        <v>209</v>
      </c>
      <c r="L23" s="8"/>
      <c r="M23" s="8"/>
    </row>
    <row r="24" spans="1:13" x14ac:dyDescent="0.2">
      <c r="A24" s="2"/>
      <c r="B24" s="2"/>
      <c r="C24" s="2"/>
      <c r="D24" s="2">
        <f>SUM(D19:D23)</f>
        <v>13</v>
      </c>
      <c r="E24" s="2">
        <f>SUM(E19:E23)</f>
        <v>17</v>
      </c>
      <c r="F24" s="2">
        <f>AVERAGE(F19:F23)</f>
        <v>2.4</v>
      </c>
      <c r="G24" s="2"/>
      <c r="H24" s="2"/>
      <c r="I24" s="2"/>
      <c r="J24" s="2">
        <f>SUM(J19:J23)</f>
        <v>0.12100000000000001</v>
      </c>
      <c r="K24" s="7">
        <f>SUM(K19:K23)</f>
        <v>1323</v>
      </c>
      <c r="L24" s="8"/>
      <c r="M24" s="8"/>
    </row>
    <row r="25" spans="1:13" x14ac:dyDescent="0.2">
      <c r="A25" s="1" t="s">
        <v>20</v>
      </c>
      <c r="B25" s="1">
        <v>10</v>
      </c>
      <c r="C25" s="1" t="s">
        <v>259</v>
      </c>
      <c r="D25" s="1">
        <v>4</v>
      </c>
      <c r="E25" s="1">
        <v>4</v>
      </c>
      <c r="F25" s="1">
        <v>2</v>
      </c>
      <c r="G25" s="1">
        <v>100</v>
      </c>
      <c r="H25" s="1"/>
      <c r="I25" s="1" t="s">
        <v>159</v>
      </c>
      <c r="J25" s="1">
        <v>4.4999999999999998E-2</v>
      </c>
      <c r="K25" s="5">
        <v>335</v>
      </c>
      <c r="L25" s="8"/>
      <c r="M25" s="8"/>
    </row>
    <row r="26" spans="1:13" x14ac:dyDescent="0.2">
      <c r="A26" s="1" t="s">
        <v>21</v>
      </c>
      <c r="B26" s="1">
        <v>1</v>
      </c>
      <c r="C26" s="1" t="s">
        <v>250</v>
      </c>
      <c r="D26" s="1">
        <v>3</v>
      </c>
      <c r="E26" s="1">
        <v>3</v>
      </c>
      <c r="F26" s="1">
        <v>2.67</v>
      </c>
      <c r="G26" s="1">
        <v>100</v>
      </c>
      <c r="H26" s="1"/>
      <c r="I26" s="1" t="s">
        <v>125</v>
      </c>
      <c r="J26" s="1">
        <v>5.5E-2</v>
      </c>
      <c r="K26" s="6">
        <v>291</v>
      </c>
      <c r="L26" s="8"/>
      <c r="M26" s="8"/>
    </row>
    <row r="27" spans="1:13" x14ac:dyDescent="0.2">
      <c r="A27" s="1" t="s">
        <v>25</v>
      </c>
      <c r="B27" s="1">
        <v>5</v>
      </c>
      <c r="C27" s="1" t="s">
        <v>254</v>
      </c>
      <c r="D27" s="1">
        <v>3</v>
      </c>
      <c r="E27" s="1">
        <v>3</v>
      </c>
      <c r="F27" s="1">
        <v>3</v>
      </c>
      <c r="G27" s="1">
        <v>100</v>
      </c>
      <c r="H27" s="1"/>
      <c r="I27" s="1" t="s">
        <v>106</v>
      </c>
      <c r="J27" s="1">
        <v>7.0999999999999994E-2</v>
      </c>
      <c r="K27" s="5">
        <v>344</v>
      </c>
      <c r="L27" s="8"/>
      <c r="M27" s="8"/>
    </row>
    <row r="28" spans="1:13" x14ac:dyDescent="0.2">
      <c r="A28" s="1" t="s">
        <v>23</v>
      </c>
      <c r="B28" s="1">
        <v>2</v>
      </c>
      <c r="C28" s="1" t="s">
        <v>251</v>
      </c>
      <c r="D28" s="1">
        <v>2</v>
      </c>
      <c r="E28" s="1">
        <v>5</v>
      </c>
      <c r="F28" s="1">
        <v>3</v>
      </c>
      <c r="G28" s="1">
        <v>100</v>
      </c>
      <c r="H28" s="1"/>
      <c r="I28" s="1" t="s">
        <v>106</v>
      </c>
      <c r="J28" s="1">
        <v>4.5999999999999999E-2</v>
      </c>
      <c r="K28" s="6">
        <v>248</v>
      </c>
      <c r="L28" s="8"/>
      <c r="M28" s="8"/>
    </row>
    <row r="29" spans="1:13" x14ac:dyDescent="0.2">
      <c r="A29" s="1" t="s">
        <v>22</v>
      </c>
      <c r="B29" s="1">
        <v>3</v>
      </c>
      <c r="C29" s="1" t="s">
        <v>252</v>
      </c>
      <c r="D29" s="1">
        <v>1</v>
      </c>
      <c r="E29" s="1">
        <v>1</v>
      </c>
      <c r="F29" s="1">
        <v>2</v>
      </c>
      <c r="G29" s="1">
        <v>100</v>
      </c>
      <c r="H29" s="1"/>
      <c r="I29" s="1" t="s">
        <v>125</v>
      </c>
      <c r="J29" s="1">
        <v>1.0999999999999999E-2</v>
      </c>
      <c r="K29" s="5">
        <v>208</v>
      </c>
      <c r="L29" s="8"/>
      <c r="M29" s="8"/>
    </row>
    <row r="30" spans="1:13" x14ac:dyDescent="0.2">
      <c r="A30" s="2"/>
      <c r="B30" s="2"/>
      <c r="C30" s="2"/>
      <c r="D30" s="2">
        <f>SUM(D25:D29)</f>
        <v>13</v>
      </c>
      <c r="E30" s="2">
        <f>SUM(E25:E29)</f>
        <v>16</v>
      </c>
      <c r="F30" s="2">
        <f>AVERAGE(F25:F29)</f>
        <v>2.5339999999999998</v>
      </c>
      <c r="G30" s="2"/>
      <c r="H30" s="2"/>
      <c r="I30" s="2"/>
      <c r="J30" s="2">
        <f>SUM(J25:J29)</f>
        <v>0.22799999999999998</v>
      </c>
      <c r="K30" s="7">
        <f>SUM(K25:K29)</f>
        <v>1426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26</v>
      </c>
      <c r="E31" s="3">
        <f>SUM(E24,E30)</f>
        <v>33</v>
      </c>
      <c r="F31" s="3">
        <f>AVERAGE(F19:F23,F25:F29)</f>
        <v>2.4670000000000001</v>
      </c>
      <c r="G31" s="3">
        <v>100</v>
      </c>
      <c r="H31" s="3"/>
      <c r="I31" s="3"/>
      <c r="J31" s="3">
        <f>SUM(J24,J30)</f>
        <v>0.34899999999999998</v>
      </c>
      <c r="K31" s="4">
        <f>SUM(K24,K30)</f>
        <v>2749</v>
      </c>
      <c r="L31" s="8"/>
      <c r="M31" s="10">
        <v>0</v>
      </c>
    </row>
  </sheetData>
  <mergeCells count="2">
    <mergeCell ref="A17:J17"/>
    <mergeCell ref="A1:J1"/>
  </mergeCells>
  <pageMargins left="0.7" right="0.7" top="0.75" bottom="0.75" header="0.3" footer="0.3"/>
  <pageSetup scale="82" orientation="landscape" horizontalDpi="0" verticalDpi="0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4530-4AE1-7047-8CD6-CBF73B5B6B37}">
  <sheetPr>
    <pageSetUpPr fitToPage="1"/>
  </sheetPr>
  <dimension ref="A1:M31"/>
  <sheetViews>
    <sheetView workbookViewId="0">
      <selection activeCell="H16" sqref="H16"/>
    </sheetView>
  </sheetViews>
  <sheetFormatPr baseColWidth="10" defaultRowHeight="16" x14ac:dyDescent="0.2"/>
  <cols>
    <col min="1" max="1" width="19.83203125" customWidth="1"/>
    <col min="2" max="2" width="12.1640625" customWidth="1"/>
    <col min="3" max="3" width="16.5" customWidth="1"/>
    <col min="4" max="4" width="12.33203125" customWidth="1"/>
    <col min="5" max="5" width="11.83203125" customWidth="1"/>
    <col min="6" max="6" width="15.1640625" customWidth="1"/>
    <col min="9" max="9" width="20.5" customWidth="1"/>
    <col min="11" max="11" width="18.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t="s">
        <v>0</v>
      </c>
      <c r="B2" t="s">
        <v>1</v>
      </c>
      <c r="C2" t="s">
        <v>2</v>
      </c>
      <c r="D2" t="s">
        <v>97</v>
      </c>
      <c r="E2" t="s">
        <v>3</v>
      </c>
      <c r="F2" t="s">
        <v>98</v>
      </c>
      <c r="G2" t="s">
        <v>99</v>
      </c>
      <c r="H2" t="s">
        <v>100</v>
      </c>
      <c r="I2" t="s">
        <v>4</v>
      </c>
      <c r="J2" t="s">
        <v>95</v>
      </c>
    </row>
    <row r="3" spans="1:13" x14ac:dyDescent="0.2">
      <c r="A3" s="1" t="s">
        <v>24</v>
      </c>
      <c r="B3" s="1">
        <v>4</v>
      </c>
      <c r="C3" s="1" t="s">
        <v>166</v>
      </c>
      <c r="D3" s="1">
        <v>1</v>
      </c>
      <c r="E3" s="1">
        <v>4</v>
      </c>
      <c r="F3" s="1">
        <v>3</v>
      </c>
      <c r="G3" s="1">
        <v>0</v>
      </c>
      <c r="H3" s="1">
        <v>70</v>
      </c>
      <c r="I3" s="1" t="s">
        <v>167</v>
      </c>
      <c r="J3" s="1">
        <v>0.03</v>
      </c>
    </row>
    <row r="4" spans="1:13" x14ac:dyDescent="0.2">
      <c r="A4" s="1" t="s">
        <v>26</v>
      </c>
      <c r="B4" s="1">
        <v>1</v>
      </c>
      <c r="C4" s="1" t="s">
        <v>168</v>
      </c>
      <c r="D4" s="1">
        <v>3</v>
      </c>
      <c r="E4" s="1">
        <v>12</v>
      </c>
      <c r="F4" s="1">
        <v>3</v>
      </c>
      <c r="G4" s="1">
        <v>0</v>
      </c>
      <c r="H4" s="1">
        <v>80</v>
      </c>
      <c r="I4" s="1" t="s">
        <v>106</v>
      </c>
      <c r="J4" s="1">
        <v>9.2999999999999999E-2</v>
      </c>
    </row>
    <row r="5" spans="1:13" x14ac:dyDescent="0.2">
      <c r="A5" s="1" t="s">
        <v>34</v>
      </c>
      <c r="B5" s="1">
        <v>7</v>
      </c>
      <c r="C5" s="1" t="s">
        <v>169</v>
      </c>
      <c r="D5" s="1">
        <v>2</v>
      </c>
      <c r="E5" s="1">
        <v>11</v>
      </c>
      <c r="F5" s="1">
        <v>3</v>
      </c>
      <c r="G5" s="1">
        <v>0</v>
      </c>
      <c r="H5" s="1">
        <v>100</v>
      </c>
      <c r="I5" s="1" t="s">
        <v>167</v>
      </c>
      <c r="J5" s="1">
        <v>8.8999999999999996E-2</v>
      </c>
    </row>
    <row r="6" spans="1:13" x14ac:dyDescent="0.2">
      <c r="A6" s="1" t="s">
        <v>33</v>
      </c>
      <c r="B6" s="1">
        <v>9</v>
      </c>
      <c r="C6" s="1" t="s">
        <v>170</v>
      </c>
      <c r="D6" s="1">
        <v>2</v>
      </c>
      <c r="E6" s="1">
        <v>10</v>
      </c>
      <c r="F6" s="1">
        <v>3</v>
      </c>
      <c r="G6" s="1">
        <v>0</v>
      </c>
      <c r="H6" s="1">
        <v>100</v>
      </c>
      <c r="I6" s="1" t="s">
        <v>106</v>
      </c>
      <c r="J6" s="1">
        <v>5.8000000000000003E-2</v>
      </c>
    </row>
    <row r="7" spans="1:13" x14ac:dyDescent="0.2">
      <c r="A7" s="1" t="s">
        <v>32</v>
      </c>
      <c r="B7" s="1">
        <v>10</v>
      </c>
      <c r="C7" s="1" t="s">
        <v>171</v>
      </c>
      <c r="D7" s="1">
        <v>0</v>
      </c>
      <c r="E7" s="1">
        <v>0</v>
      </c>
      <c r="F7" s="1"/>
      <c r="G7" s="1">
        <v>0</v>
      </c>
      <c r="H7" s="1">
        <v>100</v>
      </c>
      <c r="I7" s="1" t="s">
        <v>172</v>
      </c>
      <c r="J7" s="1">
        <v>0</v>
      </c>
    </row>
    <row r="8" spans="1:13" x14ac:dyDescent="0.2">
      <c r="A8" s="2"/>
      <c r="B8" s="2"/>
      <c r="C8" s="2"/>
      <c r="D8" s="2">
        <f>SUM(D3:D7)</f>
        <v>8</v>
      </c>
      <c r="E8" s="2">
        <f>SUM(E3:E7)</f>
        <v>37</v>
      </c>
      <c r="F8" s="2">
        <f>AVERAGE(F3:F7)</f>
        <v>3</v>
      </c>
      <c r="G8" s="2"/>
      <c r="H8" s="2"/>
      <c r="I8" s="2"/>
      <c r="J8" s="2">
        <f>SUM(J3:J7)</f>
        <v>0.27</v>
      </c>
    </row>
    <row r="9" spans="1:13" x14ac:dyDescent="0.2">
      <c r="A9" s="1" t="s">
        <v>31</v>
      </c>
      <c r="B9" s="1">
        <v>5</v>
      </c>
      <c r="C9" s="1" t="s">
        <v>173</v>
      </c>
      <c r="D9" s="1">
        <v>2</v>
      </c>
      <c r="E9" s="1">
        <v>4</v>
      </c>
      <c r="F9" s="1">
        <v>3</v>
      </c>
      <c r="G9" s="1">
        <v>0</v>
      </c>
      <c r="H9" s="1">
        <v>90</v>
      </c>
      <c r="I9" s="1" t="s">
        <v>104</v>
      </c>
      <c r="J9" s="1">
        <v>2.5999999999999999E-2</v>
      </c>
    </row>
    <row r="10" spans="1:13" x14ac:dyDescent="0.2">
      <c r="A10" s="1" t="s">
        <v>30</v>
      </c>
      <c r="B10" s="1">
        <v>6</v>
      </c>
      <c r="C10" s="1" t="s">
        <v>174</v>
      </c>
      <c r="D10" s="1">
        <v>4</v>
      </c>
      <c r="E10" s="1">
        <v>18</v>
      </c>
      <c r="F10" s="1">
        <v>3</v>
      </c>
      <c r="G10" s="1">
        <v>0</v>
      </c>
      <c r="H10" s="1">
        <v>100</v>
      </c>
      <c r="I10" s="1" t="s">
        <v>125</v>
      </c>
      <c r="J10" s="1">
        <v>0.16200000000000001</v>
      </c>
    </row>
    <row r="11" spans="1:13" x14ac:dyDescent="0.2">
      <c r="A11" s="1" t="s">
        <v>29</v>
      </c>
      <c r="B11" s="1">
        <v>2</v>
      </c>
      <c r="C11" s="1" t="s">
        <v>175</v>
      </c>
      <c r="D11" s="1">
        <v>3</v>
      </c>
      <c r="E11" s="1">
        <v>4</v>
      </c>
      <c r="F11" s="1">
        <v>3</v>
      </c>
      <c r="G11" s="1">
        <v>0</v>
      </c>
      <c r="H11" s="1">
        <v>100</v>
      </c>
      <c r="I11" s="1" t="s">
        <v>106</v>
      </c>
      <c r="J11" s="1">
        <v>3.5999999999999997E-2</v>
      </c>
    </row>
    <row r="12" spans="1:13" x14ac:dyDescent="0.2">
      <c r="A12" s="1" t="s">
        <v>28</v>
      </c>
      <c r="B12" s="1">
        <v>8</v>
      </c>
      <c r="C12" s="1" t="s">
        <v>176</v>
      </c>
      <c r="D12" s="1">
        <v>2</v>
      </c>
      <c r="E12" s="1">
        <v>6</v>
      </c>
      <c r="F12" s="1">
        <v>3</v>
      </c>
      <c r="G12" s="1">
        <v>0</v>
      </c>
      <c r="H12" s="1">
        <v>100</v>
      </c>
      <c r="I12" s="1" t="s">
        <v>104</v>
      </c>
      <c r="J12" s="1">
        <v>0.03</v>
      </c>
    </row>
    <row r="13" spans="1:13" x14ac:dyDescent="0.2">
      <c r="A13" s="1" t="s">
        <v>27</v>
      </c>
      <c r="B13" s="1">
        <v>3</v>
      </c>
      <c r="C13" s="1" t="s">
        <v>177</v>
      </c>
      <c r="D13" s="1">
        <v>4</v>
      </c>
      <c r="E13" s="1">
        <v>14</v>
      </c>
      <c r="F13" s="1">
        <v>3</v>
      </c>
      <c r="G13" s="1">
        <v>0</v>
      </c>
      <c r="H13" s="1">
        <v>60</v>
      </c>
      <c r="I13" s="1" t="s">
        <v>106</v>
      </c>
      <c r="J13" s="1">
        <v>0.107</v>
      </c>
    </row>
    <row r="14" spans="1:13" x14ac:dyDescent="0.2">
      <c r="A14" s="2"/>
      <c r="B14" s="2"/>
      <c r="C14" s="2"/>
      <c r="D14" s="2">
        <f>SUM(D9:D13)</f>
        <v>15</v>
      </c>
      <c r="E14" s="2">
        <f>SUM(E9:E13)</f>
        <v>46</v>
      </c>
      <c r="F14" s="2">
        <f>AVERAGE(F9:F13)</f>
        <v>3</v>
      </c>
      <c r="G14" s="2"/>
      <c r="H14" s="2"/>
      <c r="I14" s="2"/>
      <c r="J14" s="2">
        <f>SUM(J9:J13)</f>
        <v>0.36099999999999999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23</v>
      </c>
      <c r="E15" s="3">
        <f>SUM(E8,E14)</f>
        <v>83</v>
      </c>
      <c r="F15" s="3">
        <f>AVERAGE(F3:F7,F9:F13)</f>
        <v>3</v>
      </c>
      <c r="G15" s="3">
        <v>0</v>
      </c>
      <c r="H15" s="3">
        <f>AVERAGE(H3:H13)</f>
        <v>90</v>
      </c>
      <c r="I15" s="3"/>
      <c r="J15" s="3">
        <f>SUM(J8,J14)</f>
        <v>0.63100000000000001</v>
      </c>
      <c r="K15" s="8"/>
      <c r="L15" s="8"/>
      <c r="M15" s="10">
        <v>45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24</v>
      </c>
      <c r="B19" s="1">
        <v>4</v>
      </c>
      <c r="C19" s="1" t="s">
        <v>264</v>
      </c>
      <c r="D19" s="1">
        <v>1</v>
      </c>
      <c r="E19" s="1">
        <v>5</v>
      </c>
      <c r="F19" s="1">
        <v>3</v>
      </c>
      <c r="G19" s="1">
        <v>0</v>
      </c>
      <c r="H19" s="1"/>
      <c r="I19" s="1" t="s">
        <v>106</v>
      </c>
      <c r="J19" s="1">
        <v>6.3E-2</v>
      </c>
      <c r="K19" s="5">
        <v>61</v>
      </c>
      <c r="L19" s="8"/>
      <c r="M19" s="8"/>
    </row>
    <row r="20" spans="1:13" x14ac:dyDescent="0.2">
      <c r="A20" s="1" t="s">
        <v>26</v>
      </c>
      <c r="B20" s="1">
        <v>1</v>
      </c>
      <c r="C20" s="1" t="s">
        <v>260</v>
      </c>
      <c r="D20" s="1">
        <v>3</v>
      </c>
      <c r="E20" s="1">
        <v>18</v>
      </c>
      <c r="F20" s="1">
        <v>3</v>
      </c>
      <c r="G20" s="1">
        <v>0</v>
      </c>
      <c r="H20" s="1"/>
      <c r="I20" s="1" t="s">
        <v>106</v>
      </c>
      <c r="J20" s="1">
        <v>0.13100000000000001</v>
      </c>
      <c r="K20" s="6">
        <v>152</v>
      </c>
      <c r="L20" s="8"/>
      <c r="M20" s="8"/>
    </row>
    <row r="21" spans="1:13" x14ac:dyDescent="0.2">
      <c r="A21" s="1" t="s">
        <v>34</v>
      </c>
      <c r="B21" s="1">
        <v>7</v>
      </c>
      <c r="C21" s="1" t="s">
        <v>267</v>
      </c>
      <c r="D21" s="1">
        <v>2</v>
      </c>
      <c r="E21" s="1">
        <v>15</v>
      </c>
      <c r="F21" s="1">
        <v>3</v>
      </c>
      <c r="G21" s="1">
        <v>0</v>
      </c>
      <c r="H21" s="1"/>
      <c r="I21" s="1" t="s">
        <v>106</v>
      </c>
      <c r="J21" s="1">
        <v>0.13200000000000001</v>
      </c>
      <c r="K21" s="5">
        <v>144</v>
      </c>
      <c r="L21" s="8"/>
      <c r="M21" s="8"/>
    </row>
    <row r="22" spans="1:13" x14ac:dyDescent="0.2">
      <c r="A22" s="1" t="s">
        <v>33</v>
      </c>
      <c r="B22" s="1">
        <v>9</v>
      </c>
      <c r="C22" s="1" t="s">
        <v>269</v>
      </c>
      <c r="D22" s="1">
        <v>2</v>
      </c>
      <c r="E22" s="1">
        <v>9</v>
      </c>
      <c r="F22" s="1">
        <v>3</v>
      </c>
      <c r="G22" s="1">
        <v>0</v>
      </c>
      <c r="H22" s="1"/>
      <c r="I22" s="1" t="s">
        <v>106</v>
      </c>
      <c r="J22" s="1">
        <v>6.9000000000000006E-2</v>
      </c>
      <c r="K22" s="6">
        <v>83</v>
      </c>
      <c r="L22" s="8"/>
      <c r="M22" s="8"/>
    </row>
    <row r="23" spans="1:13" x14ac:dyDescent="0.2">
      <c r="A23" s="1" t="s">
        <v>32</v>
      </c>
      <c r="B23" s="1">
        <v>10</v>
      </c>
      <c r="C23" s="1" t="s">
        <v>261</v>
      </c>
      <c r="D23" s="1">
        <v>0</v>
      </c>
      <c r="E23" s="1">
        <v>0</v>
      </c>
      <c r="F23" s="1">
        <v>3</v>
      </c>
      <c r="G23" s="1">
        <v>0</v>
      </c>
      <c r="H23" s="1"/>
      <c r="I23" s="1" t="s">
        <v>172</v>
      </c>
      <c r="J23" s="1">
        <v>0</v>
      </c>
      <c r="K23" s="5">
        <v>0</v>
      </c>
      <c r="L23" s="8"/>
      <c r="M23" s="8"/>
    </row>
    <row r="24" spans="1:13" x14ac:dyDescent="0.2">
      <c r="A24" s="2"/>
      <c r="B24" s="2"/>
      <c r="C24" s="2"/>
      <c r="D24" s="2">
        <f>SUM(D19:D23)</f>
        <v>8</v>
      </c>
      <c r="E24" s="2">
        <f>SUM(E19:E23)</f>
        <v>47</v>
      </c>
      <c r="F24" s="2">
        <f>AVERAGE(F19:F23)</f>
        <v>3</v>
      </c>
      <c r="G24" s="2"/>
      <c r="H24" s="2"/>
      <c r="I24" s="2"/>
      <c r="J24" s="2">
        <f>SUM(J19:J23)</f>
        <v>0.39500000000000002</v>
      </c>
      <c r="K24" s="7">
        <f>SUM(K19:K23)</f>
        <v>440</v>
      </c>
      <c r="L24" s="8"/>
      <c r="M24" s="8"/>
    </row>
    <row r="25" spans="1:13" x14ac:dyDescent="0.2">
      <c r="A25" s="1" t="s">
        <v>31</v>
      </c>
      <c r="B25" s="1">
        <v>5</v>
      </c>
      <c r="C25" s="1" t="s">
        <v>265</v>
      </c>
      <c r="D25" s="1">
        <v>1</v>
      </c>
      <c r="E25" s="1">
        <v>3</v>
      </c>
      <c r="F25" s="1">
        <v>3</v>
      </c>
      <c r="G25" s="1">
        <v>0</v>
      </c>
      <c r="H25" s="1"/>
      <c r="I25" s="1" t="s">
        <v>104</v>
      </c>
      <c r="J25" s="1">
        <v>2.7E-2</v>
      </c>
      <c r="K25" s="5">
        <v>59</v>
      </c>
      <c r="L25" s="8"/>
      <c r="M25" s="8"/>
    </row>
    <row r="26" spans="1:13" x14ac:dyDescent="0.2">
      <c r="A26" s="1" t="s">
        <v>30</v>
      </c>
      <c r="B26" s="1">
        <v>6</v>
      </c>
      <c r="C26" s="1" t="s">
        <v>266</v>
      </c>
      <c r="D26" s="1">
        <v>4</v>
      </c>
      <c r="E26" s="1">
        <v>26</v>
      </c>
      <c r="F26" s="1">
        <v>3</v>
      </c>
      <c r="G26" s="1">
        <v>0</v>
      </c>
      <c r="H26" s="1"/>
      <c r="I26" s="1" t="s">
        <v>106</v>
      </c>
      <c r="J26" s="1">
        <v>0.23200000000000001</v>
      </c>
      <c r="K26" s="6">
        <v>140</v>
      </c>
      <c r="L26" s="8"/>
      <c r="M26" s="8"/>
    </row>
    <row r="27" spans="1:13" x14ac:dyDescent="0.2">
      <c r="A27" s="1" t="s">
        <v>29</v>
      </c>
      <c r="B27" s="1">
        <v>2</v>
      </c>
      <c r="C27" s="1" t="s">
        <v>262</v>
      </c>
      <c r="D27" s="1">
        <v>3</v>
      </c>
      <c r="E27" s="1">
        <v>6</v>
      </c>
      <c r="F27" s="1">
        <v>3</v>
      </c>
      <c r="G27" s="1">
        <v>0</v>
      </c>
      <c r="H27" s="1"/>
      <c r="I27" s="1" t="s">
        <v>120</v>
      </c>
      <c r="J27" s="1">
        <v>3.5000000000000003E-2</v>
      </c>
      <c r="K27" s="5">
        <v>187</v>
      </c>
      <c r="L27" s="8"/>
      <c r="M27" s="8"/>
    </row>
    <row r="28" spans="1:13" x14ac:dyDescent="0.2">
      <c r="A28" s="1" t="s">
        <v>28</v>
      </c>
      <c r="B28" s="1">
        <v>8</v>
      </c>
      <c r="C28" s="1" t="s">
        <v>268</v>
      </c>
      <c r="D28" s="1">
        <v>2</v>
      </c>
      <c r="E28" s="1">
        <v>6</v>
      </c>
      <c r="F28" s="1">
        <v>3</v>
      </c>
      <c r="G28" s="1">
        <v>0</v>
      </c>
      <c r="H28" s="1"/>
      <c r="I28" s="1" t="s">
        <v>106</v>
      </c>
      <c r="J28" s="1">
        <v>2.7E-2</v>
      </c>
      <c r="K28" s="6">
        <v>103</v>
      </c>
      <c r="L28" s="8"/>
      <c r="M28" s="8"/>
    </row>
    <row r="29" spans="1:13" x14ac:dyDescent="0.2">
      <c r="A29" s="1" t="s">
        <v>27</v>
      </c>
      <c r="B29" s="1">
        <v>3</v>
      </c>
      <c r="C29" s="1" t="s">
        <v>263</v>
      </c>
      <c r="D29" s="1">
        <v>4</v>
      </c>
      <c r="E29" s="1">
        <v>24</v>
      </c>
      <c r="F29" s="1">
        <v>3</v>
      </c>
      <c r="G29" s="1">
        <v>0</v>
      </c>
      <c r="H29" s="1"/>
      <c r="I29" s="1" t="s">
        <v>106</v>
      </c>
      <c r="J29" s="1">
        <v>0.151</v>
      </c>
      <c r="K29" s="5">
        <v>235</v>
      </c>
      <c r="L29" s="8"/>
      <c r="M29" s="8"/>
    </row>
    <row r="30" spans="1:13" x14ac:dyDescent="0.2">
      <c r="A30" s="2"/>
      <c r="B30" s="2"/>
      <c r="C30" s="2"/>
      <c r="D30" s="2">
        <f>SUM(D25:D29)</f>
        <v>14</v>
      </c>
      <c r="E30" s="2">
        <f>SUM(E25:E29)</f>
        <v>65</v>
      </c>
      <c r="F30" s="2">
        <f>AVERAGE(F25:F29)</f>
        <v>3</v>
      </c>
      <c r="G30" s="2"/>
      <c r="H30" s="2"/>
      <c r="I30" s="2"/>
      <c r="J30" s="2">
        <f>SUM(J25:J29)</f>
        <v>0.47200000000000009</v>
      </c>
      <c r="K30" s="7">
        <f>SUM(K25:K29)</f>
        <v>724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22</v>
      </c>
      <c r="E31" s="3">
        <f>SUM(E24,E30)</f>
        <v>112</v>
      </c>
      <c r="F31" s="3">
        <f>AVERAGE(F19:F23,F25:F29)</f>
        <v>3</v>
      </c>
      <c r="G31" s="3">
        <v>0</v>
      </c>
      <c r="H31" s="3"/>
      <c r="I31" s="3"/>
      <c r="J31" s="3">
        <f>SUM(J24,J30)</f>
        <v>0.8670000000000001</v>
      </c>
      <c r="K31" s="4">
        <f>SUM(K24,K30)</f>
        <v>1164</v>
      </c>
      <c r="L31" s="8"/>
      <c r="M31" s="10">
        <v>41</v>
      </c>
    </row>
  </sheetData>
  <mergeCells count="2">
    <mergeCell ref="A17:J17"/>
    <mergeCell ref="A1:J1"/>
  </mergeCells>
  <pageMargins left="0.7" right="0.7" top="0.75" bottom="0.75" header="0.3" footer="0.3"/>
  <pageSetup scale="81" orientation="landscape" horizontalDpi="0" verticalDpi="0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48ED-F36F-A24F-A74F-3068A7ADC2CE}">
  <sheetPr>
    <pageSetUpPr fitToPage="1"/>
  </sheetPr>
  <dimension ref="A1:M31"/>
  <sheetViews>
    <sheetView workbookViewId="0">
      <selection activeCell="H16" sqref="H16"/>
    </sheetView>
  </sheetViews>
  <sheetFormatPr baseColWidth="10" defaultRowHeight="16" x14ac:dyDescent="0.2"/>
  <cols>
    <col min="1" max="1" width="18" customWidth="1"/>
    <col min="2" max="2" width="12.33203125" customWidth="1"/>
    <col min="3" max="3" width="13.83203125" customWidth="1"/>
    <col min="4" max="4" width="12.6640625" customWidth="1"/>
    <col min="5" max="5" width="12" customWidth="1"/>
    <col min="6" max="6" width="13.1640625" customWidth="1"/>
    <col min="9" max="9" width="21.83203125" customWidth="1"/>
    <col min="11" max="11" width="17.8320312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s="1" t="s">
        <v>0</v>
      </c>
      <c r="B2" s="1" t="s">
        <v>1</v>
      </c>
      <c r="C2" s="1" t="s">
        <v>2</v>
      </c>
      <c r="D2" s="1" t="s">
        <v>97</v>
      </c>
      <c r="E2" s="1" t="s">
        <v>3</v>
      </c>
      <c r="F2" s="1" t="s">
        <v>98</v>
      </c>
      <c r="G2" s="1" t="s">
        <v>99</v>
      </c>
      <c r="H2" s="1" t="s">
        <v>100</v>
      </c>
      <c r="I2" s="1" t="s">
        <v>4</v>
      </c>
      <c r="J2" s="1" t="s">
        <v>95</v>
      </c>
    </row>
    <row r="3" spans="1:13" x14ac:dyDescent="0.2">
      <c r="A3" s="1" t="s">
        <v>35</v>
      </c>
      <c r="B3" s="1">
        <v>3</v>
      </c>
      <c r="C3" s="1" t="s">
        <v>178</v>
      </c>
      <c r="D3" s="1">
        <v>3</v>
      </c>
      <c r="E3" s="1">
        <v>17</v>
      </c>
      <c r="F3" s="1">
        <v>3</v>
      </c>
      <c r="G3" s="1">
        <v>0</v>
      </c>
      <c r="H3" s="1">
        <v>90</v>
      </c>
      <c r="I3" s="1" t="s">
        <v>115</v>
      </c>
      <c r="J3" s="1">
        <v>0.127</v>
      </c>
    </row>
    <row r="4" spans="1:13" x14ac:dyDescent="0.2">
      <c r="A4" s="1" t="s">
        <v>36</v>
      </c>
      <c r="B4" s="1">
        <v>10</v>
      </c>
      <c r="C4" s="1" t="s">
        <v>179</v>
      </c>
      <c r="D4" s="1">
        <v>1</v>
      </c>
      <c r="E4" s="1">
        <v>3</v>
      </c>
      <c r="F4" s="1">
        <v>3</v>
      </c>
      <c r="G4" s="1">
        <v>0</v>
      </c>
      <c r="H4" s="1">
        <v>30</v>
      </c>
      <c r="I4" s="1" t="s">
        <v>167</v>
      </c>
      <c r="J4" s="1">
        <v>3.3000000000000002E-2</v>
      </c>
    </row>
    <row r="5" spans="1:13" x14ac:dyDescent="0.2">
      <c r="A5" s="1" t="s">
        <v>37</v>
      </c>
      <c r="B5" s="1">
        <v>7</v>
      </c>
      <c r="C5" s="1" t="s">
        <v>180</v>
      </c>
      <c r="D5" s="1">
        <v>2</v>
      </c>
      <c r="E5" s="1">
        <v>11</v>
      </c>
      <c r="F5" s="1">
        <v>3</v>
      </c>
      <c r="G5" s="1">
        <v>0</v>
      </c>
      <c r="H5" s="1">
        <v>80</v>
      </c>
      <c r="I5" s="1" t="s">
        <v>115</v>
      </c>
      <c r="J5" s="1">
        <v>9.6000000000000002E-2</v>
      </c>
    </row>
    <row r="6" spans="1:13" x14ac:dyDescent="0.2">
      <c r="A6" s="1" t="s">
        <v>38</v>
      </c>
      <c r="B6" s="1">
        <v>5</v>
      </c>
      <c r="C6" s="1" t="s">
        <v>181</v>
      </c>
      <c r="D6" s="1">
        <v>2</v>
      </c>
      <c r="E6" s="1">
        <v>12</v>
      </c>
      <c r="F6" s="1">
        <v>3</v>
      </c>
      <c r="G6" s="1">
        <v>0</v>
      </c>
      <c r="H6" s="1">
        <v>60</v>
      </c>
      <c r="I6" s="1" t="s">
        <v>115</v>
      </c>
      <c r="J6" s="1">
        <v>9.6000000000000002E-2</v>
      </c>
    </row>
    <row r="7" spans="1:13" x14ac:dyDescent="0.2">
      <c r="A7" s="1" t="s">
        <v>39</v>
      </c>
      <c r="B7" s="1">
        <v>8</v>
      </c>
      <c r="C7" s="1" t="s">
        <v>182</v>
      </c>
      <c r="D7" s="1">
        <v>2</v>
      </c>
      <c r="E7" s="1">
        <v>14</v>
      </c>
      <c r="F7" s="1">
        <v>3</v>
      </c>
      <c r="G7" s="1">
        <v>0</v>
      </c>
      <c r="H7" s="1">
        <v>90</v>
      </c>
      <c r="I7" s="1" t="s">
        <v>115</v>
      </c>
      <c r="J7" s="1">
        <v>0.1</v>
      </c>
    </row>
    <row r="8" spans="1:13" x14ac:dyDescent="0.2">
      <c r="A8" s="2"/>
      <c r="B8" s="2"/>
      <c r="C8" s="2"/>
      <c r="D8" s="2">
        <f>SUM(D3:D7)</f>
        <v>10</v>
      </c>
      <c r="E8" s="2">
        <f>SUM(E3:E7)</f>
        <v>57</v>
      </c>
      <c r="F8" s="2">
        <f>AVERAGE(F3:F7)</f>
        <v>3</v>
      </c>
      <c r="G8" s="2"/>
      <c r="H8" s="2"/>
      <c r="I8" s="2"/>
      <c r="J8" s="2">
        <f>SUM(J3:J7)</f>
        <v>0.45199999999999996</v>
      </c>
    </row>
    <row r="9" spans="1:13" x14ac:dyDescent="0.2">
      <c r="A9" s="1" t="s">
        <v>40</v>
      </c>
      <c r="B9" s="1">
        <v>4</v>
      </c>
      <c r="C9" s="1" t="s">
        <v>183</v>
      </c>
      <c r="D9" s="1">
        <v>3</v>
      </c>
      <c r="E9" s="1">
        <v>15</v>
      </c>
      <c r="F9" s="1">
        <v>3</v>
      </c>
      <c r="G9" s="1">
        <v>0</v>
      </c>
      <c r="H9" s="1">
        <v>40</v>
      </c>
      <c r="I9" s="1" t="s">
        <v>115</v>
      </c>
      <c r="J9" s="1">
        <v>0.106</v>
      </c>
    </row>
    <row r="10" spans="1:13" x14ac:dyDescent="0.2">
      <c r="A10" s="1" t="s">
        <v>41</v>
      </c>
      <c r="B10" s="1">
        <v>6</v>
      </c>
      <c r="C10" s="1" t="s">
        <v>184</v>
      </c>
      <c r="D10" s="1">
        <v>2</v>
      </c>
      <c r="E10" s="1">
        <v>15</v>
      </c>
      <c r="F10" s="1">
        <v>3</v>
      </c>
      <c r="G10" s="1">
        <v>0</v>
      </c>
      <c r="H10" s="1">
        <v>90</v>
      </c>
      <c r="I10" s="1" t="s">
        <v>185</v>
      </c>
      <c r="J10" s="1">
        <v>0.183</v>
      </c>
    </row>
    <row r="11" spans="1:13" x14ac:dyDescent="0.2">
      <c r="A11" s="1" t="s">
        <v>42</v>
      </c>
      <c r="B11" s="1">
        <v>2</v>
      </c>
      <c r="C11" s="1" t="s">
        <v>186</v>
      </c>
      <c r="D11" s="1">
        <v>3</v>
      </c>
      <c r="E11" s="1">
        <v>12</v>
      </c>
      <c r="F11" s="1">
        <v>3</v>
      </c>
      <c r="G11" s="1">
        <v>0</v>
      </c>
      <c r="H11" s="1">
        <v>90</v>
      </c>
      <c r="I11" s="1" t="s">
        <v>115</v>
      </c>
      <c r="J11" s="1">
        <v>8.2000000000000003E-2</v>
      </c>
    </row>
    <row r="12" spans="1:13" x14ac:dyDescent="0.2">
      <c r="A12" s="1" t="s">
        <v>43</v>
      </c>
      <c r="B12" s="1">
        <v>9</v>
      </c>
      <c r="C12" s="1" t="s">
        <v>187</v>
      </c>
      <c r="D12" s="1">
        <v>3</v>
      </c>
      <c r="E12" s="1">
        <v>12</v>
      </c>
      <c r="F12" s="1">
        <v>3</v>
      </c>
      <c r="G12" s="1">
        <v>0</v>
      </c>
      <c r="H12" s="1">
        <v>60</v>
      </c>
      <c r="I12" s="1" t="s">
        <v>115</v>
      </c>
      <c r="J12" s="1">
        <v>9.1999999999999998E-2</v>
      </c>
    </row>
    <row r="13" spans="1:13" x14ac:dyDescent="0.2">
      <c r="A13" s="1" t="s">
        <v>44</v>
      </c>
      <c r="B13" s="1">
        <v>1</v>
      </c>
      <c r="C13" s="1" t="s">
        <v>188</v>
      </c>
      <c r="D13" s="1">
        <v>3</v>
      </c>
      <c r="E13" s="1">
        <v>19</v>
      </c>
      <c r="F13" s="1">
        <v>3</v>
      </c>
      <c r="G13" s="1">
        <v>0</v>
      </c>
      <c r="H13" s="1">
        <v>90</v>
      </c>
      <c r="I13" s="1" t="s">
        <v>115</v>
      </c>
      <c r="J13" s="1">
        <v>0.126</v>
      </c>
    </row>
    <row r="14" spans="1:13" x14ac:dyDescent="0.2">
      <c r="A14" s="2"/>
      <c r="B14" s="2"/>
      <c r="C14" s="2"/>
      <c r="D14" s="2">
        <f>SUM(D9:D13)</f>
        <v>14</v>
      </c>
      <c r="E14" s="2">
        <f>SUM(E9:E13)</f>
        <v>73</v>
      </c>
      <c r="F14" s="2">
        <f>AVERAGE(F9:F13)</f>
        <v>3</v>
      </c>
      <c r="G14" s="2"/>
      <c r="H14" s="2"/>
      <c r="I14" s="2"/>
      <c r="J14" s="2">
        <f>SUM(J9:J13)</f>
        <v>0.58899999999999997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24</v>
      </c>
      <c r="E15" s="3">
        <f>SUM(E8,E14)</f>
        <v>130</v>
      </c>
      <c r="F15" s="3">
        <f>AVERAGE(F3:F7,F9:F13)</f>
        <v>3</v>
      </c>
      <c r="G15" s="3">
        <v>0</v>
      </c>
      <c r="H15" s="3">
        <f>AVERAGE(H3:H13)</f>
        <v>72</v>
      </c>
      <c r="I15" s="3"/>
      <c r="J15" s="3">
        <f>SUM(J8,J14)</f>
        <v>1.0409999999999999</v>
      </c>
      <c r="K15" s="8"/>
      <c r="L15" s="8"/>
      <c r="M15" s="10">
        <v>38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35</v>
      </c>
      <c r="B19" s="1">
        <v>3</v>
      </c>
      <c r="C19" s="1" t="s">
        <v>274</v>
      </c>
      <c r="D19" s="1">
        <v>3</v>
      </c>
      <c r="E19" s="1">
        <v>21</v>
      </c>
      <c r="F19" s="1">
        <v>3</v>
      </c>
      <c r="G19" s="1">
        <v>0</v>
      </c>
      <c r="H19" s="1"/>
      <c r="I19" s="1" t="s">
        <v>272</v>
      </c>
      <c r="J19" s="1">
        <v>0.153</v>
      </c>
      <c r="K19" s="5">
        <v>71</v>
      </c>
      <c r="L19" s="8"/>
      <c r="M19" s="8"/>
    </row>
    <row r="20" spans="1:13" x14ac:dyDescent="0.2">
      <c r="A20" s="1" t="s">
        <v>36</v>
      </c>
      <c r="B20" s="1">
        <v>10</v>
      </c>
      <c r="C20" s="1" t="s">
        <v>281</v>
      </c>
      <c r="D20" s="1">
        <v>1</v>
      </c>
      <c r="E20" s="1">
        <v>6</v>
      </c>
      <c r="F20" s="1">
        <v>3</v>
      </c>
      <c r="G20" s="1">
        <v>0</v>
      </c>
      <c r="H20" s="1"/>
      <c r="I20" s="1" t="s">
        <v>115</v>
      </c>
      <c r="J20" s="1">
        <v>4.5999999999999999E-2</v>
      </c>
      <c r="K20" s="6">
        <v>61</v>
      </c>
      <c r="L20" s="8"/>
      <c r="M20" s="8"/>
    </row>
    <row r="21" spans="1:13" x14ac:dyDescent="0.2">
      <c r="A21" s="1" t="s">
        <v>37</v>
      </c>
      <c r="B21" s="1">
        <v>7</v>
      </c>
      <c r="C21" s="1" t="s">
        <v>278</v>
      </c>
      <c r="D21" s="1">
        <v>2</v>
      </c>
      <c r="E21" s="1">
        <v>14</v>
      </c>
      <c r="F21" s="1">
        <v>3</v>
      </c>
      <c r="G21" s="1">
        <v>0</v>
      </c>
      <c r="H21" s="1"/>
      <c r="I21" s="1" t="s">
        <v>115</v>
      </c>
      <c r="J21" s="1">
        <v>0.184</v>
      </c>
      <c r="K21" s="5">
        <v>116</v>
      </c>
      <c r="L21" s="8"/>
      <c r="M21" s="8"/>
    </row>
    <row r="22" spans="1:13" x14ac:dyDescent="0.2">
      <c r="A22" s="1" t="s">
        <v>38</v>
      </c>
      <c r="B22" s="1">
        <v>5</v>
      </c>
      <c r="C22" s="1" t="s">
        <v>276</v>
      </c>
      <c r="D22" s="1">
        <v>2</v>
      </c>
      <c r="E22" s="1">
        <v>15</v>
      </c>
      <c r="F22" s="1">
        <v>3</v>
      </c>
      <c r="G22" s="1">
        <v>0</v>
      </c>
      <c r="H22" s="1"/>
      <c r="I22" s="1" t="s">
        <v>115</v>
      </c>
      <c r="J22" s="1">
        <v>0.128</v>
      </c>
      <c r="K22" s="6">
        <v>77</v>
      </c>
      <c r="L22" s="8"/>
      <c r="M22" s="8"/>
    </row>
    <row r="23" spans="1:13" x14ac:dyDescent="0.2">
      <c r="A23" s="1" t="s">
        <v>39</v>
      </c>
      <c r="B23" s="1">
        <v>8</v>
      </c>
      <c r="C23" s="1" t="s">
        <v>279</v>
      </c>
      <c r="D23" s="1">
        <v>2</v>
      </c>
      <c r="E23" s="1">
        <v>17</v>
      </c>
      <c r="F23" s="1">
        <v>3</v>
      </c>
      <c r="G23" s="1">
        <v>0</v>
      </c>
      <c r="H23" s="1"/>
      <c r="I23" s="1" t="s">
        <v>115</v>
      </c>
      <c r="J23" s="1">
        <v>0.182</v>
      </c>
      <c r="K23" s="5">
        <v>86</v>
      </c>
      <c r="L23" s="8"/>
      <c r="M23" s="8"/>
    </row>
    <row r="24" spans="1:13" x14ac:dyDescent="0.2">
      <c r="A24" s="2"/>
      <c r="B24" s="2"/>
      <c r="C24" s="2"/>
      <c r="D24" s="2">
        <f>SUM(D19:D23)</f>
        <v>10</v>
      </c>
      <c r="E24" s="2">
        <f>SUM(E19:E23)</f>
        <v>73</v>
      </c>
      <c r="F24" s="2">
        <f>AVERAGE(F19:F23)</f>
        <v>3</v>
      </c>
      <c r="G24" s="2"/>
      <c r="H24" s="2"/>
      <c r="I24" s="2"/>
      <c r="J24" s="2">
        <f>SUM(J19:J23)</f>
        <v>0.69300000000000006</v>
      </c>
      <c r="K24" s="7">
        <f>SUM(K19:K23)</f>
        <v>411</v>
      </c>
      <c r="L24" s="8"/>
      <c r="M24" s="8"/>
    </row>
    <row r="25" spans="1:13" x14ac:dyDescent="0.2">
      <c r="A25" s="1" t="s">
        <v>40</v>
      </c>
      <c r="B25" s="1">
        <v>4</v>
      </c>
      <c r="C25" s="1" t="s">
        <v>275</v>
      </c>
      <c r="D25" s="1">
        <v>3</v>
      </c>
      <c r="E25" s="1">
        <v>22</v>
      </c>
      <c r="F25" s="1">
        <v>3</v>
      </c>
      <c r="G25" s="1">
        <v>0</v>
      </c>
      <c r="H25" s="1"/>
      <c r="I25" s="1" t="s">
        <v>115</v>
      </c>
      <c r="J25" s="1">
        <v>0.17499999999999999</v>
      </c>
      <c r="K25" s="5">
        <v>121</v>
      </c>
      <c r="L25" s="8"/>
      <c r="M25" s="8"/>
    </row>
    <row r="26" spans="1:13" x14ac:dyDescent="0.2">
      <c r="A26" s="1" t="s">
        <v>41</v>
      </c>
      <c r="B26" s="1">
        <v>6</v>
      </c>
      <c r="C26" s="1" t="s">
        <v>277</v>
      </c>
      <c r="D26" s="1">
        <v>2</v>
      </c>
      <c r="E26" s="1">
        <v>26</v>
      </c>
      <c r="F26" s="1">
        <v>3</v>
      </c>
      <c r="G26" s="1">
        <v>0</v>
      </c>
      <c r="H26" s="1"/>
      <c r="I26" s="1" t="s">
        <v>273</v>
      </c>
      <c r="J26" s="1">
        <v>0.35699999999999998</v>
      </c>
      <c r="K26" s="6">
        <v>80</v>
      </c>
      <c r="L26" s="8"/>
      <c r="M26" s="8"/>
    </row>
    <row r="27" spans="1:13" x14ac:dyDescent="0.2">
      <c r="A27" s="1" t="s">
        <v>42</v>
      </c>
      <c r="B27" s="1">
        <v>2</v>
      </c>
      <c r="C27" s="1" t="s">
        <v>271</v>
      </c>
      <c r="D27" s="1">
        <v>3</v>
      </c>
      <c r="E27" s="1">
        <v>20</v>
      </c>
      <c r="F27" s="1">
        <v>3</v>
      </c>
      <c r="G27" s="1">
        <v>0</v>
      </c>
      <c r="H27" s="1"/>
      <c r="I27" s="1" t="s">
        <v>115</v>
      </c>
      <c r="J27" s="1">
        <v>0.14000000000000001</v>
      </c>
      <c r="K27" s="5">
        <v>123</v>
      </c>
      <c r="L27" s="8"/>
      <c r="M27" s="8"/>
    </row>
    <row r="28" spans="1:13" x14ac:dyDescent="0.2">
      <c r="A28" s="1" t="s">
        <v>43</v>
      </c>
      <c r="B28" s="1">
        <v>9</v>
      </c>
      <c r="C28" s="1" t="s">
        <v>280</v>
      </c>
      <c r="D28" s="1">
        <v>3</v>
      </c>
      <c r="E28" s="1">
        <v>22</v>
      </c>
      <c r="F28" s="1">
        <v>3</v>
      </c>
      <c r="G28" s="1">
        <v>0</v>
      </c>
      <c r="H28" s="1"/>
      <c r="I28" s="1" t="s">
        <v>115</v>
      </c>
      <c r="J28" s="1">
        <v>0.16400000000000001</v>
      </c>
      <c r="K28" s="6">
        <v>98</v>
      </c>
      <c r="L28" s="8"/>
      <c r="M28" s="8"/>
    </row>
    <row r="29" spans="1:13" x14ac:dyDescent="0.2">
      <c r="A29" s="1" t="s">
        <v>44</v>
      </c>
      <c r="B29" s="1">
        <v>1</v>
      </c>
      <c r="C29" s="1" t="s">
        <v>270</v>
      </c>
      <c r="D29" s="1">
        <v>3</v>
      </c>
      <c r="E29" s="1">
        <v>21</v>
      </c>
      <c r="F29" s="1">
        <v>3</v>
      </c>
      <c r="G29" s="1">
        <v>0</v>
      </c>
      <c r="H29" s="1"/>
      <c r="I29" s="1" t="s">
        <v>115</v>
      </c>
      <c r="J29" s="1">
        <v>0.20100000000000001</v>
      </c>
      <c r="K29" s="5">
        <v>90</v>
      </c>
      <c r="L29" s="8"/>
      <c r="M29" s="8"/>
    </row>
    <row r="30" spans="1:13" x14ac:dyDescent="0.2">
      <c r="A30" s="2"/>
      <c r="B30" s="2"/>
      <c r="C30" s="2"/>
      <c r="D30" s="2">
        <f>SUM(D25:D29)</f>
        <v>14</v>
      </c>
      <c r="E30" s="2">
        <f>SUM(E25:E29)</f>
        <v>111</v>
      </c>
      <c r="F30" s="2">
        <f>AVERAGE(F25:F29)</f>
        <v>3</v>
      </c>
      <c r="G30" s="2"/>
      <c r="H30" s="2"/>
      <c r="I30" s="2"/>
      <c r="J30" s="2">
        <f>SUM(J25:J29)</f>
        <v>1.0370000000000001</v>
      </c>
      <c r="K30" s="7">
        <f>SUM(K25:K29)</f>
        <v>512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24</v>
      </c>
      <c r="E31" s="3">
        <f>SUM(E24,E30)</f>
        <v>184</v>
      </c>
      <c r="F31" s="3">
        <f>AVERAGE(F19:F23,F25:F29)</f>
        <v>3</v>
      </c>
      <c r="G31" s="3">
        <v>0</v>
      </c>
      <c r="H31" s="3"/>
      <c r="I31" s="3"/>
      <c r="J31" s="3">
        <f>SUM(J24,J30)</f>
        <v>1.7300000000000002</v>
      </c>
      <c r="K31" s="4">
        <f>SUM(K24,K30)</f>
        <v>923</v>
      </c>
      <c r="L31" s="8"/>
      <c r="M31" s="10">
        <v>36</v>
      </c>
    </row>
  </sheetData>
  <mergeCells count="2">
    <mergeCell ref="A17:J17"/>
    <mergeCell ref="A1:J1"/>
  </mergeCells>
  <pageMargins left="0.7" right="0.7" top="0.75" bottom="0.75" header="0.3" footer="0.3"/>
  <pageSetup scale="84" orientation="landscape" horizontalDpi="0" verticalDpi="0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3C9F-5740-024B-924A-FD966287775E}">
  <sheetPr>
    <pageSetUpPr fitToPage="1"/>
  </sheetPr>
  <dimension ref="A1:M31"/>
  <sheetViews>
    <sheetView workbookViewId="0">
      <selection activeCell="H16" sqref="H16"/>
    </sheetView>
  </sheetViews>
  <sheetFormatPr baseColWidth="10" defaultRowHeight="16" x14ac:dyDescent="0.2"/>
  <cols>
    <col min="1" max="1" width="18.1640625" customWidth="1"/>
    <col min="2" max="2" width="12.83203125" customWidth="1"/>
    <col min="3" max="3" width="14.5" customWidth="1"/>
    <col min="4" max="4" width="11.6640625" customWidth="1"/>
    <col min="5" max="5" width="10.33203125" customWidth="1"/>
    <col min="6" max="6" width="14" customWidth="1"/>
    <col min="9" max="9" width="24.5" customWidth="1"/>
    <col min="10" max="10" width="14.83203125" customWidth="1"/>
    <col min="11" max="11" width="17.1640625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t="s">
        <v>0</v>
      </c>
      <c r="B2" t="s">
        <v>1</v>
      </c>
      <c r="C2" t="s">
        <v>2</v>
      </c>
      <c r="D2" t="s">
        <v>97</v>
      </c>
      <c r="E2" t="s">
        <v>3</v>
      </c>
      <c r="F2" t="s">
        <v>98</v>
      </c>
      <c r="G2" t="s">
        <v>99</v>
      </c>
      <c r="H2" t="s">
        <v>100</v>
      </c>
      <c r="I2" t="s">
        <v>4</v>
      </c>
      <c r="J2" t="s">
        <v>95</v>
      </c>
    </row>
    <row r="3" spans="1:13" x14ac:dyDescent="0.2">
      <c r="A3" s="1" t="s">
        <v>45</v>
      </c>
      <c r="B3" s="1">
        <v>10</v>
      </c>
      <c r="C3" s="1" t="s">
        <v>189</v>
      </c>
      <c r="D3" s="1">
        <v>3</v>
      </c>
      <c r="E3" s="1">
        <v>8</v>
      </c>
      <c r="F3" s="1">
        <v>3</v>
      </c>
      <c r="G3" s="1">
        <v>0</v>
      </c>
      <c r="H3" s="1">
        <v>80</v>
      </c>
      <c r="I3" s="1" t="s">
        <v>132</v>
      </c>
      <c r="J3" s="1">
        <v>9.0999999999999998E-2</v>
      </c>
    </row>
    <row r="4" spans="1:13" x14ac:dyDescent="0.2">
      <c r="A4" s="1" t="s">
        <v>46</v>
      </c>
      <c r="B4" s="1">
        <v>3</v>
      </c>
      <c r="C4" s="1" t="s">
        <v>190</v>
      </c>
      <c r="D4" s="1">
        <v>4</v>
      </c>
      <c r="E4" s="1">
        <v>9</v>
      </c>
      <c r="F4" s="1">
        <v>3</v>
      </c>
      <c r="G4" s="1">
        <v>0</v>
      </c>
      <c r="H4" s="1">
        <v>90</v>
      </c>
      <c r="I4" s="1" t="s">
        <v>125</v>
      </c>
      <c r="J4" s="1">
        <v>8.3000000000000004E-2</v>
      </c>
    </row>
    <row r="5" spans="1:13" x14ac:dyDescent="0.2">
      <c r="A5" s="1" t="s">
        <v>47</v>
      </c>
      <c r="B5" s="1">
        <v>8</v>
      </c>
      <c r="C5" s="1" t="s">
        <v>191</v>
      </c>
      <c r="D5" s="1">
        <v>3</v>
      </c>
      <c r="E5" s="1">
        <v>10</v>
      </c>
      <c r="F5" s="1">
        <v>3</v>
      </c>
      <c r="G5" s="1">
        <v>0</v>
      </c>
      <c r="H5" s="1">
        <v>100</v>
      </c>
      <c r="I5" s="1" t="s">
        <v>106</v>
      </c>
      <c r="J5" s="1">
        <v>8.6999999999999994E-2</v>
      </c>
    </row>
    <row r="6" spans="1:13" x14ac:dyDescent="0.2">
      <c r="A6" s="1" t="s">
        <v>48</v>
      </c>
      <c r="B6" s="1">
        <v>1</v>
      </c>
      <c r="C6" s="1" t="s">
        <v>192</v>
      </c>
      <c r="D6" s="1">
        <v>2</v>
      </c>
      <c r="E6" s="1">
        <v>5</v>
      </c>
      <c r="F6" s="1">
        <v>3</v>
      </c>
      <c r="G6" s="1">
        <v>0</v>
      </c>
      <c r="H6" s="1">
        <v>90</v>
      </c>
      <c r="I6" s="1" t="s">
        <v>108</v>
      </c>
      <c r="J6" s="1">
        <v>2.8000000000000001E-2</v>
      </c>
    </row>
    <row r="7" spans="1:13" x14ac:dyDescent="0.2">
      <c r="A7" s="1" t="s">
        <v>49</v>
      </c>
      <c r="B7" s="1">
        <v>7</v>
      </c>
      <c r="C7" s="1" t="s">
        <v>193</v>
      </c>
      <c r="D7" s="1">
        <v>2</v>
      </c>
      <c r="E7" s="1">
        <v>4</v>
      </c>
      <c r="F7" s="1">
        <v>3</v>
      </c>
      <c r="G7" s="1">
        <v>0</v>
      </c>
      <c r="H7" s="1">
        <v>50</v>
      </c>
      <c r="I7" s="1" t="s">
        <v>106</v>
      </c>
      <c r="J7" s="1">
        <v>0.04</v>
      </c>
    </row>
    <row r="8" spans="1:13" x14ac:dyDescent="0.2">
      <c r="A8" s="2"/>
      <c r="B8" s="2"/>
      <c r="C8" s="2"/>
      <c r="D8" s="2">
        <f>SUM(D3:D7)</f>
        <v>14</v>
      </c>
      <c r="E8" s="2">
        <f>SUM(E3:E7)</f>
        <v>36</v>
      </c>
      <c r="F8" s="2">
        <f>AVERAGE(F3:F7)</f>
        <v>3</v>
      </c>
      <c r="G8" s="2"/>
      <c r="H8" s="2"/>
      <c r="I8" s="2"/>
      <c r="J8" s="2">
        <f>SUM(J3:J7)</f>
        <v>0.32900000000000001</v>
      </c>
    </row>
    <row r="9" spans="1:13" x14ac:dyDescent="0.2">
      <c r="A9" s="1" t="s">
        <v>50</v>
      </c>
      <c r="B9" s="1">
        <v>9</v>
      </c>
      <c r="C9" s="1" t="s">
        <v>194</v>
      </c>
      <c r="D9" s="1">
        <v>1</v>
      </c>
      <c r="E9" s="1">
        <v>2</v>
      </c>
      <c r="F9" s="1">
        <v>3</v>
      </c>
      <c r="G9" s="1">
        <v>0</v>
      </c>
      <c r="H9" s="1">
        <v>100</v>
      </c>
      <c r="I9" s="1" t="s">
        <v>106</v>
      </c>
      <c r="J9" s="1">
        <v>1.7999999999999999E-2</v>
      </c>
    </row>
    <row r="10" spans="1:13" x14ac:dyDescent="0.2">
      <c r="A10" s="1" t="s">
        <v>51</v>
      </c>
      <c r="B10" s="1">
        <v>4</v>
      </c>
      <c r="C10" s="1" t="s">
        <v>195</v>
      </c>
      <c r="D10" s="1">
        <v>4</v>
      </c>
      <c r="E10" s="1">
        <v>19</v>
      </c>
      <c r="F10" s="1">
        <v>3</v>
      </c>
      <c r="G10" s="1">
        <v>0</v>
      </c>
      <c r="H10" s="1">
        <v>90</v>
      </c>
      <c r="I10" s="1" t="s">
        <v>106</v>
      </c>
      <c r="J10" s="1">
        <v>0.14099999999999999</v>
      </c>
    </row>
    <row r="11" spans="1:13" x14ac:dyDescent="0.2">
      <c r="A11" s="1" t="s">
        <v>52</v>
      </c>
      <c r="B11" s="1">
        <v>2</v>
      </c>
      <c r="C11" s="1" t="s">
        <v>196</v>
      </c>
      <c r="D11" s="1">
        <v>4</v>
      </c>
      <c r="E11" s="1">
        <v>24</v>
      </c>
      <c r="F11" s="1">
        <v>3</v>
      </c>
      <c r="G11" s="1">
        <v>0</v>
      </c>
      <c r="H11" s="1">
        <v>90</v>
      </c>
      <c r="I11" s="1" t="s">
        <v>106</v>
      </c>
      <c r="J11" s="1">
        <v>0.16</v>
      </c>
    </row>
    <row r="12" spans="1:13" x14ac:dyDescent="0.2">
      <c r="A12" s="1" t="s">
        <v>53</v>
      </c>
      <c r="B12" s="1">
        <v>6</v>
      </c>
      <c r="C12" s="1" t="s">
        <v>197</v>
      </c>
      <c r="D12" s="1">
        <v>4</v>
      </c>
      <c r="E12" s="1">
        <v>17</v>
      </c>
      <c r="F12" s="1">
        <v>3</v>
      </c>
      <c r="G12" s="1">
        <v>0</v>
      </c>
      <c r="H12" s="1">
        <v>80</v>
      </c>
      <c r="I12" s="1" t="s">
        <v>106</v>
      </c>
      <c r="J12" s="1">
        <v>0.14399999999999999</v>
      </c>
    </row>
    <row r="13" spans="1:13" x14ac:dyDescent="0.2">
      <c r="A13" s="1" t="s">
        <v>54</v>
      </c>
      <c r="B13" s="1">
        <v>5</v>
      </c>
      <c r="C13" s="1" t="s">
        <v>198</v>
      </c>
      <c r="D13" s="1">
        <v>2</v>
      </c>
      <c r="E13" s="1">
        <v>16</v>
      </c>
      <c r="F13" s="1">
        <v>3</v>
      </c>
      <c r="G13" s="1">
        <v>0</v>
      </c>
      <c r="H13" s="1">
        <v>90</v>
      </c>
      <c r="I13" s="1" t="s">
        <v>132</v>
      </c>
      <c r="J13" s="1">
        <v>0.17</v>
      </c>
    </row>
    <row r="14" spans="1:13" x14ac:dyDescent="0.2">
      <c r="A14" s="2"/>
      <c r="B14" s="2"/>
      <c r="C14" s="2"/>
      <c r="D14" s="2">
        <f>SUM(D9:D13)</f>
        <v>15</v>
      </c>
      <c r="E14" s="2">
        <f>SUM(E9:E13)</f>
        <v>78</v>
      </c>
      <c r="F14" s="2">
        <f>AVERAGE(F9:F13)</f>
        <v>3</v>
      </c>
      <c r="G14" s="2"/>
      <c r="H14" s="2"/>
      <c r="I14" s="2"/>
      <c r="J14" s="2">
        <f>SUM(J9:J13)</f>
        <v>0.63300000000000001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29</v>
      </c>
      <c r="E15" s="3">
        <f>SUM(E8,E14)</f>
        <v>114</v>
      </c>
      <c r="F15" s="3">
        <f>AVERAGE(F3:F7,F9:F13)</f>
        <v>3</v>
      </c>
      <c r="G15" s="3">
        <v>0</v>
      </c>
      <c r="H15" s="3">
        <f>AVERAGE(H3:H13)</f>
        <v>86</v>
      </c>
      <c r="I15" s="3"/>
      <c r="J15" s="3">
        <f>SUM(J8,J14)</f>
        <v>0.96199999999999997</v>
      </c>
      <c r="K15" s="8"/>
      <c r="L15" s="8"/>
      <c r="M15" s="10">
        <v>52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303</v>
      </c>
      <c r="L18" s="8"/>
      <c r="M18" s="8"/>
    </row>
    <row r="19" spans="1:13" x14ac:dyDescent="0.2">
      <c r="A19" s="1" t="s">
        <v>45</v>
      </c>
      <c r="B19" s="1">
        <v>10</v>
      </c>
      <c r="C19" s="1" t="s">
        <v>291</v>
      </c>
      <c r="D19" s="1">
        <v>4</v>
      </c>
      <c r="E19" s="1">
        <v>10</v>
      </c>
      <c r="F19" s="1">
        <v>3</v>
      </c>
      <c r="G19" s="1">
        <v>0</v>
      </c>
      <c r="H19" s="1"/>
      <c r="I19" s="1" t="s">
        <v>132</v>
      </c>
      <c r="J19" s="1">
        <v>0.114</v>
      </c>
      <c r="K19" s="5">
        <v>179</v>
      </c>
      <c r="L19" s="8"/>
      <c r="M19" s="8"/>
    </row>
    <row r="20" spans="1:13" x14ac:dyDescent="0.2">
      <c r="A20" s="1" t="s">
        <v>46</v>
      </c>
      <c r="B20" s="1">
        <v>3</v>
      </c>
      <c r="C20" s="1" t="s">
        <v>284</v>
      </c>
      <c r="D20" s="1">
        <v>4</v>
      </c>
      <c r="E20" s="1">
        <v>19</v>
      </c>
      <c r="F20" s="1">
        <v>3</v>
      </c>
      <c r="G20" s="1">
        <v>0</v>
      </c>
      <c r="H20" s="1"/>
      <c r="I20" s="1" t="s">
        <v>106</v>
      </c>
      <c r="J20" s="1">
        <v>0.13400000000000001</v>
      </c>
      <c r="K20" s="6">
        <v>131</v>
      </c>
      <c r="L20" s="8"/>
      <c r="M20" s="8"/>
    </row>
    <row r="21" spans="1:13" x14ac:dyDescent="0.2">
      <c r="A21" s="1" t="s">
        <v>47</v>
      </c>
      <c r="B21" s="1">
        <v>8</v>
      </c>
      <c r="C21" s="1" t="s">
        <v>289</v>
      </c>
      <c r="D21" s="1">
        <v>2</v>
      </c>
      <c r="E21" s="1">
        <v>14</v>
      </c>
      <c r="F21" s="1">
        <v>3</v>
      </c>
      <c r="G21" s="1">
        <v>0</v>
      </c>
      <c r="H21" s="1"/>
      <c r="I21" s="1" t="s">
        <v>104</v>
      </c>
      <c r="J21" s="1">
        <v>0.13400000000000001</v>
      </c>
      <c r="K21" s="5">
        <v>88</v>
      </c>
      <c r="L21" s="8"/>
      <c r="M21" s="8"/>
    </row>
    <row r="22" spans="1:13" x14ac:dyDescent="0.2">
      <c r="A22" s="1" t="s">
        <v>48</v>
      </c>
      <c r="B22" s="1">
        <v>1</v>
      </c>
      <c r="C22" s="1" t="s">
        <v>282</v>
      </c>
      <c r="D22" s="1">
        <v>1</v>
      </c>
      <c r="E22" s="1">
        <v>7</v>
      </c>
      <c r="F22" s="1">
        <v>3</v>
      </c>
      <c r="G22" s="1">
        <v>0</v>
      </c>
      <c r="H22" s="1"/>
      <c r="I22" s="1" t="s">
        <v>104</v>
      </c>
      <c r="J22" s="1">
        <v>4.8000000000000001E-2</v>
      </c>
      <c r="K22" s="6">
        <v>95</v>
      </c>
      <c r="L22" s="8"/>
      <c r="M22" s="8"/>
    </row>
    <row r="23" spans="1:13" x14ac:dyDescent="0.2">
      <c r="A23" s="1" t="s">
        <v>49</v>
      </c>
      <c r="B23" s="1">
        <v>7</v>
      </c>
      <c r="C23" s="1" t="s">
        <v>288</v>
      </c>
      <c r="D23" s="1">
        <v>2</v>
      </c>
      <c r="E23" s="1">
        <v>7</v>
      </c>
      <c r="F23" s="1">
        <v>3</v>
      </c>
      <c r="G23" s="1">
        <v>0</v>
      </c>
      <c r="H23" s="1"/>
      <c r="I23" s="1" t="s">
        <v>125</v>
      </c>
      <c r="J23" s="1">
        <v>5.8999999999999997E-2</v>
      </c>
      <c r="K23" s="5">
        <v>107</v>
      </c>
      <c r="L23" s="8"/>
      <c r="M23" s="8"/>
    </row>
    <row r="24" spans="1:13" x14ac:dyDescent="0.2">
      <c r="A24" s="2"/>
      <c r="B24" s="2"/>
      <c r="C24" s="2"/>
      <c r="D24" s="2">
        <f>SUM(D19:D23)</f>
        <v>13</v>
      </c>
      <c r="E24" s="2">
        <f>SUM(E19:E23)</f>
        <v>57</v>
      </c>
      <c r="F24" s="2">
        <f>AVERAGE(F19:F23)</f>
        <v>3</v>
      </c>
      <c r="G24" s="2"/>
      <c r="H24" s="2"/>
      <c r="I24" s="2"/>
      <c r="J24" s="2">
        <f>SUM(J19:J23)</f>
        <v>0.48899999999999999</v>
      </c>
      <c r="K24" s="7">
        <f>SUM(K19:K23)</f>
        <v>600</v>
      </c>
      <c r="L24" s="8"/>
      <c r="M24" s="8"/>
    </row>
    <row r="25" spans="1:13" x14ac:dyDescent="0.2">
      <c r="A25" s="1" t="s">
        <v>50</v>
      </c>
      <c r="B25" s="1">
        <v>9</v>
      </c>
      <c r="C25" s="1" t="s">
        <v>290</v>
      </c>
      <c r="D25" s="1">
        <v>1</v>
      </c>
      <c r="E25" s="1">
        <v>2</v>
      </c>
      <c r="F25" s="1">
        <v>3</v>
      </c>
      <c r="G25" s="1">
        <v>0</v>
      </c>
      <c r="H25" s="1"/>
      <c r="I25" s="1" t="s">
        <v>106</v>
      </c>
      <c r="J25" s="1">
        <v>2.4E-2</v>
      </c>
      <c r="K25" s="5">
        <v>149</v>
      </c>
      <c r="L25" s="8"/>
      <c r="M25" s="8"/>
    </row>
    <row r="26" spans="1:13" x14ac:dyDescent="0.2">
      <c r="A26" s="1" t="s">
        <v>51</v>
      </c>
      <c r="B26" s="1">
        <v>4</v>
      </c>
      <c r="C26" s="1" t="s">
        <v>285</v>
      </c>
      <c r="D26" s="1">
        <v>4</v>
      </c>
      <c r="E26" s="1">
        <v>23</v>
      </c>
      <c r="F26" s="1">
        <v>3</v>
      </c>
      <c r="G26" s="1">
        <v>0</v>
      </c>
      <c r="H26" s="1"/>
      <c r="I26" s="1" t="s">
        <v>106</v>
      </c>
      <c r="J26" s="1">
        <v>0.25700000000000001</v>
      </c>
      <c r="K26" s="6">
        <v>117</v>
      </c>
      <c r="L26" s="8"/>
      <c r="M26" s="8"/>
    </row>
    <row r="27" spans="1:13" x14ac:dyDescent="0.2">
      <c r="A27" s="1" t="s">
        <v>52</v>
      </c>
      <c r="B27" s="1">
        <v>2</v>
      </c>
      <c r="C27" s="1" t="s">
        <v>283</v>
      </c>
      <c r="D27" s="1">
        <v>4</v>
      </c>
      <c r="E27" s="1">
        <v>27</v>
      </c>
      <c r="F27" s="1">
        <v>3</v>
      </c>
      <c r="G27" s="1">
        <v>0</v>
      </c>
      <c r="H27" s="1"/>
      <c r="I27" s="1" t="s">
        <v>132</v>
      </c>
      <c r="J27" s="1">
        <v>0.26200000000000001</v>
      </c>
      <c r="K27" s="5">
        <v>160</v>
      </c>
      <c r="L27" s="8"/>
      <c r="M27" s="8"/>
    </row>
    <row r="28" spans="1:13" x14ac:dyDescent="0.2">
      <c r="A28" s="1" t="s">
        <v>53</v>
      </c>
      <c r="B28" s="1">
        <v>6</v>
      </c>
      <c r="C28" s="1" t="s">
        <v>287</v>
      </c>
      <c r="D28" s="1">
        <v>4</v>
      </c>
      <c r="E28" s="1">
        <v>22</v>
      </c>
      <c r="F28" s="1">
        <v>3</v>
      </c>
      <c r="G28" s="1">
        <v>0</v>
      </c>
      <c r="H28" s="1"/>
      <c r="I28" s="1" t="s">
        <v>106</v>
      </c>
      <c r="J28" s="1">
        <v>0.23200000000000001</v>
      </c>
      <c r="K28" s="6">
        <v>99</v>
      </c>
      <c r="L28" s="8"/>
      <c r="M28" s="8"/>
    </row>
    <row r="29" spans="1:13" x14ac:dyDescent="0.2">
      <c r="A29" s="1" t="s">
        <v>54</v>
      </c>
      <c r="B29" s="1">
        <v>5</v>
      </c>
      <c r="C29" s="1" t="s">
        <v>286</v>
      </c>
      <c r="D29" s="1">
        <v>2</v>
      </c>
      <c r="E29" s="1">
        <v>21</v>
      </c>
      <c r="F29" s="1">
        <v>3</v>
      </c>
      <c r="G29" s="1">
        <v>0</v>
      </c>
      <c r="H29" s="1"/>
      <c r="I29" s="1" t="s">
        <v>110</v>
      </c>
      <c r="J29" s="1">
        <v>0.29699999999999999</v>
      </c>
      <c r="K29" s="5">
        <v>77</v>
      </c>
      <c r="L29" s="8"/>
      <c r="M29" s="8"/>
    </row>
    <row r="30" spans="1:13" x14ac:dyDescent="0.2">
      <c r="A30" s="2"/>
      <c r="B30" s="2"/>
      <c r="C30" s="2"/>
      <c r="D30" s="2">
        <f>SUM(D25:D29)</f>
        <v>15</v>
      </c>
      <c r="E30" s="2">
        <f>SUM(E25:E29)</f>
        <v>95</v>
      </c>
      <c r="F30" s="2">
        <f>AVERAGE(F25:F29)</f>
        <v>3</v>
      </c>
      <c r="G30" s="2"/>
      <c r="H30" s="2"/>
      <c r="I30" s="2"/>
      <c r="J30" s="2">
        <f>SUM(J25:J29)</f>
        <v>1.0720000000000001</v>
      </c>
      <c r="K30" s="7">
        <f>SUM(K25:K29)</f>
        <v>602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28</v>
      </c>
      <c r="E31" s="3">
        <f>SUM(E24,E30)</f>
        <v>152</v>
      </c>
      <c r="F31" s="3">
        <f>AVERAGE(F19:F23,F25:F29)</f>
        <v>3</v>
      </c>
      <c r="G31" s="3">
        <v>0</v>
      </c>
      <c r="H31" s="3"/>
      <c r="I31" s="3"/>
      <c r="J31" s="3">
        <f>SUM(J24,J30)</f>
        <v>1.5609999999999999</v>
      </c>
      <c r="K31" s="4">
        <f>SUM(K24,K30)</f>
        <v>1202</v>
      </c>
      <c r="L31" s="8"/>
      <c r="M31" s="10">
        <v>50</v>
      </c>
    </row>
  </sheetData>
  <mergeCells count="2">
    <mergeCell ref="A17:J17"/>
    <mergeCell ref="A1:J1"/>
  </mergeCells>
  <pageMargins left="0.7" right="0.7" top="0.75" bottom="0.75" header="0.3" footer="0.3"/>
  <pageSetup scale="80" orientation="landscape" horizontalDpi="0" verticalDpi="0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3DC5-D924-1741-8CE2-B3A1F6D940CA}">
  <sheetPr>
    <pageSetUpPr fitToPage="1"/>
  </sheetPr>
  <dimension ref="A1:M31"/>
  <sheetViews>
    <sheetView topLeftCell="A2" workbookViewId="0">
      <selection activeCell="H15" sqref="H15"/>
    </sheetView>
  </sheetViews>
  <sheetFormatPr baseColWidth="10" defaultRowHeight="16" x14ac:dyDescent="0.2"/>
  <cols>
    <col min="1" max="1" width="18.6640625" customWidth="1"/>
    <col min="2" max="2" width="10.5" customWidth="1"/>
    <col min="3" max="3" width="13.1640625" customWidth="1"/>
    <col min="4" max="5" width="10.33203125" customWidth="1"/>
    <col min="6" max="6" width="13" customWidth="1"/>
    <col min="9" max="9" width="25.83203125" customWidth="1"/>
    <col min="10" max="10" width="13.6640625" customWidth="1"/>
    <col min="11" max="11" width="18" customWidth="1"/>
  </cols>
  <sheetData>
    <row r="1" spans="1:13" x14ac:dyDescent="0.2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">
      <c r="A2" s="1" t="s">
        <v>0</v>
      </c>
      <c r="B2" s="1" t="s">
        <v>1</v>
      </c>
      <c r="C2" s="1" t="s">
        <v>2</v>
      </c>
      <c r="D2" s="1" t="s">
        <v>97</v>
      </c>
      <c r="E2" s="1" t="s">
        <v>3</v>
      </c>
      <c r="F2" s="1" t="s">
        <v>98</v>
      </c>
      <c r="G2" s="1" t="s">
        <v>99</v>
      </c>
      <c r="H2" s="1" t="s">
        <v>100</v>
      </c>
      <c r="I2" s="1" t="s">
        <v>4</v>
      </c>
      <c r="J2" s="1" t="s">
        <v>95</v>
      </c>
    </row>
    <row r="3" spans="1:13" x14ac:dyDescent="0.2">
      <c r="A3" s="1" t="s">
        <v>55</v>
      </c>
      <c r="B3" s="1">
        <v>8</v>
      </c>
      <c r="C3" s="1" t="s">
        <v>199</v>
      </c>
      <c r="D3" s="1">
        <v>4</v>
      </c>
      <c r="E3" s="1">
        <v>16</v>
      </c>
      <c r="F3" s="1">
        <v>3</v>
      </c>
      <c r="G3" s="1">
        <v>0</v>
      </c>
      <c r="H3" s="1">
        <v>100</v>
      </c>
      <c r="I3" s="1" t="s">
        <v>125</v>
      </c>
      <c r="J3" s="1">
        <v>0.126</v>
      </c>
    </row>
    <row r="4" spans="1:13" x14ac:dyDescent="0.2">
      <c r="A4" s="1" t="s">
        <v>56</v>
      </c>
      <c r="B4" s="1">
        <v>4</v>
      </c>
      <c r="C4" s="1" t="s">
        <v>200</v>
      </c>
      <c r="D4" s="1">
        <v>2</v>
      </c>
      <c r="E4" s="1">
        <v>8</v>
      </c>
      <c r="F4" s="1">
        <v>3</v>
      </c>
      <c r="G4" s="1">
        <v>0</v>
      </c>
      <c r="H4" s="1">
        <v>100</v>
      </c>
      <c r="I4" s="1" t="s">
        <v>108</v>
      </c>
      <c r="J4" s="1">
        <v>9.9000000000000005E-2</v>
      </c>
    </row>
    <row r="5" spans="1:13" x14ac:dyDescent="0.2">
      <c r="A5" s="1" t="s">
        <v>57</v>
      </c>
      <c r="B5" s="1">
        <v>5</v>
      </c>
      <c r="C5" s="1" t="s">
        <v>201</v>
      </c>
      <c r="D5" s="1">
        <v>3</v>
      </c>
      <c r="E5" s="1">
        <v>12</v>
      </c>
      <c r="F5" s="1">
        <v>3</v>
      </c>
      <c r="G5" s="1">
        <v>0</v>
      </c>
      <c r="H5" s="1">
        <v>100</v>
      </c>
      <c r="I5" s="1" t="s">
        <v>108</v>
      </c>
      <c r="J5" s="1">
        <v>0.09</v>
      </c>
    </row>
    <row r="6" spans="1:13" x14ac:dyDescent="0.2">
      <c r="A6" s="1" t="s">
        <v>58</v>
      </c>
      <c r="B6" s="1">
        <v>7</v>
      </c>
      <c r="C6" s="1" t="s">
        <v>202</v>
      </c>
      <c r="D6" s="1">
        <v>3</v>
      </c>
      <c r="E6" s="1">
        <v>12</v>
      </c>
      <c r="F6" s="1">
        <v>3</v>
      </c>
      <c r="G6" s="1">
        <v>0</v>
      </c>
      <c r="H6" s="1">
        <v>100</v>
      </c>
      <c r="I6" s="1" t="s">
        <v>106</v>
      </c>
      <c r="J6" s="1">
        <v>6.2E-2</v>
      </c>
    </row>
    <row r="7" spans="1:13" x14ac:dyDescent="0.2">
      <c r="A7" s="1" t="s">
        <v>59</v>
      </c>
      <c r="B7" s="1">
        <v>6</v>
      </c>
      <c r="C7" s="1" t="s">
        <v>203</v>
      </c>
      <c r="D7" s="1">
        <v>3</v>
      </c>
      <c r="E7" s="1">
        <v>15</v>
      </c>
      <c r="F7" s="1">
        <v>3</v>
      </c>
      <c r="G7" s="1">
        <v>0</v>
      </c>
      <c r="H7" s="1">
        <v>100</v>
      </c>
      <c r="I7" s="1" t="s">
        <v>106</v>
      </c>
      <c r="J7" s="1">
        <v>0.14099999999999999</v>
      </c>
    </row>
    <row r="8" spans="1:13" x14ac:dyDescent="0.2">
      <c r="A8" s="2"/>
      <c r="B8" s="2"/>
      <c r="C8" s="2"/>
      <c r="D8" s="2">
        <f>SUM(D3:D7)</f>
        <v>15</v>
      </c>
      <c r="E8" s="2">
        <f>SUM(E3:E7)</f>
        <v>63</v>
      </c>
      <c r="F8" s="2">
        <f>AVERAGE(F3:F7)</f>
        <v>3</v>
      </c>
      <c r="G8" s="2"/>
      <c r="H8" s="2"/>
      <c r="I8" s="2"/>
      <c r="J8" s="2">
        <f>SUM(J3:J7)</f>
        <v>0.51800000000000002</v>
      </c>
    </row>
    <row r="9" spans="1:13" x14ac:dyDescent="0.2">
      <c r="A9" s="1" t="s">
        <v>60</v>
      </c>
      <c r="B9" s="1">
        <v>1</v>
      </c>
      <c r="C9" s="1" t="s">
        <v>204</v>
      </c>
      <c r="D9" s="1">
        <v>4</v>
      </c>
      <c r="E9" s="1">
        <v>19</v>
      </c>
      <c r="F9" s="1">
        <v>3</v>
      </c>
      <c r="G9" s="1">
        <v>0</v>
      </c>
      <c r="H9" s="1">
        <v>100</v>
      </c>
      <c r="I9" s="1" t="s">
        <v>106</v>
      </c>
      <c r="J9" s="1">
        <v>0.129</v>
      </c>
    </row>
    <row r="10" spans="1:13" x14ac:dyDescent="0.2">
      <c r="A10" s="1" t="s">
        <v>61</v>
      </c>
      <c r="B10" s="1">
        <v>2</v>
      </c>
      <c r="C10" s="1" t="s">
        <v>205</v>
      </c>
      <c r="D10" s="1">
        <v>1</v>
      </c>
      <c r="E10" s="1">
        <v>10</v>
      </c>
      <c r="F10" s="1">
        <v>3</v>
      </c>
      <c r="G10" s="1">
        <v>0</v>
      </c>
      <c r="H10" s="1">
        <v>100</v>
      </c>
      <c r="I10" s="1" t="s">
        <v>106</v>
      </c>
      <c r="J10" s="1">
        <v>0.13600000000000001</v>
      </c>
    </row>
    <row r="11" spans="1:13" x14ac:dyDescent="0.2">
      <c r="A11" s="1" t="s">
        <v>62</v>
      </c>
      <c r="B11" s="1">
        <v>3</v>
      </c>
      <c r="C11" s="1" t="s">
        <v>206</v>
      </c>
      <c r="D11" s="1">
        <v>1</v>
      </c>
      <c r="E11" s="1">
        <v>1</v>
      </c>
      <c r="F11" s="1">
        <v>3</v>
      </c>
      <c r="G11" s="1">
        <v>0</v>
      </c>
      <c r="H11" s="1">
        <v>100</v>
      </c>
      <c r="I11" s="1" t="s">
        <v>113</v>
      </c>
      <c r="J11" s="1">
        <v>3.0000000000000001E-3</v>
      </c>
    </row>
    <row r="12" spans="1:13" x14ac:dyDescent="0.2">
      <c r="A12" s="1" t="s">
        <v>63</v>
      </c>
      <c r="B12" s="1">
        <v>9</v>
      </c>
      <c r="C12" s="1" t="s">
        <v>207</v>
      </c>
      <c r="D12" s="1">
        <v>3</v>
      </c>
      <c r="E12" s="1">
        <v>22</v>
      </c>
      <c r="F12" s="1">
        <v>3</v>
      </c>
      <c r="G12" s="1">
        <v>0</v>
      </c>
      <c r="H12" s="1">
        <v>100</v>
      </c>
      <c r="I12" s="1" t="s">
        <v>106</v>
      </c>
      <c r="J12" s="1">
        <v>0.13500000000000001</v>
      </c>
    </row>
    <row r="13" spans="1:13" x14ac:dyDescent="0.2">
      <c r="A13" s="1" t="s">
        <v>64</v>
      </c>
      <c r="B13" s="1">
        <v>10</v>
      </c>
      <c r="C13" s="1" t="s">
        <v>208</v>
      </c>
      <c r="D13" s="1">
        <v>3</v>
      </c>
      <c r="E13" s="1">
        <v>13</v>
      </c>
      <c r="F13" s="1">
        <v>3</v>
      </c>
      <c r="G13" s="1">
        <v>0</v>
      </c>
      <c r="H13" s="1">
        <v>100</v>
      </c>
      <c r="I13" s="1" t="s">
        <v>125</v>
      </c>
      <c r="J13" s="1">
        <v>0.11600000000000001</v>
      </c>
    </row>
    <row r="14" spans="1:13" x14ac:dyDescent="0.2">
      <c r="A14" s="2"/>
      <c r="B14" s="2"/>
      <c r="C14" s="2"/>
      <c r="D14" s="2">
        <f>SUM(D9:D13)</f>
        <v>12</v>
      </c>
      <c r="E14" s="2">
        <f>SUM(E9:E13)</f>
        <v>65</v>
      </c>
      <c r="F14" s="2">
        <f>AVERAGE(F9:F13)</f>
        <v>3</v>
      </c>
      <c r="G14" s="2"/>
      <c r="H14" s="2"/>
      <c r="I14" s="2"/>
      <c r="J14" s="2">
        <f>SUM(J9:J13)</f>
        <v>0.51900000000000002</v>
      </c>
      <c r="K14" s="8"/>
      <c r="L14" s="8"/>
      <c r="M14" s="9" t="s">
        <v>302</v>
      </c>
    </row>
    <row r="15" spans="1:13" x14ac:dyDescent="0.2">
      <c r="A15" s="3" t="s">
        <v>96</v>
      </c>
      <c r="B15" s="3"/>
      <c r="C15" s="3"/>
      <c r="D15" s="3">
        <f>SUM(D8,D14)</f>
        <v>27</v>
      </c>
      <c r="E15" s="3">
        <f>SUM(E8,E14)</f>
        <v>128</v>
      </c>
      <c r="F15" s="3">
        <f>AVERAGE(F3:F7,F9:F13)</f>
        <v>3</v>
      </c>
      <c r="G15" s="3">
        <v>0</v>
      </c>
      <c r="H15" s="3">
        <v>100</v>
      </c>
      <c r="I15" s="3"/>
      <c r="J15" s="3">
        <f>SUM(J8,J14)</f>
        <v>1.0369999999999999</v>
      </c>
      <c r="K15" s="8"/>
      <c r="L15" s="8"/>
      <c r="M15" s="10">
        <v>43</v>
      </c>
    </row>
    <row r="16" spans="1:13" x14ac:dyDescent="0.2">
      <c r="K16" s="8"/>
      <c r="L16" s="8"/>
      <c r="M16" s="8"/>
    </row>
    <row r="17" spans="1:13" x14ac:dyDescent="0.2">
      <c r="A17" s="14" t="s">
        <v>102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  <c r="L17" s="8"/>
      <c r="M17" s="8"/>
    </row>
    <row r="18" spans="1:13" ht="17" thickBot="1" x14ac:dyDescent="0.25">
      <c r="A18" s="1" t="s">
        <v>0</v>
      </c>
      <c r="B18" s="1" t="s">
        <v>1</v>
      </c>
      <c r="C18" s="1" t="s">
        <v>2</v>
      </c>
      <c r="D18" s="1" t="s">
        <v>97</v>
      </c>
      <c r="E18" s="1" t="s">
        <v>3</v>
      </c>
      <c r="F18" s="1" t="s">
        <v>98</v>
      </c>
      <c r="G18" s="1" t="s">
        <v>99</v>
      </c>
      <c r="H18" s="1" t="s">
        <v>100</v>
      </c>
      <c r="I18" s="1" t="s">
        <v>4</v>
      </c>
      <c r="J18" s="1" t="s">
        <v>95</v>
      </c>
      <c r="K18" s="12" t="s">
        <v>304</v>
      </c>
      <c r="L18" s="8"/>
      <c r="M18" s="8"/>
    </row>
    <row r="19" spans="1:13" x14ac:dyDescent="0.2">
      <c r="A19" s="1" t="s">
        <v>55</v>
      </c>
      <c r="B19" s="1">
        <v>8</v>
      </c>
      <c r="C19" s="1" t="s">
        <v>299</v>
      </c>
      <c r="D19" s="1">
        <v>4</v>
      </c>
      <c r="E19" s="1">
        <v>26</v>
      </c>
      <c r="F19" s="1">
        <v>3</v>
      </c>
      <c r="G19" s="1">
        <v>0</v>
      </c>
      <c r="H19" s="1"/>
      <c r="I19" s="1" t="s">
        <v>106</v>
      </c>
      <c r="J19" s="1">
        <v>0.184</v>
      </c>
      <c r="K19" s="5">
        <v>93</v>
      </c>
      <c r="L19" s="8"/>
      <c r="M19" s="8"/>
    </row>
    <row r="20" spans="1:13" x14ac:dyDescent="0.2">
      <c r="A20" s="1" t="s">
        <v>56</v>
      </c>
      <c r="B20" s="1">
        <v>4</v>
      </c>
      <c r="C20" s="1" t="s">
        <v>295</v>
      </c>
      <c r="D20" s="1">
        <v>2</v>
      </c>
      <c r="E20" s="1">
        <v>11</v>
      </c>
      <c r="F20" s="1">
        <v>3</v>
      </c>
      <c r="G20" s="1">
        <v>0</v>
      </c>
      <c r="H20" s="1"/>
      <c r="I20" s="1" t="s">
        <v>106</v>
      </c>
      <c r="J20" s="1">
        <v>0.186</v>
      </c>
      <c r="K20" s="6">
        <v>107</v>
      </c>
      <c r="L20" s="8"/>
      <c r="M20" s="8"/>
    </row>
    <row r="21" spans="1:13" x14ac:dyDescent="0.2">
      <c r="A21" s="1" t="s">
        <v>57</v>
      </c>
      <c r="B21" s="1">
        <v>5</v>
      </c>
      <c r="C21" s="1" t="s">
        <v>296</v>
      </c>
      <c r="D21" s="1">
        <v>3</v>
      </c>
      <c r="E21" s="1">
        <v>15</v>
      </c>
      <c r="F21" s="1">
        <v>3</v>
      </c>
      <c r="G21" s="1">
        <v>0</v>
      </c>
      <c r="H21" s="1"/>
      <c r="I21" s="1" t="s">
        <v>106</v>
      </c>
      <c r="J21" s="1">
        <v>0.129</v>
      </c>
      <c r="K21" s="5">
        <v>136</v>
      </c>
      <c r="L21" s="8"/>
      <c r="M21" s="8"/>
    </row>
    <row r="22" spans="1:13" x14ac:dyDescent="0.2">
      <c r="A22" s="1" t="s">
        <v>58</v>
      </c>
      <c r="B22" s="1">
        <v>7</v>
      </c>
      <c r="C22" s="1" t="s">
        <v>298</v>
      </c>
      <c r="D22" s="1">
        <v>2</v>
      </c>
      <c r="E22" s="1">
        <v>10</v>
      </c>
      <c r="F22" s="1">
        <v>3</v>
      </c>
      <c r="G22" s="1">
        <v>0</v>
      </c>
      <c r="H22" s="1"/>
      <c r="I22" s="1" t="s">
        <v>104</v>
      </c>
      <c r="J22" s="1">
        <v>7.1999999999999995E-2</v>
      </c>
      <c r="K22" s="6">
        <v>92</v>
      </c>
      <c r="L22" s="8"/>
      <c r="M22" s="8"/>
    </row>
    <row r="23" spans="1:13" x14ac:dyDescent="0.2">
      <c r="A23" s="1" t="s">
        <v>59</v>
      </c>
      <c r="B23" s="1">
        <v>6</v>
      </c>
      <c r="C23" s="1" t="s">
        <v>297</v>
      </c>
      <c r="D23" s="1">
        <v>3</v>
      </c>
      <c r="E23" s="1">
        <v>29</v>
      </c>
      <c r="F23" s="1">
        <v>3</v>
      </c>
      <c r="G23" s="1">
        <v>0</v>
      </c>
      <c r="H23" s="1"/>
      <c r="I23" s="1" t="s">
        <v>106</v>
      </c>
      <c r="J23" s="1">
        <v>0.29799999999999999</v>
      </c>
      <c r="K23" s="5">
        <v>117</v>
      </c>
      <c r="L23" s="8"/>
      <c r="M23" s="8"/>
    </row>
    <row r="24" spans="1:13" x14ac:dyDescent="0.2">
      <c r="A24" s="2"/>
      <c r="B24" s="2"/>
      <c r="C24" s="2"/>
      <c r="D24" s="2">
        <f>SUM(D19:D23)</f>
        <v>14</v>
      </c>
      <c r="E24" s="2">
        <f>SUM(E19:E23)</f>
        <v>91</v>
      </c>
      <c r="F24" s="2">
        <f>AVERAGE(F19:F23)</f>
        <v>3</v>
      </c>
      <c r="G24" s="2"/>
      <c r="H24" s="2"/>
      <c r="I24" s="2"/>
      <c r="J24" s="2">
        <f>SUM(J19:J23)</f>
        <v>0.86899999999999999</v>
      </c>
      <c r="K24" s="7">
        <f>SUM(K19:K23)</f>
        <v>545</v>
      </c>
      <c r="L24" s="8"/>
      <c r="M24" s="8"/>
    </row>
    <row r="25" spans="1:13" x14ac:dyDescent="0.2">
      <c r="A25" s="1" t="s">
        <v>60</v>
      </c>
      <c r="B25" s="1">
        <v>1</v>
      </c>
      <c r="C25" s="1" t="s">
        <v>292</v>
      </c>
      <c r="D25" s="1">
        <v>4</v>
      </c>
      <c r="E25" s="1">
        <v>29</v>
      </c>
      <c r="F25" s="1">
        <v>3</v>
      </c>
      <c r="G25" s="1">
        <v>0</v>
      </c>
      <c r="H25" s="1"/>
      <c r="I25" s="1" t="s">
        <v>106</v>
      </c>
      <c r="J25" s="1">
        <v>0.29899999999999999</v>
      </c>
      <c r="K25" s="5">
        <v>110</v>
      </c>
      <c r="L25" s="8"/>
      <c r="M25" s="8"/>
    </row>
    <row r="26" spans="1:13" x14ac:dyDescent="0.2">
      <c r="A26" s="1" t="s">
        <v>61</v>
      </c>
      <c r="B26" s="1">
        <v>2</v>
      </c>
      <c r="C26" s="1" t="s">
        <v>293</v>
      </c>
      <c r="D26" s="1">
        <v>1</v>
      </c>
      <c r="E26" s="1">
        <v>16</v>
      </c>
      <c r="F26" s="1">
        <v>3</v>
      </c>
      <c r="G26" s="1">
        <v>0</v>
      </c>
      <c r="H26" s="1"/>
      <c r="I26" s="1" t="s">
        <v>106</v>
      </c>
      <c r="J26" s="1">
        <v>0.23799999999999999</v>
      </c>
      <c r="K26" s="6">
        <v>50</v>
      </c>
      <c r="L26" s="8"/>
      <c r="M26" s="8"/>
    </row>
    <row r="27" spans="1:13" x14ac:dyDescent="0.2">
      <c r="A27" s="1" t="s">
        <v>62</v>
      </c>
      <c r="B27" s="1">
        <v>3</v>
      </c>
      <c r="C27" s="1" t="s">
        <v>294</v>
      </c>
      <c r="D27" s="1">
        <v>0</v>
      </c>
      <c r="E27" s="1">
        <v>0</v>
      </c>
      <c r="F27" s="1"/>
      <c r="G27" s="1">
        <v>0</v>
      </c>
      <c r="H27" s="1"/>
      <c r="I27" s="1" t="s">
        <v>172</v>
      </c>
      <c r="J27" s="1">
        <v>0</v>
      </c>
      <c r="K27" s="5">
        <v>0</v>
      </c>
      <c r="L27" s="8"/>
      <c r="M27" s="8"/>
    </row>
    <row r="28" spans="1:13" x14ac:dyDescent="0.2">
      <c r="A28" s="1" t="s">
        <v>63</v>
      </c>
      <c r="B28" s="1">
        <v>9</v>
      </c>
      <c r="C28" s="1" t="s">
        <v>300</v>
      </c>
      <c r="D28" s="1">
        <v>3</v>
      </c>
      <c r="E28" s="1">
        <v>21</v>
      </c>
      <c r="F28" s="1">
        <v>3</v>
      </c>
      <c r="G28" s="1">
        <v>0</v>
      </c>
      <c r="H28" s="1"/>
      <c r="I28" s="1" t="s">
        <v>132</v>
      </c>
      <c r="J28" s="1">
        <v>0.17799999999999999</v>
      </c>
      <c r="K28" s="6">
        <v>119</v>
      </c>
      <c r="L28" s="8"/>
      <c r="M28" s="8"/>
    </row>
    <row r="29" spans="1:13" x14ac:dyDescent="0.2">
      <c r="A29" s="1" t="s">
        <v>64</v>
      </c>
      <c r="B29" s="1">
        <v>10</v>
      </c>
      <c r="C29" s="1" t="s">
        <v>301</v>
      </c>
      <c r="D29" s="1">
        <v>3</v>
      </c>
      <c r="E29" s="1">
        <v>18</v>
      </c>
      <c r="F29" s="1">
        <v>3</v>
      </c>
      <c r="G29" s="1">
        <v>0</v>
      </c>
      <c r="H29" s="1"/>
      <c r="I29" s="1" t="s">
        <v>125</v>
      </c>
      <c r="J29" s="1">
        <v>0.191</v>
      </c>
      <c r="K29" s="5">
        <v>151</v>
      </c>
      <c r="L29" s="8"/>
      <c r="M29" s="8"/>
    </row>
    <row r="30" spans="1:13" x14ac:dyDescent="0.2">
      <c r="A30" s="2"/>
      <c r="B30" s="2"/>
      <c r="C30" s="2"/>
      <c r="D30" s="2">
        <f>SUM(D25:D29)</f>
        <v>11</v>
      </c>
      <c r="E30" s="2">
        <f>SUM(E25:E29)</f>
        <v>84</v>
      </c>
      <c r="F30" s="2">
        <f>AVERAGE(F25:F29)</f>
        <v>3</v>
      </c>
      <c r="G30" s="2"/>
      <c r="H30" s="2"/>
      <c r="I30" s="2"/>
      <c r="J30" s="2">
        <f>SUM(J25:J29)</f>
        <v>0.90599999999999992</v>
      </c>
      <c r="K30" s="7">
        <f>SUM(K25:K29)</f>
        <v>430</v>
      </c>
      <c r="L30" s="8"/>
      <c r="M30" s="9" t="s">
        <v>302</v>
      </c>
    </row>
    <row r="31" spans="1:13" x14ac:dyDescent="0.2">
      <c r="A31" s="3" t="s">
        <v>96</v>
      </c>
      <c r="B31" s="3"/>
      <c r="C31" s="3"/>
      <c r="D31" s="3">
        <f>SUM(D24,D30)</f>
        <v>25</v>
      </c>
      <c r="E31" s="3">
        <f>SUM(E24,E30)</f>
        <v>175</v>
      </c>
      <c r="F31" s="3">
        <f>AVERAGE(F19:F23,F25:F29)</f>
        <v>3</v>
      </c>
      <c r="G31" s="3">
        <v>0</v>
      </c>
      <c r="H31" s="3"/>
      <c r="I31" s="3"/>
      <c r="J31" s="3">
        <f>SUM(J24,J30)</f>
        <v>1.7749999999999999</v>
      </c>
      <c r="K31" s="4">
        <f>SUM(K24,K30)</f>
        <v>975</v>
      </c>
      <c r="L31" s="8"/>
      <c r="M31" s="10">
        <v>38</v>
      </c>
    </row>
  </sheetData>
  <mergeCells count="2">
    <mergeCell ref="A17:J17"/>
    <mergeCell ref="A1:J1"/>
  </mergeCells>
  <pageMargins left="0.7" right="0.7" top="0.75" bottom="0.75" header="0.3" footer="0.3"/>
  <pageSetup scale="83" orientation="landscape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Astrea 2(A)</vt:lpstr>
      <vt:lpstr>Control 3(B)</vt:lpstr>
      <vt:lpstr>Astrea 3(C)</vt:lpstr>
      <vt:lpstr>Control 1(D)</vt:lpstr>
      <vt:lpstr>Control 2(E)</vt:lpstr>
      <vt:lpstr>Batillaria 1(F)</vt:lpstr>
      <vt:lpstr>Astrea 1(G)</vt:lpstr>
      <vt:lpstr>Batillaria 2(H)</vt:lpstr>
      <vt:lpstr>Batillaria 3(I)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2018-12-06T03:33:04Z</cp:lastPrinted>
  <dcterms:created xsi:type="dcterms:W3CDTF">2018-08-26T21:17:13Z</dcterms:created>
  <dcterms:modified xsi:type="dcterms:W3CDTF">2019-03-21T20:27:59Z</dcterms:modified>
</cp:coreProperties>
</file>