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\Documents\FCT\PostDoc\Papers\Mannitol\Frontiers_in_Microbiology\Proofs\"/>
    </mc:Choice>
  </mc:AlternateContent>
  <xr:revisionPtr revIDLastSave="0" documentId="8_{9E449D76-8619-4B9F-A2A9-AF9EBC455A9D}" xr6:coauthVersionLast="44" xr6:coauthVersionMax="44" xr10:uidLastSave="{00000000-0000-0000-0000-000000000000}"/>
  <bookViews>
    <workbookView xWindow="-120" yWindow="-16320" windowWidth="29040" windowHeight="15840" xr2:uid="{9847EE45-AC98-476A-92A0-E8915809A8FF}"/>
  </bookViews>
  <sheets>
    <sheet name="Figure 4A_Fructophily" sheetId="7" r:id="rId1"/>
    <sheet name="Figure 4B_20FG" sheetId="2" r:id="rId2"/>
    <sheet name="Figure 4C_2FG" sheetId="3" r:id="rId3"/>
    <sheet name="Figure 4D_20FRU" sheetId="4" r:id="rId4"/>
    <sheet name="Figure 4E_20GLU" sheetId="5" r:id="rId5"/>
    <sheet name="Figure 4F" sheetId="6" r:id="rId6"/>
  </sheets>
  <definedNames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'Figure 4C_2FG'!$N$20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4" i="6" l="1"/>
  <c r="R13" i="6"/>
  <c r="R12" i="6"/>
  <c r="S13" i="6" s="1"/>
  <c r="R11" i="6"/>
  <c r="R10" i="6"/>
  <c r="R9" i="6"/>
  <c r="R7" i="6"/>
  <c r="L14" i="6"/>
  <c r="L13" i="6"/>
  <c r="L12" i="6"/>
  <c r="M13" i="6" s="1"/>
  <c r="L11" i="6"/>
  <c r="L10" i="6"/>
  <c r="L9" i="6"/>
  <c r="L7" i="6"/>
  <c r="M9" i="6" s="1"/>
  <c r="F14" i="6"/>
  <c r="F13" i="6"/>
  <c r="G14" i="6" s="1"/>
  <c r="F12" i="6"/>
  <c r="F11" i="6"/>
  <c r="F10" i="6"/>
  <c r="F9" i="6"/>
  <c r="G10" i="6" s="1"/>
  <c r="F7" i="6"/>
  <c r="S14" i="6" l="1"/>
  <c r="S10" i="6"/>
  <c r="M11" i="6"/>
  <c r="G13" i="6"/>
  <c r="M10" i="6"/>
  <c r="G12" i="6"/>
  <c r="M12" i="6"/>
  <c r="S12" i="6"/>
  <c r="M14" i="6"/>
  <c r="G9" i="6"/>
  <c r="S9" i="6"/>
  <c r="S11" i="6"/>
  <c r="G11" i="6"/>
  <c r="K9" i="3" l="1"/>
  <c r="P14" i="5"/>
  <c r="Q14" i="5" s="1"/>
  <c r="P13" i="5"/>
  <c r="P12" i="5"/>
  <c r="Q13" i="5" s="1"/>
  <c r="P11" i="5"/>
  <c r="Q12" i="5" s="1"/>
  <c r="P10" i="5"/>
  <c r="Q10" i="5" s="1"/>
  <c r="P9" i="5"/>
  <c r="Q8" i="5"/>
  <c r="P8" i="5"/>
  <c r="P7" i="5"/>
  <c r="K14" i="5"/>
  <c r="K13" i="5"/>
  <c r="L14" i="5" s="1"/>
  <c r="K12" i="5"/>
  <c r="K11" i="5"/>
  <c r="K10" i="5"/>
  <c r="L10" i="5" s="1"/>
  <c r="K9" i="5"/>
  <c r="K8" i="5"/>
  <c r="L9" i="5" s="1"/>
  <c r="K7" i="5"/>
  <c r="F14" i="5"/>
  <c r="F13" i="5"/>
  <c r="F12" i="5"/>
  <c r="F11" i="5"/>
  <c r="F10" i="5"/>
  <c r="F9" i="5"/>
  <c r="F8" i="5"/>
  <c r="G9" i="5" s="1"/>
  <c r="F6" i="5"/>
  <c r="E19" i="5"/>
  <c r="G19" i="5"/>
  <c r="E20" i="5"/>
  <c r="G20" i="5"/>
  <c r="E21" i="5"/>
  <c r="G21" i="5"/>
  <c r="E22" i="5"/>
  <c r="G22" i="5"/>
  <c r="E23" i="5"/>
  <c r="G23" i="5"/>
  <c r="E24" i="5"/>
  <c r="G24" i="5"/>
  <c r="E30" i="5"/>
  <c r="G30" i="5"/>
  <c r="I30" i="5"/>
  <c r="E31" i="5"/>
  <c r="G31" i="5"/>
  <c r="I31" i="5"/>
  <c r="L13" i="5" l="1"/>
  <c r="L8" i="5"/>
  <c r="Q9" i="5"/>
  <c r="L12" i="5"/>
  <c r="G14" i="5"/>
  <c r="G11" i="5"/>
  <c r="G13" i="5"/>
  <c r="Q11" i="5"/>
  <c r="L11" i="5"/>
  <c r="G12" i="5"/>
  <c r="G10" i="5"/>
  <c r="G8" i="5"/>
  <c r="E10" i="4" l="1"/>
  <c r="H10" i="4"/>
  <c r="L10" i="4"/>
  <c r="K32" i="4"/>
  <c r="K31" i="4"/>
  <c r="E32" i="4"/>
  <c r="E31" i="4"/>
  <c r="E21" i="4"/>
  <c r="E20" i="4"/>
  <c r="E8" i="4"/>
  <c r="E7" i="4"/>
  <c r="D21" i="3"/>
  <c r="D22" i="3"/>
  <c r="F8" i="2"/>
  <c r="F7" i="2"/>
  <c r="E20" i="2"/>
  <c r="D7" i="2"/>
  <c r="D8" i="2"/>
  <c r="D9" i="2"/>
  <c r="R25" i="7" l="1"/>
  <c r="N25" i="7"/>
  <c r="G25" i="7"/>
  <c r="R16" i="7"/>
  <c r="N16" i="7"/>
  <c r="G16" i="7"/>
  <c r="O7" i="7"/>
  <c r="H7" i="7"/>
  <c r="O6" i="7"/>
  <c r="H11" i="7"/>
  <c r="I12" i="7" s="1"/>
  <c r="H9" i="7"/>
  <c r="H8" i="7"/>
  <c r="G21" i="7"/>
  <c r="G20" i="7"/>
  <c r="H21" i="7" s="1"/>
  <c r="G19" i="7"/>
  <c r="G18" i="7"/>
  <c r="H19" i="7" s="1"/>
  <c r="G17" i="7"/>
  <c r="H18" i="7" s="1"/>
  <c r="G15" i="7"/>
  <c r="N20" i="7"/>
  <c r="O21" i="7" s="1"/>
  <c r="N19" i="7"/>
  <c r="N18" i="7"/>
  <c r="N15" i="7"/>
  <c r="N17" i="7"/>
  <c r="O18" i="7" s="1"/>
  <c r="R30" i="7"/>
  <c r="N30" i="7"/>
  <c r="G30" i="7"/>
  <c r="R29" i="7"/>
  <c r="S30" i="7" s="1"/>
  <c r="N29" i="7"/>
  <c r="G29" i="7"/>
  <c r="R28" i="7"/>
  <c r="N28" i="7"/>
  <c r="O29" i="7" s="1"/>
  <c r="G28" i="7"/>
  <c r="H29" i="7" s="1"/>
  <c r="R27" i="7"/>
  <c r="S28" i="7" s="1"/>
  <c r="N27" i="7"/>
  <c r="G27" i="7"/>
  <c r="R26" i="7"/>
  <c r="N26" i="7"/>
  <c r="O27" i="7" s="1"/>
  <c r="G26" i="7"/>
  <c r="H27" i="7" s="1"/>
  <c r="R24" i="7"/>
  <c r="S26" i="7" s="1"/>
  <c r="N24" i="7"/>
  <c r="G24" i="7"/>
  <c r="R21" i="7"/>
  <c r="N21" i="7"/>
  <c r="R20" i="7"/>
  <c r="S21" i="7" s="1"/>
  <c r="R19" i="7"/>
  <c r="S20" i="7" s="1"/>
  <c r="R18" i="7"/>
  <c r="S19" i="7" s="1"/>
  <c r="R17" i="7"/>
  <c r="R15" i="7"/>
  <c r="S12" i="7"/>
  <c r="O12" i="7"/>
  <c r="H12" i="7"/>
  <c r="S11" i="7"/>
  <c r="T12" i="7" s="1"/>
  <c r="O11" i="7"/>
  <c r="P12" i="7" s="1"/>
  <c r="S10" i="7"/>
  <c r="T11" i="7" s="1"/>
  <c r="O10" i="7"/>
  <c r="P11" i="7" s="1"/>
  <c r="H10" i="7"/>
  <c r="I11" i="7" s="1"/>
  <c r="S9" i="7"/>
  <c r="O9" i="7"/>
  <c r="S8" i="7"/>
  <c r="O8" i="7"/>
  <c r="P9" i="7" s="1"/>
  <c r="S6" i="7"/>
  <c r="H6" i="7"/>
  <c r="H20" i="7" l="1"/>
  <c r="P7" i="7"/>
  <c r="P8" i="7"/>
  <c r="H26" i="7"/>
  <c r="H25" i="7"/>
  <c r="H17" i="7"/>
  <c r="H16" i="7"/>
  <c r="P10" i="7"/>
  <c r="H28" i="7"/>
  <c r="H30" i="7"/>
  <c r="O19" i="7"/>
  <c r="O17" i="7"/>
  <c r="O16" i="7"/>
  <c r="S17" i="7"/>
  <c r="S27" i="7"/>
  <c r="I8" i="7"/>
  <c r="I7" i="7"/>
  <c r="O28" i="7"/>
  <c r="O30" i="7"/>
  <c r="O20" i="7"/>
  <c r="I9" i="7"/>
  <c r="O25" i="7"/>
  <c r="O26" i="7"/>
  <c r="I10" i="7"/>
  <c r="S18" i="7"/>
  <c r="T9" i="7"/>
  <c r="T8" i="7"/>
  <c r="S29" i="7"/>
  <c r="T10" i="7"/>
  <c r="Q21" i="6"/>
  <c r="Q23" i="6"/>
  <c r="Q24" i="6"/>
  <c r="Q25" i="6"/>
  <c r="Q19" i="6"/>
  <c r="M21" i="6"/>
  <c r="N21" i="6" s="1"/>
  <c r="M22" i="6"/>
  <c r="N22" i="6" s="1"/>
  <c r="M23" i="6"/>
  <c r="M24" i="6"/>
  <c r="M25" i="6"/>
  <c r="I22" i="6"/>
  <c r="I23" i="6"/>
  <c r="I24" i="6"/>
  <c r="I25" i="6"/>
  <c r="I21" i="6"/>
  <c r="J21" i="6" s="1"/>
  <c r="I19" i="6"/>
  <c r="J20" i="6" s="1"/>
  <c r="E23" i="6"/>
  <c r="E24" i="6"/>
  <c r="E25" i="6"/>
  <c r="E22" i="6"/>
  <c r="M19" i="6"/>
  <c r="N20" i="6" s="1"/>
  <c r="E19" i="6"/>
  <c r="I36" i="5"/>
  <c r="G36" i="5"/>
  <c r="I35" i="5"/>
  <c r="G35" i="5"/>
  <c r="I34" i="5"/>
  <c r="G34" i="5"/>
  <c r="I33" i="5"/>
  <c r="G33" i="5"/>
  <c r="I32" i="5"/>
  <c r="G32" i="5"/>
  <c r="E36" i="5"/>
  <c r="E35" i="5"/>
  <c r="E34" i="5"/>
  <c r="E33" i="5"/>
  <c r="E32" i="5"/>
  <c r="K33" i="4"/>
  <c r="K34" i="4"/>
  <c r="K35" i="4"/>
  <c r="K36" i="4"/>
  <c r="K37" i="4"/>
  <c r="H32" i="4"/>
  <c r="I32" i="4" s="1"/>
  <c r="H33" i="4"/>
  <c r="H34" i="4"/>
  <c r="I35" i="4" s="1"/>
  <c r="H35" i="4"/>
  <c r="H36" i="4"/>
  <c r="H37" i="4"/>
  <c r="H30" i="4"/>
  <c r="I31" i="4" s="1"/>
  <c r="E37" i="4"/>
  <c r="E36" i="4"/>
  <c r="E35" i="4"/>
  <c r="E34" i="4"/>
  <c r="E33" i="4"/>
  <c r="H21" i="4"/>
  <c r="I21" i="4" s="1"/>
  <c r="H22" i="4"/>
  <c r="H23" i="4"/>
  <c r="H24" i="4"/>
  <c r="H25" i="4"/>
  <c r="H19" i="4"/>
  <c r="I20" i="4" s="1"/>
  <c r="E22" i="4"/>
  <c r="E23" i="4"/>
  <c r="E24" i="4"/>
  <c r="E25" i="4"/>
  <c r="L8" i="4"/>
  <c r="M8" i="4" s="1"/>
  <c r="L9" i="4"/>
  <c r="M10" i="4" s="1"/>
  <c r="L11" i="4"/>
  <c r="L12" i="4"/>
  <c r="L13" i="4"/>
  <c r="L6" i="4"/>
  <c r="M7" i="4" s="1"/>
  <c r="H6" i="4"/>
  <c r="I7" i="4" s="1"/>
  <c r="H13" i="4"/>
  <c r="H12" i="4"/>
  <c r="I13" i="4" s="1"/>
  <c r="H11" i="4"/>
  <c r="I11" i="4" s="1"/>
  <c r="H9" i="4"/>
  <c r="I10" i="4" s="1"/>
  <c r="H8" i="4"/>
  <c r="I8" i="4" s="1"/>
  <c r="E9" i="4"/>
  <c r="E11" i="4"/>
  <c r="E12" i="4"/>
  <c r="E13" i="4"/>
  <c r="I22" i="3"/>
  <c r="M22" i="3"/>
  <c r="N22" i="3" s="1"/>
  <c r="M23" i="3"/>
  <c r="N24" i="3" s="1"/>
  <c r="M24" i="3"/>
  <c r="M25" i="3"/>
  <c r="N25" i="3" s="1"/>
  <c r="M20" i="3"/>
  <c r="N21" i="3" s="1"/>
  <c r="H23" i="3"/>
  <c r="I23" i="3" s="1"/>
  <c r="H24" i="3"/>
  <c r="H25" i="3"/>
  <c r="I25" i="3" s="1"/>
  <c r="H20" i="3"/>
  <c r="D23" i="3"/>
  <c r="D24" i="3"/>
  <c r="D25" i="3"/>
  <c r="W9" i="3"/>
  <c r="X9" i="3" s="1"/>
  <c r="W10" i="3"/>
  <c r="X11" i="3" s="1"/>
  <c r="W11" i="3"/>
  <c r="X12" i="3" s="1"/>
  <c r="W12" i="3"/>
  <c r="X13" i="3" s="1"/>
  <c r="W13" i="3"/>
  <c r="X14" i="3" s="1"/>
  <c r="W14" i="3"/>
  <c r="X15" i="3" s="1"/>
  <c r="W15" i="3"/>
  <c r="W7" i="3"/>
  <c r="X8" i="3" s="1"/>
  <c r="Q9" i="3"/>
  <c r="R9" i="3" s="1"/>
  <c r="Q10" i="3"/>
  <c r="R11" i="3" s="1"/>
  <c r="Q11" i="3"/>
  <c r="R12" i="3" s="1"/>
  <c r="Q12" i="3"/>
  <c r="R13" i="3" s="1"/>
  <c r="Q13" i="3"/>
  <c r="Q14" i="3"/>
  <c r="R15" i="3" s="1"/>
  <c r="Q15" i="3"/>
  <c r="Q7" i="3"/>
  <c r="R8" i="3" s="1"/>
  <c r="L13" i="3"/>
  <c r="L14" i="3"/>
  <c r="L9" i="3"/>
  <c r="K10" i="3"/>
  <c r="L10" i="3" s="1"/>
  <c r="K11" i="3"/>
  <c r="L12" i="3" s="1"/>
  <c r="K12" i="3"/>
  <c r="K13" i="3"/>
  <c r="K14" i="3"/>
  <c r="K15" i="3"/>
  <c r="K7" i="3"/>
  <c r="L8" i="3" s="1"/>
  <c r="E9" i="3"/>
  <c r="E10" i="3"/>
  <c r="F11" i="3" s="1"/>
  <c r="E11" i="3"/>
  <c r="E12" i="3"/>
  <c r="F13" i="3" s="1"/>
  <c r="E13" i="3"/>
  <c r="F14" i="3" s="1"/>
  <c r="E14" i="3"/>
  <c r="E15" i="3"/>
  <c r="E7" i="3"/>
  <c r="F8" i="3" s="1"/>
  <c r="Q33" i="2"/>
  <c r="Q37" i="2"/>
  <c r="Q38" i="2"/>
  <c r="P32" i="2"/>
  <c r="Q32" i="2" s="1"/>
  <c r="P33" i="2"/>
  <c r="Q34" i="2" s="1"/>
  <c r="P34" i="2"/>
  <c r="Q35" i="2" s="1"/>
  <c r="P36" i="2"/>
  <c r="Q36" i="2" s="1"/>
  <c r="P37" i="2"/>
  <c r="P38" i="2"/>
  <c r="P30" i="2"/>
  <c r="Q31" i="2" s="1"/>
  <c r="K36" i="2"/>
  <c r="J32" i="2"/>
  <c r="K32" i="2" s="1"/>
  <c r="J33" i="2"/>
  <c r="K33" i="2" s="1"/>
  <c r="J34" i="2"/>
  <c r="K35" i="2" s="1"/>
  <c r="J36" i="2"/>
  <c r="K37" i="2" s="1"/>
  <c r="J37" i="2"/>
  <c r="K38" i="2" s="1"/>
  <c r="J38" i="2"/>
  <c r="J30" i="2"/>
  <c r="K31" i="2" s="1"/>
  <c r="G35" i="2"/>
  <c r="F32" i="2"/>
  <c r="G32" i="2" s="1"/>
  <c r="F33" i="2"/>
  <c r="G34" i="2" s="1"/>
  <c r="F34" i="2"/>
  <c r="F35" i="2"/>
  <c r="F36" i="2"/>
  <c r="G36" i="2" s="1"/>
  <c r="F37" i="2"/>
  <c r="G38" i="2" s="1"/>
  <c r="F38" i="2"/>
  <c r="F30" i="2"/>
  <c r="G31" i="2" s="1"/>
  <c r="W21" i="2"/>
  <c r="X21" i="2" s="1"/>
  <c r="W22" i="2"/>
  <c r="X23" i="2" s="1"/>
  <c r="W23" i="2"/>
  <c r="X24" i="2" s="1"/>
  <c r="W24" i="2"/>
  <c r="X25" i="2" s="1"/>
  <c r="W25" i="2"/>
  <c r="W26" i="2"/>
  <c r="W19" i="2"/>
  <c r="X20" i="2" s="1"/>
  <c r="Q21" i="2"/>
  <c r="R21" i="2" s="1"/>
  <c r="Q22" i="2"/>
  <c r="Q23" i="2"/>
  <c r="R24" i="2" s="1"/>
  <c r="Q24" i="2"/>
  <c r="R25" i="2" s="1"/>
  <c r="Q25" i="2"/>
  <c r="Q26" i="2"/>
  <c r="Q19" i="2"/>
  <c r="R20" i="2" s="1"/>
  <c r="K21" i="2"/>
  <c r="L21" i="2" s="1"/>
  <c r="K22" i="2"/>
  <c r="L23" i="2" s="1"/>
  <c r="K23" i="2"/>
  <c r="L24" i="2" s="1"/>
  <c r="K24" i="2"/>
  <c r="L25" i="2" s="1"/>
  <c r="K25" i="2"/>
  <c r="L26" i="2" s="1"/>
  <c r="K26" i="2"/>
  <c r="K19" i="2"/>
  <c r="L20" i="2" s="1"/>
  <c r="E21" i="2"/>
  <c r="F21" i="2" s="1"/>
  <c r="E22" i="2"/>
  <c r="E23" i="2"/>
  <c r="F24" i="2" s="1"/>
  <c r="E24" i="2"/>
  <c r="E25" i="2"/>
  <c r="F25" i="2" s="1"/>
  <c r="E26" i="2"/>
  <c r="E19" i="2"/>
  <c r="F20" i="2" s="1"/>
  <c r="F9" i="2"/>
  <c r="F10" i="2"/>
  <c r="F11" i="2"/>
  <c r="F12" i="2"/>
  <c r="F13" i="2"/>
  <c r="F14" i="2"/>
  <c r="D10" i="2"/>
  <c r="D11" i="2"/>
  <c r="D12" i="2"/>
  <c r="D13" i="2"/>
  <c r="D14" i="2"/>
  <c r="I8" i="2"/>
  <c r="I9" i="2"/>
  <c r="I10" i="2"/>
  <c r="I11" i="2"/>
  <c r="I12" i="2"/>
  <c r="I13" i="2"/>
  <c r="I14" i="2"/>
  <c r="I6" i="2"/>
  <c r="J7" i="2" s="1"/>
  <c r="L15" i="3" l="1"/>
  <c r="G33" i="2"/>
  <c r="N23" i="3"/>
  <c r="F10" i="3"/>
  <c r="F9" i="3"/>
  <c r="X26" i="2"/>
  <c r="L11" i="3"/>
  <c r="R14" i="3"/>
  <c r="I24" i="3"/>
  <c r="J11" i="2"/>
  <c r="R26" i="2"/>
  <c r="G37" i="2"/>
  <c r="K34" i="2"/>
  <c r="X10" i="3"/>
  <c r="N24" i="6"/>
  <c r="R21" i="6"/>
  <c r="R25" i="6"/>
  <c r="F24" i="6"/>
  <c r="J25" i="6"/>
  <c r="F21" i="6"/>
  <c r="F20" i="6"/>
  <c r="I24" i="4"/>
  <c r="I36" i="4"/>
  <c r="I37" i="4"/>
  <c r="M9" i="4"/>
  <c r="I22" i="4"/>
  <c r="I33" i="4"/>
  <c r="I34" i="4"/>
  <c r="I23" i="4"/>
  <c r="M12" i="4"/>
  <c r="M11" i="4"/>
  <c r="I25" i="4"/>
  <c r="I12" i="4"/>
  <c r="M13" i="4"/>
  <c r="I9" i="4"/>
  <c r="F15" i="3"/>
  <c r="F12" i="3"/>
  <c r="R10" i="3"/>
  <c r="F23" i="2"/>
  <c r="R23" i="2"/>
  <c r="J10" i="2"/>
  <c r="F22" i="2"/>
  <c r="R22" i="2"/>
  <c r="J14" i="2"/>
  <c r="F26" i="2"/>
  <c r="L22" i="2"/>
  <c r="X22" i="2"/>
  <c r="J9" i="2"/>
  <c r="J8" i="2"/>
  <c r="J13" i="2"/>
  <c r="J12" i="2"/>
  <c r="F23" i="6"/>
  <c r="F25" i="6"/>
  <c r="N25" i="6"/>
  <c r="R24" i="6"/>
  <c r="N23" i="6"/>
  <c r="R23" i="6"/>
  <c r="J24" i="6"/>
  <c r="J23" i="6"/>
  <c r="F22" i="6"/>
  <c r="J22" i="6"/>
</calcChain>
</file>

<file path=xl/sharedStrings.xml><?xml version="1.0" encoding="utf-8"?>
<sst xmlns="http://schemas.openxmlformats.org/spreadsheetml/2006/main" count="258" uniqueCount="37">
  <si>
    <t>Fructose</t>
  </si>
  <si>
    <t>Average</t>
  </si>
  <si>
    <t>Moving average</t>
  </si>
  <si>
    <t>wt, 30ºC</t>
  </si>
  <si>
    <t>Time (h)</t>
  </si>
  <si>
    <t>average</t>
  </si>
  <si>
    <t>Moving Average</t>
  </si>
  <si>
    <t>GLUCOSE</t>
  </si>
  <si>
    <t>g/L</t>
  </si>
  <si>
    <t>FRUCTOSE</t>
  </si>
  <si>
    <t>OD640nm</t>
  </si>
  <si>
    <t>Time (hours)</t>
  </si>
  <si>
    <t>wt</t>
  </si>
  <si>
    <t>#1</t>
  </si>
  <si>
    <t>#2</t>
  </si>
  <si>
    <t>25ºC</t>
  </si>
  <si>
    <t>30ºC</t>
  </si>
  <si>
    <t>#3</t>
  </si>
  <si>
    <t>#4</t>
  </si>
  <si>
    <t>mdh2</t>
  </si>
  <si>
    <t>32,5ºC</t>
  </si>
  <si>
    <t>moving average</t>
  </si>
  <si>
    <t>2FG+18%Mannitol</t>
  </si>
  <si>
    <t>2FG+18%Sorbitol</t>
  </si>
  <si>
    <t>32.5ºC</t>
  </si>
  <si>
    <t>Mean</t>
  </si>
  <si>
    <t>mtdh1Δ</t>
  </si>
  <si>
    <t>mtdh1Δmtdh2Δ</t>
  </si>
  <si>
    <t>mtdh1Δsor1Δ</t>
  </si>
  <si>
    <t>mtdh2Δ</t>
  </si>
  <si>
    <r>
      <t>mtdh1</t>
    </r>
    <r>
      <rPr>
        <b/>
        <sz val="10"/>
        <color theme="1"/>
        <rFont val="Arial"/>
        <family val="2"/>
      </rPr>
      <t>Δ</t>
    </r>
  </si>
  <si>
    <r>
      <t>mtdh1</t>
    </r>
    <r>
      <rPr>
        <b/>
        <sz val="10"/>
        <color theme="1"/>
        <rFont val="Arial"/>
        <family val="2"/>
      </rPr>
      <t>Δ</t>
    </r>
    <r>
      <rPr>
        <b/>
        <i/>
        <sz val="10"/>
        <color theme="1"/>
        <rFont val="Arial"/>
        <family val="2"/>
      </rPr>
      <t>mtdh2</t>
    </r>
    <r>
      <rPr>
        <b/>
        <sz val="10"/>
        <color theme="1"/>
        <rFont val="Arial"/>
        <family val="2"/>
      </rPr>
      <t>Δ</t>
    </r>
  </si>
  <si>
    <t>Fructose g/L</t>
  </si>
  <si>
    <t>g/L Glucose</t>
  </si>
  <si>
    <t xml:space="preserve">#3 </t>
  </si>
  <si>
    <r>
      <rPr>
        <b/>
        <i/>
        <sz val="16"/>
        <color theme="1"/>
        <rFont val="Arial"/>
        <family val="2"/>
      </rPr>
      <t>mtdh1Δ</t>
    </r>
    <r>
      <rPr>
        <b/>
        <sz val="16"/>
        <color theme="1"/>
        <rFont val="Arial"/>
        <family val="2"/>
      </rPr>
      <t>, 30ºC</t>
    </r>
  </si>
  <si>
    <r>
      <rPr>
        <b/>
        <i/>
        <sz val="16"/>
        <color theme="1"/>
        <rFont val="Arial"/>
        <family val="2"/>
      </rPr>
      <t>mtdh1Δmtdh2Δ</t>
    </r>
    <r>
      <rPr>
        <b/>
        <sz val="16"/>
        <color theme="1"/>
        <rFont val="Arial"/>
        <family val="2"/>
      </rPr>
      <t>, 30ºC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</si>
</sst>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i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15" fillId="0" borderId="0" xfId="0" applyFont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4" xfId="0" applyFont="1" applyFill="1" applyBorder="1" applyAlignment="1">
      <alignment horizontal="center" vertical="center" textRotation="90"/>
    </xf>
    <xf numFmtId="0" fontId="13" fillId="0" borderId="6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 textRotation="90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5" fillId="0" borderId="0" xfId="0" applyFont="1" applyAlignment="1">
      <alignment horizontal="center" vertical="center" textRotation="90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5" fillId="0" borderId="5" xfId="0" applyFont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74083</xdr:rowOff>
    </xdr:from>
    <xdr:to>
      <xdr:col>20</xdr:col>
      <xdr:colOff>10583</xdr:colOff>
      <xdr:row>2</xdr:row>
      <xdr:rowOff>127000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CBDBD39-BEFF-4FE4-AD13-2C84866F864B}"/>
            </a:ext>
          </a:extLst>
        </xdr:cNvPr>
        <xdr:cNvSpPr txBox="1"/>
      </xdr:nvSpPr>
      <xdr:spPr>
        <a:xfrm>
          <a:off x="127000" y="74083"/>
          <a:ext cx="12266083" cy="41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Supplementary Data 1-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Raw data for growth experiments depicted in Figure 4. Moving average calculations are shown as they were used in the final plots. 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315595</xdr:colOff>
      <xdr:row>2</xdr:row>
      <xdr:rowOff>77893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51AE4D0-0AF6-402F-8864-7771B312A708}"/>
            </a:ext>
          </a:extLst>
        </xdr:cNvPr>
        <xdr:cNvSpPr txBox="1"/>
      </xdr:nvSpPr>
      <xdr:spPr>
        <a:xfrm>
          <a:off x="0" y="0"/>
          <a:ext cx="12264178" cy="416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Supplementary Data 1-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Raw data for growth experiments depicted in Figure 4. Moving average calculations are shown as they were used in the final plots. 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262678</xdr:colOff>
      <xdr:row>2</xdr:row>
      <xdr:rowOff>77893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75F24881-3781-4ECC-95AB-C6F9124AF80E}"/>
            </a:ext>
          </a:extLst>
        </xdr:cNvPr>
        <xdr:cNvSpPr txBox="1"/>
      </xdr:nvSpPr>
      <xdr:spPr>
        <a:xfrm>
          <a:off x="0" y="0"/>
          <a:ext cx="12264178" cy="416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Supplementary Data 1-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Raw data for growth experiments depicted in Figure 4. Moving average calculations are shown as they were used in the final plots. 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506095</xdr:colOff>
      <xdr:row>2</xdr:row>
      <xdr:rowOff>77893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2F93ABE-1FD2-41D5-920E-94C648F0FBFA}"/>
            </a:ext>
          </a:extLst>
        </xdr:cNvPr>
        <xdr:cNvSpPr txBox="1"/>
      </xdr:nvSpPr>
      <xdr:spPr>
        <a:xfrm>
          <a:off x="0" y="0"/>
          <a:ext cx="12264178" cy="416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Supplementary Data 1-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Raw data for growth experiments depicted in Figure 4. Moving average calculations are shown as they were used in the final plots. 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389678</xdr:colOff>
      <xdr:row>2</xdr:row>
      <xdr:rowOff>77893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6119629-0458-4CF5-9871-5450A542F79C}"/>
            </a:ext>
          </a:extLst>
        </xdr:cNvPr>
        <xdr:cNvSpPr txBox="1"/>
      </xdr:nvSpPr>
      <xdr:spPr>
        <a:xfrm>
          <a:off x="0" y="0"/>
          <a:ext cx="12264178" cy="416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Supplementary Data 1-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Raw data for growth experiments depicted in Figure 4. Moving average calculations are shown as they were used in the final plots. 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289892</xdr:colOff>
      <xdr:row>2</xdr:row>
      <xdr:rowOff>81615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D6D0525-2799-4DF7-B9A0-0DD050F4449A}"/>
            </a:ext>
          </a:extLst>
        </xdr:cNvPr>
        <xdr:cNvSpPr txBox="1"/>
      </xdr:nvSpPr>
      <xdr:spPr>
        <a:xfrm>
          <a:off x="0" y="0"/>
          <a:ext cx="12264178" cy="416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Supplementary Data 1-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Raw data for growth experiments depicted in Figure 4. Moving average calculations are shown as they were used in the final plots. 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0EFD-E03C-4CF3-9883-C560D17E9B3A}">
  <dimension ref="A4:T43"/>
  <sheetViews>
    <sheetView tabSelected="1" zoomScale="90" zoomScaleNormal="90" workbookViewId="0">
      <selection activeCell="F43" sqref="F43"/>
    </sheetView>
  </sheetViews>
  <sheetFormatPr defaultRowHeight="14.4" x14ac:dyDescent="0.3"/>
  <cols>
    <col min="1" max="1" width="8.88671875" style="32"/>
    <col min="2" max="2" width="10.5546875" style="32" bestFit="1" customWidth="1"/>
    <col min="3" max="16384" width="8.88671875" style="32"/>
  </cols>
  <sheetData>
    <row r="4" spans="1:20" x14ac:dyDescent="0.3">
      <c r="A4" s="30"/>
      <c r="B4" s="31"/>
      <c r="C4" s="72" t="s">
        <v>7</v>
      </c>
      <c r="D4" s="73"/>
      <c r="E4" s="73"/>
      <c r="F4" s="73"/>
      <c r="G4" s="73"/>
      <c r="H4" s="73"/>
      <c r="I4" s="74"/>
      <c r="J4" s="73" t="s">
        <v>9</v>
      </c>
      <c r="K4" s="73"/>
      <c r="L4" s="73"/>
      <c r="M4" s="73"/>
      <c r="N4" s="73"/>
      <c r="O4" s="73"/>
      <c r="P4" s="74"/>
      <c r="Q4" s="72" t="s">
        <v>10</v>
      </c>
      <c r="R4" s="73"/>
      <c r="S4" s="73"/>
      <c r="T4" s="74"/>
    </row>
    <row r="5" spans="1:20" x14ac:dyDescent="0.3">
      <c r="A5" s="33"/>
      <c r="B5" s="9" t="s">
        <v>4</v>
      </c>
      <c r="C5" s="75" t="s">
        <v>8</v>
      </c>
      <c r="D5" s="76"/>
      <c r="E5" s="76"/>
      <c r="F5" s="76"/>
      <c r="G5" s="76"/>
      <c r="H5" s="9" t="s">
        <v>1</v>
      </c>
      <c r="I5" s="5" t="s">
        <v>6</v>
      </c>
      <c r="J5" s="76" t="s">
        <v>0</v>
      </c>
      <c r="K5" s="76"/>
      <c r="L5" s="76"/>
      <c r="M5" s="76"/>
      <c r="N5" s="76"/>
      <c r="O5" s="9" t="s">
        <v>1</v>
      </c>
      <c r="P5" s="5" t="s">
        <v>6</v>
      </c>
      <c r="Q5" s="3"/>
      <c r="R5" s="4"/>
      <c r="S5" s="9" t="s">
        <v>1</v>
      </c>
      <c r="T5" s="5" t="s">
        <v>6</v>
      </c>
    </row>
    <row r="6" spans="1:20" x14ac:dyDescent="0.3">
      <c r="A6" s="70" t="s">
        <v>3</v>
      </c>
      <c r="B6" s="34">
        <v>0</v>
      </c>
      <c r="C6" s="20">
        <v>120.086</v>
      </c>
      <c r="D6" s="34">
        <v>100</v>
      </c>
      <c r="E6" s="22">
        <v>97</v>
      </c>
      <c r="F6" s="22"/>
      <c r="G6" s="34">
        <v>97</v>
      </c>
      <c r="H6" s="1">
        <f>AVERAGE(C6:G6)</f>
        <v>103.5215</v>
      </c>
      <c r="I6" s="35"/>
      <c r="J6" s="34">
        <v>110.449</v>
      </c>
      <c r="K6" s="34">
        <v>87</v>
      </c>
      <c r="L6" s="17">
        <v>100</v>
      </c>
      <c r="M6" s="17"/>
      <c r="N6" s="34">
        <v>87</v>
      </c>
      <c r="O6" s="1">
        <f>AVERAGE(J6:N6)</f>
        <v>96.112250000000003</v>
      </c>
      <c r="P6" s="35"/>
      <c r="Q6" s="18">
        <v>0.2</v>
      </c>
      <c r="R6" s="22">
        <v>0.2</v>
      </c>
      <c r="S6" s="4">
        <f>AVERAGE(Q6:R6)</f>
        <v>0.2</v>
      </c>
      <c r="T6" s="36"/>
    </row>
    <row r="7" spans="1:20" x14ac:dyDescent="0.3">
      <c r="A7" s="70"/>
      <c r="B7" s="34">
        <v>0.1</v>
      </c>
      <c r="C7" s="20">
        <v>120.086</v>
      </c>
      <c r="D7" s="34">
        <v>100</v>
      </c>
      <c r="E7" s="22">
        <v>97</v>
      </c>
      <c r="F7" s="22"/>
      <c r="G7" s="34">
        <v>97</v>
      </c>
      <c r="H7" s="1">
        <f>AVERAGE(C7:G7)</f>
        <v>103.5215</v>
      </c>
      <c r="I7" s="35">
        <f>AVERAGE(H7:H7)</f>
        <v>103.5215</v>
      </c>
      <c r="J7" s="34">
        <v>110.449</v>
      </c>
      <c r="K7" s="34">
        <v>87</v>
      </c>
      <c r="L7" s="17">
        <v>100</v>
      </c>
      <c r="M7" s="17"/>
      <c r="N7" s="34">
        <v>87</v>
      </c>
      <c r="O7" s="1">
        <f>AVERAGE(J7:N7)</f>
        <v>96.112250000000003</v>
      </c>
      <c r="P7" s="35">
        <f>AVERAGE(O7:O7)</f>
        <v>96.112250000000003</v>
      </c>
      <c r="Q7" s="18"/>
      <c r="R7" s="22"/>
      <c r="S7" s="4">
        <v>0.2</v>
      </c>
      <c r="T7" s="36">
        <v>0.2</v>
      </c>
    </row>
    <row r="8" spans="1:20" x14ac:dyDescent="0.3">
      <c r="A8" s="70"/>
      <c r="B8" s="34">
        <v>28</v>
      </c>
      <c r="C8" s="20"/>
      <c r="D8" s="34">
        <v>84</v>
      </c>
      <c r="E8" s="22">
        <v>87</v>
      </c>
      <c r="F8" s="34"/>
      <c r="G8" s="34">
        <v>87</v>
      </c>
      <c r="H8" s="1">
        <f>AVERAGE(C8:G8)</f>
        <v>86</v>
      </c>
      <c r="I8" s="35">
        <f>AVERAGE(H7:H8)</f>
        <v>94.760750000000002</v>
      </c>
      <c r="J8" s="34">
        <v>95.62</v>
      </c>
      <c r="K8" s="17">
        <v>41</v>
      </c>
      <c r="L8" s="17">
        <v>37</v>
      </c>
      <c r="M8" s="17"/>
      <c r="N8" s="34">
        <v>41</v>
      </c>
      <c r="O8" s="1">
        <f t="shared" ref="O8:O12" si="0">AVERAGE(J8:N8)</f>
        <v>53.655000000000001</v>
      </c>
      <c r="P8" s="35">
        <f>AVERAGE(O7:O8)</f>
        <v>74.883624999999995</v>
      </c>
      <c r="Q8" s="18">
        <v>37.9</v>
      </c>
      <c r="R8" s="22">
        <v>40</v>
      </c>
      <c r="S8" s="4">
        <f t="shared" ref="S8:S12" si="1">AVERAGE(Q8:R8)</f>
        <v>38.950000000000003</v>
      </c>
      <c r="T8" s="36">
        <f>AVERAGE(S8:S8)</f>
        <v>38.950000000000003</v>
      </c>
    </row>
    <row r="9" spans="1:20" x14ac:dyDescent="0.3">
      <c r="A9" s="70"/>
      <c r="B9" s="34">
        <v>52</v>
      </c>
      <c r="C9" s="20">
        <v>62.277999999999999</v>
      </c>
      <c r="D9" s="34">
        <v>72</v>
      </c>
      <c r="E9" s="22">
        <v>78</v>
      </c>
      <c r="F9" s="34"/>
      <c r="G9" s="34">
        <v>78</v>
      </c>
      <c r="H9" s="1">
        <f>AVERAGE(C9:G9)</f>
        <v>72.569500000000005</v>
      </c>
      <c r="I9" s="35">
        <f t="shared" ref="I9:I12" si="2">AVERAGE(H8:H9)</f>
        <v>79.284750000000003</v>
      </c>
      <c r="J9" s="34">
        <v>21.094000000000001</v>
      </c>
      <c r="K9" s="17">
        <v>20</v>
      </c>
      <c r="L9" s="17">
        <v>7</v>
      </c>
      <c r="M9" s="17"/>
      <c r="N9" s="34">
        <v>20</v>
      </c>
      <c r="O9" s="1">
        <f t="shared" si="0"/>
        <v>17.023499999999999</v>
      </c>
      <c r="P9" s="35">
        <f t="shared" ref="P9:P12" si="3">AVERAGE(O8:O9)</f>
        <v>35.33925</v>
      </c>
      <c r="Q9" s="18">
        <v>42.6</v>
      </c>
      <c r="R9" s="22">
        <v>52</v>
      </c>
      <c r="S9" s="4">
        <f t="shared" si="1"/>
        <v>47.3</v>
      </c>
      <c r="T9" s="36">
        <f t="shared" ref="T9:T12" si="4">AVERAGE(S8:S9)</f>
        <v>43.125</v>
      </c>
    </row>
    <row r="10" spans="1:20" x14ac:dyDescent="0.3">
      <c r="A10" s="70"/>
      <c r="B10" s="34">
        <v>76</v>
      </c>
      <c r="C10" s="20">
        <v>49.54</v>
      </c>
      <c r="D10" s="34">
        <v>30</v>
      </c>
      <c r="E10" s="22">
        <v>49</v>
      </c>
      <c r="F10" s="34"/>
      <c r="G10" s="34">
        <v>49</v>
      </c>
      <c r="H10" s="1">
        <f t="shared" ref="H10:H12" si="5">AVERAGE(C10:G10)</f>
        <v>44.384999999999998</v>
      </c>
      <c r="I10" s="35">
        <f t="shared" si="2"/>
        <v>58.477249999999998</v>
      </c>
      <c r="J10" s="34">
        <v>15.244999999999999</v>
      </c>
      <c r="K10" s="17">
        <v>2</v>
      </c>
      <c r="L10" s="17">
        <v>0</v>
      </c>
      <c r="M10" s="17"/>
      <c r="N10" s="34">
        <v>2</v>
      </c>
      <c r="O10" s="1">
        <f t="shared" si="0"/>
        <v>4.8112499999999994</v>
      </c>
      <c r="P10" s="35">
        <f t="shared" si="3"/>
        <v>10.917375</v>
      </c>
      <c r="Q10" s="18">
        <v>58.1</v>
      </c>
      <c r="R10" s="22">
        <v>63</v>
      </c>
      <c r="S10" s="4">
        <f t="shared" si="1"/>
        <v>60.55</v>
      </c>
      <c r="T10" s="36">
        <f t="shared" si="4"/>
        <v>53.924999999999997</v>
      </c>
    </row>
    <row r="11" spans="1:20" x14ac:dyDescent="0.3">
      <c r="A11" s="70"/>
      <c r="B11" s="34">
        <v>124</v>
      </c>
      <c r="C11" s="20">
        <v>4.3639999999999999</v>
      </c>
      <c r="D11" s="34">
        <v>0</v>
      </c>
      <c r="E11" s="22">
        <v>27</v>
      </c>
      <c r="F11" s="34"/>
      <c r="G11" s="34">
        <v>0</v>
      </c>
      <c r="H11" s="1">
        <f>AVERAGE(C11:G11)</f>
        <v>7.8410000000000002</v>
      </c>
      <c r="I11" s="35">
        <f t="shared" si="2"/>
        <v>26.113</v>
      </c>
      <c r="J11" s="34">
        <v>2.617</v>
      </c>
      <c r="K11" s="17">
        <v>1</v>
      </c>
      <c r="L11" s="17">
        <v>0</v>
      </c>
      <c r="M11" s="17"/>
      <c r="N11" s="34">
        <v>0</v>
      </c>
      <c r="O11" s="1">
        <f t="shared" si="0"/>
        <v>0.90425</v>
      </c>
      <c r="P11" s="35">
        <f t="shared" si="3"/>
        <v>2.8577499999999998</v>
      </c>
      <c r="Q11" s="18">
        <v>75.7</v>
      </c>
      <c r="R11" s="22">
        <v>78</v>
      </c>
      <c r="S11" s="4">
        <f t="shared" si="1"/>
        <v>76.849999999999994</v>
      </c>
      <c r="T11" s="36">
        <f t="shared" si="4"/>
        <v>68.699999999999989</v>
      </c>
    </row>
    <row r="12" spans="1:20" x14ac:dyDescent="0.3">
      <c r="A12" s="71"/>
      <c r="B12" s="37">
        <v>149</v>
      </c>
      <c r="C12" s="25">
        <v>0</v>
      </c>
      <c r="D12" s="37"/>
      <c r="E12" s="37"/>
      <c r="F12" s="37"/>
      <c r="G12" s="37"/>
      <c r="H12" s="2">
        <f t="shared" si="5"/>
        <v>0</v>
      </c>
      <c r="I12" s="38">
        <f t="shared" si="2"/>
        <v>3.9205000000000001</v>
      </c>
      <c r="J12" s="37">
        <v>0</v>
      </c>
      <c r="K12" s="37"/>
      <c r="L12" s="37"/>
      <c r="M12" s="37"/>
      <c r="N12" s="37"/>
      <c r="O12" s="2">
        <f t="shared" si="0"/>
        <v>0</v>
      </c>
      <c r="P12" s="35">
        <f t="shared" si="3"/>
        <v>0.452125</v>
      </c>
      <c r="Q12" s="23">
        <v>75.2</v>
      </c>
      <c r="R12" s="27">
        <v>74</v>
      </c>
      <c r="S12" s="28">
        <f t="shared" si="1"/>
        <v>74.599999999999994</v>
      </c>
      <c r="T12" s="39">
        <f t="shared" si="4"/>
        <v>75.724999999999994</v>
      </c>
    </row>
    <row r="13" spans="1:20" x14ac:dyDescent="0.3">
      <c r="A13" s="13"/>
      <c r="B13" s="40"/>
      <c r="C13" s="20"/>
      <c r="D13" s="34"/>
      <c r="E13" s="34"/>
      <c r="F13" s="34"/>
      <c r="G13" s="34"/>
      <c r="H13" s="1"/>
      <c r="I13" s="35"/>
      <c r="J13" s="40"/>
      <c r="K13" s="40"/>
      <c r="L13" s="40"/>
      <c r="M13" s="40"/>
      <c r="N13" s="40"/>
      <c r="O13" s="29"/>
      <c r="P13" s="41"/>
      <c r="Q13" s="40"/>
      <c r="R13" s="6"/>
      <c r="S13" s="6"/>
      <c r="T13" s="6"/>
    </row>
    <row r="14" spans="1:20" x14ac:dyDescent="0.3">
      <c r="A14" s="13"/>
      <c r="B14" s="9" t="s">
        <v>4</v>
      </c>
      <c r="C14" s="79" t="s">
        <v>33</v>
      </c>
      <c r="D14" s="80"/>
      <c r="E14" s="80"/>
      <c r="F14" s="80"/>
      <c r="G14" s="7" t="s">
        <v>1</v>
      </c>
      <c r="H14" s="7" t="s">
        <v>6</v>
      </c>
      <c r="I14" s="42"/>
      <c r="J14" s="79" t="s">
        <v>32</v>
      </c>
      <c r="K14" s="80"/>
      <c r="L14" s="80"/>
      <c r="M14" s="80"/>
      <c r="N14" s="7" t="s">
        <v>1</v>
      </c>
      <c r="O14" s="8" t="s">
        <v>6</v>
      </c>
      <c r="P14" s="72" t="s">
        <v>10</v>
      </c>
      <c r="Q14" s="73"/>
      <c r="R14" s="43" t="s">
        <v>1</v>
      </c>
      <c r="S14" s="7" t="s">
        <v>6</v>
      </c>
      <c r="T14" s="44"/>
    </row>
    <row r="15" spans="1:20" x14ac:dyDescent="0.3">
      <c r="A15" s="78" t="s">
        <v>35</v>
      </c>
      <c r="B15" s="40">
        <v>0</v>
      </c>
      <c r="C15" s="20">
        <v>120.086</v>
      </c>
      <c r="D15" s="34">
        <v>120.086</v>
      </c>
      <c r="E15" s="22">
        <v>110</v>
      </c>
      <c r="F15" s="22">
        <v>110</v>
      </c>
      <c r="G15" s="1">
        <f t="shared" ref="G15:G21" si="6">AVERAGE(C15:F15)</f>
        <v>115.04300000000001</v>
      </c>
      <c r="H15" s="45"/>
      <c r="I15" s="46"/>
      <c r="J15" s="20">
        <v>110.449</v>
      </c>
      <c r="K15" s="34">
        <v>110.449</v>
      </c>
      <c r="L15" s="22">
        <v>120</v>
      </c>
      <c r="M15" s="22">
        <v>120</v>
      </c>
      <c r="N15" s="1">
        <f t="shared" ref="N15:N20" si="7">AVERAGE(J15:M15)</f>
        <v>115.22450000000001</v>
      </c>
      <c r="O15" s="35"/>
      <c r="P15" s="18">
        <v>0.2</v>
      </c>
      <c r="Q15" s="22">
        <v>0.2</v>
      </c>
      <c r="R15" s="4">
        <f>AVERAGE(P15:Q15)</f>
        <v>0.2</v>
      </c>
      <c r="S15" s="47"/>
      <c r="T15" s="19"/>
    </row>
    <row r="16" spans="1:20" x14ac:dyDescent="0.3">
      <c r="A16" s="78"/>
      <c r="B16" s="40">
        <v>0.1</v>
      </c>
      <c r="C16" s="20">
        <v>120.086</v>
      </c>
      <c r="D16" s="34">
        <v>120.086</v>
      </c>
      <c r="E16" s="22">
        <v>110</v>
      </c>
      <c r="F16" s="22">
        <v>110</v>
      </c>
      <c r="G16" s="1">
        <f t="shared" si="6"/>
        <v>115.04300000000001</v>
      </c>
      <c r="H16" s="45">
        <f>AVERAGE(G16:G16)</f>
        <v>115.04300000000001</v>
      </c>
      <c r="I16" s="46"/>
      <c r="J16" s="20">
        <v>110.449</v>
      </c>
      <c r="K16" s="34">
        <v>110.449</v>
      </c>
      <c r="L16" s="22">
        <v>120</v>
      </c>
      <c r="M16" s="22">
        <v>120</v>
      </c>
      <c r="N16" s="1">
        <f t="shared" si="7"/>
        <v>115.22450000000001</v>
      </c>
      <c r="O16" s="35">
        <f>AVERAGE(N16:N16)</f>
        <v>115.22450000000001</v>
      </c>
      <c r="P16" s="18">
        <v>0.2</v>
      </c>
      <c r="Q16" s="22">
        <v>0.2</v>
      </c>
      <c r="R16" s="4">
        <f>AVERAGE(P16:Q16)</f>
        <v>0.2</v>
      </c>
      <c r="S16" s="47">
        <v>0.2</v>
      </c>
      <c r="T16" s="19"/>
    </row>
    <row r="17" spans="1:20" x14ac:dyDescent="0.3">
      <c r="A17" s="78"/>
      <c r="B17" s="40">
        <v>28</v>
      </c>
      <c r="C17" s="20">
        <v>147.49</v>
      </c>
      <c r="D17" s="34">
        <v>123.46599999999999</v>
      </c>
      <c r="E17" s="22">
        <v>74</v>
      </c>
      <c r="F17" s="22">
        <v>62</v>
      </c>
      <c r="G17" s="1">
        <f t="shared" si="6"/>
        <v>101.739</v>
      </c>
      <c r="H17" s="45">
        <f>AVERAGE(G16:G17)</f>
        <v>108.39100000000001</v>
      </c>
      <c r="I17" s="21"/>
      <c r="J17" s="20">
        <v>95.218999999999994</v>
      </c>
      <c r="K17" s="34">
        <v>72.322000000000003</v>
      </c>
      <c r="L17" s="22">
        <v>48</v>
      </c>
      <c r="M17" s="22">
        <v>36</v>
      </c>
      <c r="N17" s="1">
        <f t="shared" si="7"/>
        <v>62.885249999999999</v>
      </c>
      <c r="O17" s="35">
        <f>AVERAGE(N16:N17)</f>
        <v>89.05487500000001</v>
      </c>
      <c r="P17" s="18">
        <v>30.2</v>
      </c>
      <c r="Q17" s="22">
        <v>37.1</v>
      </c>
      <c r="R17" s="4">
        <f t="shared" ref="R17:R21" si="8">AVERAGE(P17:Q17)</f>
        <v>33.65</v>
      </c>
      <c r="S17" s="47">
        <f>AVERAGE(R15:R17)</f>
        <v>11.35</v>
      </c>
      <c r="T17" s="19"/>
    </row>
    <row r="18" spans="1:20" x14ac:dyDescent="0.3">
      <c r="A18" s="78"/>
      <c r="B18" s="40">
        <v>52</v>
      </c>
      <c r="C18" s="20">
        <v>56.701000000000001</v>
      </c>
      <c r="D18" s="34">
        <v>60.872999999999998</v>
      </c>
      <c r="E18" s="22">
        <v>56</v>
      </c>
      <c r="F18" s="22">
        <v>61</v>
      </c>
      <c r="G18" s="1">
        <f t="shared" si="6"/>
        <v>58.643500000000003</v>
      </c>
      <c r="H18" s="45">
        <f t="shared" ref="H18:H21" si="9">AVERAGE(G17:G18)</f>
        <v>80.191249999999997</v>
      </c>
      <c r="I18" s="21"/>
      <c r="J18" s="20">
        <v>26.082000000000001</v>
      </c>
      <c r="K18" s="34">
        <v>25.602</v>
      </c>
      <c r="L18" s="22">
        <v>26</v>
      </c>
      <c r="M18" s="22">
        <v>25</v>
      </c>
      <c r="N18" s="1">
        <f t="shared" si="7"/>
        <v>25.670999999999999</v>
      </c>
      <c r="O18" s="35">
        <f t="shared" ref="O18:O21" si="10">AVERAGE(N17:N18)</f>
        <v>44.278125000000003</v>
      </c>
      <c r="P18" s="18">
        <v>24.9</v>
      </c>
      <c r="Q18" s="22">
        <v>30.1</v>
      </c>
      <c r="R18" s="4">
        <f t="shared" si="8"/>
        <v>27.5</v>
      </c>
      <c r="S18" s="47">
        <f t="shared" ref="S18:S21" si="11">AVERAGE(R17:R18)</f>
        <v>30.574999999999999</v>
      </c>
      <c r="T18" s="19"/>
    </row>
    <row r="19" spans="1:20" x14ac:dyDescent="0.3">
      <c r="A19" s="78"/>
      <c r="B19" s="40">
        <v>76</v>
      </c>
      <c r="C19" s="20">
        <v>32.673000000000002</v>
      </c>
      <c r="D19" s="34">
        <v>39.246000000000002</v>
      </c>
      <c r="E19" s="22">
        <v>32</v>
      </c>
      <c r="F19" s="22">
        <v>39</v>
      </c>
      <c r="G19" s="1">
        <f t="shared" si="6"/>
        <v>35.729750000000003</v>
      </c>
      <c r="H19" s="45">
        <f t="shared" si="9"/>
        <v>47.186625000000006</v>
      </c>
      <c r="I19" s="21"/>
      <c r="J19" s="20">
        <v>18.84</v>
      </c>
      <c r="K19" s="34">
        <v>19.181999999999999</v>
      </c>
      <c r="L19" s="22">
        <v>19</v>
      </c>
      <c r="M19" s="22">
        <v>19</v>
      </c>
      <c r="N19" s="1">
        <f t="shared" si="7"/>
        <v>19.005499999999998</v>
      </c>
      <c r="O19" s="35">
        <f t="shared" si="10"/>
        <v>22.338249999999999</v>
      </c>
      <c r="P19" s="18">
        <v>25.8</v>
      </c>
      <c r="Q19" s="22">
        <v>23.1</v>
      </c>
      <c r="R19" s="4">
        <f t="shared" si="8"/>
        <v>24.450000000000003</v>
      </c>
      <c r="S19" s="47">
        <f t="shared" si="11"/>
        <v>25.975000000000001</v>
      </c>
      <c r="T19" s="19"/>
    </row>
    <row r="20" spans="1:20" x14ac:dyDescent="0.3">
      <c r="A20" s="78"/>
      <c r="B20" s="40">
        <v>124</v>
      </c>
      <c r="C20" s="20">
        <v>1.6140000000000001</v>
      </c>
      <c r="D20" s="34">
        <v>2.726</v>
      </c>
      <c r="E20" s="22">
        <v>1.5</v>
      </c>
      <c r="F20" s="22">
        <v>2.7</v>
      </c>
      <c r="G20" s="1">
        <f t="shared" si="6"/>
        <v>2.1349999999999998</v>
      </c>
      <c r="H20" s="45">
        <f t="shared" si="9"/>
        <v>18.932375</v>
      </c>
      <c r="I20" s="21"/>
      <c r="J20" s="20">
        <v>11.379</v>
      </c>
      <c r="K20" s="34">
        <v>13.928000000000001</v>
      </c>
      <c r="L20" s="22">
        <v>12</v>
      </c>
      <c r="M20" s="22">
        <v>14</v>
      </c>
      <c r="N20" s="1">
        <f t="shared" si="7"/>
        <v>12.826750000000001</v>
      </c>
      <c r="O20" s="35">
        <f t="shared" si="10"/>
        <v>15.916124999999999</v>
      </c>
      <c r="P20" s="18">
        <v>22.2</v>
      </c>
      <c r="Q20" s="22">
        <v>35.5</v>
      </c>
      <c r="R20" s="4">
        <f t="shared" si="8"/>
        <v>28.85</v>
      </c>
      <c r="S20" s="47">
        <f t="shared" si="11"/>
        <v>26.650000000000002</v>
      </c>
      <c r="T20" s="19"/>
    </row>
    <row r="21" spans="1:20" x14ac:dyDescent="0.3">
      <c r="A21" s="78"/>
      <c r="B21" s="40">
        <v>149</v>
      </c>
      <c r="C21" s="25">
        <v>0</v>
      </c>
      <c r="D21" s="37">
        <v>0</v>
      </c>
      <c r="E21" s="27">
        <v>0</v>
      </c>
      <c r="F21" s="27">
        <v>0</v>
      </c>
      <c r="G21" s="2">
        <f t="shared" si="6"/>
        <v>0</v>
      </c>
      <c r="H21" s="48">
        <f t="shared" si="9"/>
        <v>1.0674999999999999</v>
      </c>
      <c r="I21" s="26"/>
      <c r="J21" s="25">
        <v>7.6139999999999999</v>
      </c>
      <c r="K21" s="37">
        <v>10.492000000000001</v>
      </c>
      <c r="L21" s="37"/>
      <c r="M21" s="37"/>
      <c r="N21" s="2">
        <f t="shared" ref="N21" si="12">AVERAGE(J21:K21)</f>
        <v>9.0530000000000008</v>
      </c>
      <c r="O21" s="38">
        <f t="shared" si="10"/>
        <v>10.939875000000001</v>
      </c>
      <c r="P21" s="23">
        <v>20.9</v>
      </c>
      <c r="Q21" s="27">
        <v>28.6</v>
      </c>
      <c r="R21" s="28">
        <f t="shared" si="8"/>
        <v>24.75</v>
      </c>
      <c r="S21" s="49">
        <f t="shared" si="11"/>
        <v>26.8</v>
      </c>
      <c r="T21" s="24"/>
    </row>
    <row r="22" spans="1:20" x14ac:dyDescent="0.3">
      <c r="A22" s="13"/>
      <c r="B22" s="40"/>
      <c r="C22" s="20"/>
      <c r="D22" s="34"/>
      <c r="E22" s="34"/>
      <c r="F22" s="34"/>
      <c r="G22" s="1"/>
      <c r="H22" s="45"/>
      <c r="I22" s="21"/>
      <c r="J22" s="40"/>
      <c r="K22" s="40"/>
      <c r="L22" s="40"/>
      <c r="M22" s="40"/>
      <c r="N22" s="29"/>
      <c r="O22" s="41"/>
      <c r="P22" s="29"/>
      <c r="Q22" s="29"/>
      <c r="R22" s="6"/>
      <c r="S22" s="6"/>
      <c r="T22" s="6"/>
    </row>
    <row r="23" spans="1:20" ht="20.399999999999999" x14ac:dyDescent="0.35">
      <c r="A23" s="50"/>
      <c r="B23" s="9" t="s">
        <v>4</v>
      </c>
      <c r="C23" s="79" t="s">
        <v>33</v>
      </c>
      <c r="D23" s="80"/>
      <c r="E23" s="80"/>
      <c r="F23" s="80"/>
      <c r="G23" s="9" t="s">
        <v>1</v>
      </c>
      <c r="H23" s="9" t="s">
        <v>6</v>
      </c>
      <c r="I23" s="21"/>
      <c r="J23" s="79" t="s">
        <v>32</v>
      </c>
      <c r="K23" s="80"/>
      <c r="L23" s="80"/>
      <c r="M23" s="80"/>
      <c r="N23" s="7" t="s">
        <v>1</v>
      </c>
      <c r="O23" s="8" t="s">
        <v>6</v>
      </c>
      <c r="P23" s="72" t="s">
        <v>10</v>
      </c>
      <c r="Q23" s="73"/>
      <c r="R23" s="43" t="s">
        <v>1</v>
      </c>
      <c r="S23" s="7" t="s">
        <v>6</v>
      </c>
      <c r="T23" s="51"/>
    </row>
    <row r="24" spans="1:20" x14ac:dyDescent="0.3">
      <c r="A24" s="78" t="s">
        <v>36</v>
      </c>
      <c r="B24" s="17">
        <v>0</v>
      </c>
      <c r="C24" s="18">
        <v>120.086</v>
      </c>
      <c r="D24" s="22">
        <v>120.086</v>
      </c>
      <c r="E24" s="22"/>
      <c r="F24" s="22"/>
      <c r="G24" s="1">
        <f>AVERAGE(C24:D24)</f>
        <v>120.086</v>
      </c>
      <c r="H24" s="47"/>
      <c r="I24" s="21"/>
      <c r="J24" s="18">
        <v>110.449</v>
      </c>
      <c r="K24" s="22">
        <v>110.449</v>
      </c>
      <c r="L24" s="22"/>
      <c r="M24" s="22"/>
      <c r="N24" s="4">
        <f>AVERAGE(J24:K24)</f>
        <v>110.449</v>
      </c>
      <c r="O24" s="36"/>
      <c r="P24" s="18">
        <v>0.2</v>
      </c>
      <c r="Q24" s="22">
        <v>0.2</v>
      </c>
      <c r="R24" s="4">
        <f>AVERAGE(P24:Q24)</f>
        <v>0.2</v>
      </c>
      <c r="S24" s="47"/>
      <c r="T24" s="19"/>
    </row>
    <row r="25" spans="1:20" x14ac:dyDescent="0.3">
      <c r="A25" s="78"/>
      <c r="B25" s="17">
        <v>0.1</v>
      </c>
      <c r="C25" s="18">
        <v>120.086</v>
      </c>
      <c r="D25" s="22">
        <v>120.086</v>
      </c>
      <c r="E25" s="22"/>
      <c r="F25" s="22"/>
      <c r="G25" s="1">
        <f>AVERAGE(C25:D25)</f>
        <v>120.086</v>
      </c>
      <c r="H25" s="47">
        <f>AVERAGE(G25:G25)</f>
        <v>120.086</v>
      </c>
      <c r="I25" s="21"/>
      <c r="J25" s="18">
        <v>110.449</v>
      </c>
      <c r="K25" s="22">
        <v>110.449</v>
      </c>
      <c r="L25" s="22"/>
      <c r="M25" s="22"/>
      <c r="N25" s="4">
        <f>AVERAGE(J25:K25)</f>
        <v>110.449</v>
      </c>
      <c r="O25" s="36">
        <f>AVERAGE(N25:N25)</f>
        <v>110.449</v>
      </c>
      <c r="P25" s="18">
        <v>0.2</v>
      </c>
      <c r="Q25" s="22">
        <v>0.2</v>
      </c>
      <c r="R25" s="4">
        <f>AVERAGE(P25:Q25)</f>
        <v>0.2</v>
      </c>
      <c r="S25" s="47">
        <v>0.2</v>
      </c>
      <c r="T25" s="19"/>
    </row>
    <row r="26" spans="1:20" x14ac:dyDescent="0.3">
      <c r="A26" s="78"/>
      <c r="B26" s="17">
        <v>28</v>
      </c>
      <c r="C26" s="18">
        <v>111.718</v>
      </c>
      <c r="D26" s="22">
        <v>120.127</v>
      </c>
      <c r="E26" s="22"/>
      <c r="F26" s="22"/>
      <c r="G26" s="1">
        <f t="shared" ref="G26:G30" si="13">AVERAGE(C26:D26)</f>
        <v>115.9225</v>
      </c>
      <c r="H26" s="47">
        <f>AVERAGE(G25:G26)</f>
        <v>118.00425</v>
      </c>
      <c r="I26" s="21"/>
      <c r="J26" s="18">
        <v>72.349000000000004</v>
      </c>
      <c r="K26" s="22">
        <v>75.159000000000006</v>
      </c>
      <c r="L26" s="22"/>
      <c r="M26" s="22"/>
      <c r="N26" s="4">
        <f t="shared" ref="N26:N30" si="14">AVERAGE(J26:K26)</f>
        <v>73.754000000000005</v>
      </c>
      <c r="O26" s="36">
        <f>AVERAGE(N25:N26)</f>
        <v>92.101500000000001</v>
      </c>
      <c r="P26" s="18">
        <v>35.5</v>
      </c>
      <c r="Q26" s="22">
        <v>32.5</v>
      </c>
      <c r="R26" s="4">
        <f t="shared" ref="R26:R30" si="15">AVERAGE(P26:Q26)</f>
        <v>34</v>
      </c>
      <c r="S26" s="47">
        <f>AVERAGE(R24:R26)</f>
        <v>11.466666666666667</v>
      </c>
      <c r="T26" s="19"/>
    </row>
    <row r="27" spans="1:20" ht="12.6" customHeight="1" x14ac:dyDescent="0.3">
      <c r="A27" s="78"/>
      <c r="B27" s="17">
        <v>52</v>
      </c>
      <c r="C27" s="18">
        <v>59.094999999999999</v>
      </c>
      <c r="D27" s="22">
        <v>70.632000000000005</v>
      </c>
      <c r="E27" s="22"/>
      <c r="F27" s="22"/>
      <c r="G27" s="1">
        <f t="shared" si="13"/>
        <v>64.863500000000002</v>
      </c>
      <c r="H27" s="47">
        <f t="shared" ref="H27:H30" si="16">AVERAGE(G26:G27)</f>
        <v>90.393000000000001</v>
      </c>
      <c r="I27" s="21"/>
      <c r="J27" s="18">
        <v>30.111999999999998</v>
      </c>
      <c r="K27" s="22">
        <v>32.325000000000003</v>
      </c>
      <c r="L27" s="22"/>
      <c r="M27" s="22"/>
      <c r="N27" s="4">
        <f t="shared" si="14"/>
        <v>31.218499999999999</v>
      </c>
      <c r="O27" s="36">
        <f t="shared" ref="O27:O30" si="17">AVERAGE(N26:N27)</f>
        <v>52.486249999999998</v>
      </c>
      <c r="P27" s="18">
        <v>26</v>
      </c>
      <c r="Q27" s="22">
        <v>27</v>
      </c>
      <c r="R27" s="4">
        <f t="shared" si="15"/>
        <v>26.5</v>
      </c>
      <c r="S27" s="47">
        <f t="shared" ref="S27:S30" si="18">AVERAGE(R26:R27)</f>
        <v>30.25</v>
      </c>
      <c r="T27" s="19"/>
    </row>
    <row r="28" spans="1:20" x14ac:dyDescent="0.3">
      <c r="A28" s="78"/>
      <c r="B28" s="17">
        <v>76</v>
      </c>
      <c r="C28" s="18">
        <v>36.140999999999998</v>
      </c>
      <c r="D28" s="22">
        <v>71.98</v>
      </c>
      <c r="E28" s="22"/>
      <c r="F28" s="22"/>
      <c r="G28" s="1">
        <f t="shared" si="13"/>
        <v>54.060500000000005</v>
      </c>
      <c r="H28" s="47">
        <f t="shared" si="16"/>
        <v>59.462000000000003</v>
      </c>
      <c r="I28" s="21"/>
      <c r="J28" s="18">
        <v>21.306999999999999</v>
      </c>
      <c r="K28" s="22">
        <v>33.418999999999997</v>
      </c>
      <c r="L28" s="22"/>
      <c r="M28" s="22"/>
      <c r="N28" s="4">
        <f t="shared" si="14"/>
        <v>27.363</v>
      </c>
      <c r="O28" s="36">
        <f t="shared" si="17"/>
        <v>29.290749999999999</v>
      </c>
      <c r="P28" s="18">
        <v>25.1</v>
      </c>
      <c r="Q28" s="22">
        <v>28.8</v>
      </c>
      <c r="R28" s="4">
        <f t="shared" si="15"/>
        <v>26.950000000000003</v>
      </c>
      <c r="S28" s="47">
        <f t="shared" si="18"/>
        <v>26.725000000000001</v>
      </c>
      <c r="T28" s="19"/>
    </row>
    <row r="29" spans="1:20" x14ac:dyDescent="0.3">
      <c r="A29" s="78"/>
      <c r="B29" s="17">
        <v>124</v>
      </c>
      <c r="C29" s="18">
        <v>6.4219999999999997</v>
      </c>
      <c r="D29" s="22">
        <v>27.001999999999999</v>
      </c>
      <c r="E29" s="22"/>
      <c r="F29" s="22"/>
      <c r="G29" s="1">
        <f t="shared" si="13"/>
        <v>16.712</v>
      </c>
      <c r="H29" s="47">
        <f t="shared" si="16"/>
        <v>35.386250000000004</v>
      </c>
      <c r="I29" s="21"/>
      <c r="J29" s="18">
        <v>6.8940000000000001</v>
      </c>
      <c r="K29" s="22">
        <v>22.535</v>
      </c>
      <c r="L29" s="22"/>
      <c r="M29" s="22"/>
      <c r="N29" s="4">
        <f t="shared" si="14"/>
        <v>14.714500000000001</v>
      </c>
      <c r="O29" s="36">
        <f t="shared" si="17"/>
        <v>21.03875</v>
      </c>
      <c r="P29" s="18">
        <v>28</v>
      </c>
      <c r="Q29" s="22">
        <v>35.299999999999997</v>
      </c>
      <c r="R29" s="4">
        <f t="shared" si="15"/>
        <v>31.65</v>
      </c>
      <c r="S29" s="47">
        <f t="shared" si="18"/>
        <v>29.3</v>
      </c>
      <c r="T29" s="19"/>
    </row>
    <row r="30" spans="1:20" x14ac:dyDescent="0.3">
      <c r="A30" s="78"/>
      <c r="B30" s="17">
        <v>149</v>
      </c>
      <c r="C30" s="23">
        <v>5.7130000000000001</v>
      </c>
      <c r="D30" s="27">
        <v>16.611999999999998</v>
      </c>
      <c r="E30" s="27"/>
      <c r="F30" s="27"/>
      <c r="G30" s="2">
        <f t="shared" si="13"/>
        <v>11.1625</v>
      </c>
      <c r="H30" s="49">
        <f t="shared" si="16"/>
        <v>13.937249999999999</v>
      </c>
      <c r="I30" s="26"/>
      <c r="J30" s="23">
        <v>6.5419999999999998</v>
      </c>
      <c r="K30" s="27">
        <v>18.960999999999999</v>
      </c>
      <c r="L30" s="27"/>
      <c r="M30" s="27"/>
      <c r="N30" s="28">
        <f t="shared" si="14"/>
        <v>12.7515</v>
      </c>
      <c r="O30" s="39">
        <f t="shared" si="17"/>
        <v>13.733000000000001</v>
      </c>
      <c r="P30" s="23">
        <v>24.3</v>
      </c>
      <c r="Q30" s="27">
        <v>36.5</v>
      </c>
      <c r="R30" s="28">
        <f t="shared" si="15"/>
        <v>30.4</v>
      </c>
      <c r="S30" s="49">
        <f t="shared" si="18"/>
        <v>31.024999999999999</v>
      </c>
      <c r="T30" s="24"/>
    </row>
    <row r="35" spans="6:14" x14ac:dyDescent="0.3">
      <c r="K35" s="77"/>
      <c r="L35" s="77"/>
      <c r="M35" s="77"/>
      <c r="N35" s="77"/>
    </row>
    <row r="36" spans="6:14" x14ac:dyDescent="0.3">
      <c r="K36" s="77"/>
      <c r="L36" s="77"/>
      <c r="M36" s="6"/>
      <c r="N36" s="17"/>
    </row>
    <row r="37" spans="6:14" x14ac:dyDescent="0.3">
      <c r="F37" s="17"/>
      <c r="G37" s="77"/>
      <c r="H37" s="77"/>
      <c r="K37" s="17"/>
      <c r="L37" s="17"/>
      <c r="M37" s="17"/>
      <c r="N37" s="17"/>
    </row>
    <row r="38" spans="6:14" x14ac:dyDescent="0.3">
      <c r="F38" s="17"/>
      <c r="G38" s="17"/>
      <c r="H38" s="77"/>
      <c r="I38" s="77"/>
      <c r="K38" s="17"/>
      <c r="L38" s="17"/>
      <c r="M38" s="17"/>
      <c r="N38" s="17"/>
    </row>
    <row r="39" spans="6:14" x14ac:dyDescent="0.3">
      <c r="F39" s="17"/>
      <c r="G39" s="17"/>
      <c r="H39" s="17"/>
      <c r="I39" s="17"/>
      <c r="K39" s="17"/>
      <c r="L39" s="17"/>
      <c r="M39" s="17"/>
      <c r="N39" s="17"/>
    </row>
    <row r="40" spans="6:14" x14ac:dyDescent="0.3">
      <c r="F40" s="17"/>
      <c r="G40" s="17"/>
      <c r="H40" s="17"/>
      <c r="I40" s="17"/>
      <c r="K40" s="17"/>
      <c r="L40" s="17"/>
      <c r="M40" s="17"/>
      <c r="N40" s="17"/>
    </row>
    <row r="41" spans="6:14" x14ac:dyDescent="0.3">
      <c r="F41" s="17"/>
      <c r="G41" s="17"/>
      <c r="H41" s="17"/>
      <c r="I41" s="17"/>
      <c r="K41" s="17"/>
      <c r="L41" s="17"/>
      <c r="M41" s="17"/>
      <c r="N41" s="17"/>
    </row>
    <row r="42" spans="6:14" x14ac:dyDescent="0.3">
      <c r="F42" s="17"/>
      <c r="G42" s="17"/>
      <c r="H42" s="17"/>
      <c r="I42" s="17"/>
    </row>
    <row r="43" spans="6:14" x14ac:dyDescent="0.3">
      <c r="F43" s="17"/>
      <c r="G43" s="17"/>
      <c r="H43" s="17"/>
      <c r="I43" s="17"/>
    </row>
  </sheetData>
  <mergeCells count="18">
    <mergeCell ref="H38:I38"/>
    <mergeCell ref="K36:L36"/>
    <mergeCell ref="P14:Q14"/>
    <mergeCell ref="A15:A21"/>
    <mergeCell ref="P23:Q23"/>
    <mergeCell ref="A24:A30"/>
    <mergeCell ref="G37:H37"/>
    <mergeCell ref="K35:N35"/>
    <mergeCell ref="C14:F14"/>
    <mergeCell ref="C23:F23"/>
    <mergeCell ref="J14:M14"/>
    <mergeCell ref="J23:M23"/>
    <mergeCell ref="A6:A12"/>
    <mergeCell ref="C4:I4"/>
    <mergeCell ref="J4:P4"/>
    <mergeCell ref="Q4:T4"/>
    <mergeCell ref="C5:G5"/>
    <mergeCell ref="J5:N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482DB-1995-4532-9E90-8D2E460D53B4}">
  <dimension ref="A1:X39"/>
  <sheetViews>
    <sheetView zoomScale="90" zoomScaleNormal="90" workbookViewId="0"/>
  </sheetViews>
  <sheetFormatPr defaultRowHeight="13.2" x14ac:dyDescent="0.25"/>
  <cols>
    <col min="1" max="1" width="8.88671875" style="6"/>
    <col min="2" max="2" width="12.21875" style="6" bestFit="1" customWidth="1"/>
    <col min="3" max="3" width="8.88671875" style="6"/>
    <col min="4" max="4" width="15" style="6" bestFit="1" customWidth="1"/>
    <col min="5" max="5" width="8.88671875" style="6"/>
    <col min="6" max="6" width="15" style="6" bestFit="1" customWidth="1"/>
    <col min="7" max="7" width="18.5546875" style="6" bestFit="1" customWidth="1"/>
    <col min="8" max="9" width="8.88671875" style="6"/>
    <col min="10" max="10" width="15" style="6" bestFit="1" customWidth="1"/>
    <col min="11" max="16384" width="8.88671875" style="6"/>
  </cols>
  <sheetData>
    <row r="1" spans="1:10" s="69" customFormat="1" x14ac:dyDescent="0.25"/>
    <row r="2" spans="1:10" s="69" customFormat="1" x14ac:dyDescent="0.25"/>
    <row r="3" spans="1:10" s="69" customFormat="1" x14ac:dyDescent="0.25"/>
    <row r="4" spans="1:10" x14ac:dyDescent="0.25">
      <c r="C4" s="81" t="s">
        <v>12</v>
      </c>
      <c r="D4" s="83"/>
      <c r="E4" s="85" t="s">
        <v>26</v>
      </c>
      <c r="F4" s="87"/>
      <c r="G4" s="86" t="s">
        <v>27</v>
      </c>
      <c r="H4" s="86"/>
      <c r="I4" s="86"/>
      <c r="J4" s="87"/>
    </row>
    <row r="5" spans="1:10" x14ac:dyDescent="0.25">
      <c r="B5" s="14" t="s">
        <v>11</v>
      </c>
      <c r="C5" s="15" t="s">
        <v>13</v>
      </c>
      <c r="D5" s="5" t="s">
        <v>6</v>
      </c>
      <c r="E5" s="15" t="s">
        <v>13</v>
      </c>
      <c r="F5" s="5" t="s">
        <v>6</v>
      </c>
      <c r="G5" s="15" t="s">
        <v>13</v>
      </c>
      <c r="H5" s="16" t="s">
        <v>14</v>
      </c>
      <c r="I5" s="4" t="s">
        <v>1</v>
      </c>
      <c r="J5" s="5" t="s">
        <v>6</v>
      </c>
    </row>
    <row r="6" spans="1:10" x14ac:dyDescent="0.25">
      <c r="A6" s="84" t="s">
        <v>15</v>
      </c>
      <c r="B6" s="17">
        <v>0</v>
      </c>
      <c r="C6" s="18">
        <v>0.2</v>
      </c>
      <c r="D6" s="19"/>
      <c r="E6" s="20">
        <v>0.2</v>
      </c>
      <c r="F6" s="21"/>
      <c r="G6" s="22">
        <v>0.2</v>
      </c>
      <c r="H6" s="22">
        <v>0.2</v>
      </c>
      <c r="I6" s="4">
        <f>AVERAGE(G6:H6)</f>
        <v>0.2</v>
      </c>
      <c r="J6" s="19"/>
    </row>
    <row r="7" spans="1:10" x14ac:dyDescent="0.25">
      <c r="A7" s="84"/>
      <c r="B7" s="17">
        <v>0.1</v>
      </c>
      <c r="C7" s="18">
        <v>0.2</v>
      </c>
      <c r="D7" s="19">
        <f>AVERAGE(C5:C7)</f>
        <v>0.2</v>
      </c>
      <c r="E7" s="20">
        <v>0.2</v>
      </c>
      <c r="F7" s="21">
        <f>AVERAGE(E5:E7)</f>
        <v>0.2</v>
      </c>
      <c r="G7" s="22"/>
      <c r="H7" s="22"/>
      <c r="I7" s="4">
        <v>0.2</v>
      </c>
      <c r="J7" s="19">
        <f>AVERAGE(I5:I7)</f>
        <v>0.2</v>
      </c>
    </row>
    <row r="8" spans="1:10" x14ac:dyDescent="0.25">
      <c r="A8" s="84"/>
      <c r="B8" s="17">
        <v>22</v>
      </c>
      <c r="C8" s="18">
        <v>44.5</v>
      </c>
      <c r="D8" s="19">
        <f>AVERAGE(C7:C8)</f>
        <v>22.35</v>
      </c>
      <c r="E8" s="20">
        <v>43.5</v>
      </c>
      <c r="F8" s="21">
        <f>AVERAGE(E7:E8)</f>
        <v>21.85</v>
      </c>
      <c r="G8" s="22">
        <v>36.1</v>
      </c>
      <c r="H8" s="22">
        <v>34.200000000000003</v>
      </c>
      <c r="I8" s="4">
        <f t="shared" ref="I8:I14" si="0">AVERAGE(G8:H8)</f>
        <v>35.150000000000006</v>
      </c>
      <c r="J8" s="19">
        <f>AVERAGE(I7:I8)</f>
        <v>17.675000000000004</v>
      </c>
    </row>
    <row r="9" spans="1:10" x14ac:dyDescent="0.25">
      <c r="A9" s="84"/>
      <c r="B9" s="17">
        <v>29</v>
      </c>
      <c r="C9" s="18">
        <v>54</v>
      </c>
      <c r="D9" s="19">
        <f>AVERAGE(C8:C9)</f>
        <v>49.25</v>
      </c>
      <c r="E9" s="20">
        <v>51</v>
      </c>
      <c r="F9" s="21">
        <f t="shared" ref="F9:F14" si="1">AVERAGE(E8:E9)</f>
        <v>47.25</v>
      </c>
      <c r="G9" s="22">
        <v>52</v>
      </c>
      <c r="H9" s="22">
        <v>42</v>
      </c>
      <c r="I9" s="4">
        <f t="shared" si="0"/>
        <v>47</v>
      </c>
      <c r="J9" s="19">
        <f t="shared" ref="J9:J14" si="2">AVERAGE(I8:I9)</f>
        <v>41.075000000000003</v>
      </c>
    </row>
    <row r="10" spans="1:10" x14ac:dyDescent="0.25">
      <c r="A10" s="84"/>
      <c r="B10" s="17">
        <v>52</v>
      </c>
      <c r="C10" s="18">
        <v>73</v>
      </c>
      <c r="D10" s="19">
        <f t="shared" ref="D10:D14" si="3">AVERAGE(C9:C10)</f>
        <v>63.5</v>
      </c>
      <c r="E10" s="20">
        <v>60</v>
      </c>
      <c r="F10" s="21">
        <f t="shared" si="1"/>
        <v>55.5</v>
      </c>
      <c r="G10" s="22">
        <v>53</v>
      </c>
      <c r="H10" s="22">
        <v>66</v>
      </c>
      <c r="I10" s="4">
        <f t="shared" si="0"/>
        <v>59.5</v>
      </c>
      <c r="J10" s="19">
        <f t="shared" si="2"/>
        <v>53.25</v>
      </c>
    </row>
    <row r="11" spans="1:10" x14ac:dyDescent="0.25">
      <c r="A11" s="84"/>
      <c r="B11" s="17">
        <v>76</v>
      </c>
      <c r="C11" s="18">
        <v>85</v>
      </c>
      <c r="D11" s="19">
        <f t="shared" si="3"/>
        <v>79</v>
      </c>
      <c r="E11" s="20">
        <v>82</v>
      </c>
      <c r="F11" s="21">
        <f t="shared" si="1"/>
        <v>71</v>
      </c>
      <c r="G11" s="22">
        <v>65</v>
      </c>
      <c r="H11" s="22">
        <v>58</v>
      </c>
      <c r="I11" s="4">
        <f t="shared" si="0"/>
        <v>61.5</v>
      </c>
      <c r="J11" s="19">
        <f t="shared" si="2"/>
        <v>60.5</v>
      </c>
    </row>
    <row r="12" spans="1:10" x14ac:dyDescent="0.25">
      <c r="A12" s="84"/>
      <c r="B12" s="17">
        <v>102</v>
      </c>
      <c r="C12" s="18">
        <v>97</v>
      </c>
      <c r="D12" s="19">
        <f t="shared" si="3"/>
        <v>91</v>
      </c>
      <c r="E12" s="20">
        <v>86</v>
      </c>
      <c r="F12" s="21">
        <f t="shared" si="1"/>
        <v>84</v>
      </c>
      <c r="G12" s="22">
        <v>70</v>
      </c>
      <c r="H12" s="22">
        <v>80</v>
      </c>
      <c r="I12" s="4">
        <f t="shared" si="0"/>
        <v>75</v>
      </c>
      <c r="J12" s="19">
        <f t="shared" si="2"/>
        <v>68.25</v>
      </c>
    </row>
    <row r="13" spans="1:10" x14ac:dyDescent="0.25">
      <c r="A13" s="84"/>
      <c r="B13" s="17">
        <v>126</v>
      </c>
      <c r="C13" s="18">
        <v>130</v>
      </c>
      <c r="D13" s="19">
        <f t="shared" si="3"/>
        <v>113.5</v>
      </c>
      <c r="E13" s="20">
        <v>110</v>
      </c>
      <c r="F13" s="21">
        <f t="shared" si="1"/>
        <v>98</v>
      </c>
      <c r="G13" s="22">
        <v>94</v>
      </c>
      <c r="H13" s="22">
        <v>102</v>
      </c>
      <c r="I13" s="4">
        <f t="shared" si="0"/>
        <v>98</v>
      </c>
      <c r="J13" s="19">
        <f t="shared" si="2"/>
        <v>86.5</v>
      </c>
    </row>
    <row r="14" spans="1:10" x14ac:dyDescent="0.25">
      <c r="A14" s="84"/>
      <c r="B14" s="17">
        <v>150</v>
      </c>
      <c r="C14" s="23">
        <v>134</v>
      </c>
      <c r="D14" s="24">
        <f t="shared" si="3"/>
        <v>132</v>
      </c>
      <c r="E14" s="25">
        <v>120</v>
      </c>
      <c r="F14" s="26">
        <f t="shared" si="1"/>
        <v>115</v>
      </c>
      <c r="G14" s="27">
        <v>90</v>
      </c>
      <c r="H14" s="27">
        <v>118</v>
      </c>
      <c r="I14" s="28">
        <f t="shared" si="0"/>
        <v>104</v>
      </c>
      <c r="J14" s="24">
        <f t="shared" si="2"/>
        <v>101</v>
      </c>
    </row>
    <row r="15" spans="1:10" ht="22.8" x14ac:dyDescent="0.4">
      <c r="A15" s="12"/>
      <c r="E15" s="29"/>
      <c r="F15" s="29"/>
    </row>
    <row r="16" spans="1:10" ht="22.8" x14ac:dyDescent="0.4">
      <c r="A16" s="12"/>
    </row>
    <row r="17" spans="1:24" ht="22.8" x14ac:dyDescent="0.4">
      <c r="A17" s="12"/>
      <c r="C17" s="81" t="s">
        <v>12</v>
      </c>
      <c r="D17" s="82"/>
      <c r="E17" s="82"/>
      <c r="F17" s="83"/>
      <c r="G17" s="85" t="s">
        <v>26</v>
      </c>
      <c r="H17" s="86"/>
      <c r="I17" s="86"/>
      <c r="J17" s="86"/>
      <c r="K17" s="86"/>
      <c r="L17" s="87"/>
      <c r="M17" s="85" t="s">
        <v>27</v>
      </c>
      <c r="N17" s="86"/>
      <c r="O17" s="86"/>
      <c r="P17" s="86"/>
      <c r="Q17" s="86"/>
      <c r="R17" s="87"/>
      <c r="S17" s="85" t="s">
        <v>19</v>
      </c>
      <c r="T17" s="86"/>
      <c r="U17" s="86"/>
      <c r="V17" s="86"/>
      <c r="W17" s="86"/>
      <c r="X17" s="87"/>
    </row>
    <row r="18" spans="1:24" x14ac:dyDescent="0.25">
      <c r="A18" s="84" t="s">
        <v>16</v>
      </c>
      <c r="B18" s="14" t="s">
        <v>11</v>
      </c>
      <c r="C18" s="15" t="s">
        <v>13</v>
      </c>
      <c r="D18" s="16" t="s">
        <v>14</v>
      </c>
      <c r="E18" s="16" t="s">
        <v>1</v>
      </c>
      <c r="F18" s="5" t="s">
        <v>6</v>
      </c>
      <c r="G18" s="15" t="s">
        <v>13</v>
      </c>
      <c r="H18" s="16" t="s">
        <v>14</v>
      </c>
      <c r="I18" s="16" t="s">
        <v>17</v>
      </c>
      <c r="J18" s="16" t="s">
        <v>18</v>
      </c>
      <c r="K18" s="16" t="s">
        <v>1</v>
      </c>
      <c r="L18" s="5" t="s">
        <v>6</v>
      </c>
      <c r="M18" s="15" t="s">
        <v>13</v>
      </c>
      <c r="N18" s="16" t="s">
        <v>14</v>
      </c>
      <c r="O18" s="16" t="s">
        <v>17</v>
      </c>
      <c r="P18" s="16" t="s">
        <v>18</v>
      </c>
      <c r="Q18" s="16" t="s">
        <v>1</v>
      </c>
      <c r="R18" s="5" t="s">
        <v>6</v>
      </c>
      <c r="S18" s="15" t="s">
        <v>13</v>
      </c>
      <c r="T18" s="16" t="s">
        <v>14</v>
      </c>
      <c r="U18" s="16" t="s">
        <v>17</v>
      </c>
      <c r="V18" s="16" t="s">
        <v>18</v>
      </c>
      <c r="W18" s="16" t="s">
        <v>1</v>
      </c>
      <c r="X18" s="5" t="s">
        <v>6</v>
      </c>
    </row>
    <row r="19" spans="1:24" x14ac:dyDescent="0.25">
      <c r="A19" s="84"/>
      <c r="B19" s="17">
        <v>0</v>
      </c>
      <c r="C19" s="18">
        <v>0.2</v>
      </c>
      <c r="D19" s="22">
        <v>0.2</v>
      </c>
      <c r="E19" s="4">
        <f>AVERAGE(C19:D19)</f>
        <v>0.2</v>
      </c>
      <c r="F19" s="19"/>
      <c r="G19" s="18">
        <v>0.2</v>
      </c>
      <c r="H19" s="22">
        <v>0.2</v>
      </c>
      <c r="I19" s="22">
        <v>0.2</v>
      </c>
      <c r="J19" s="22">
        <v>0.2</v>
      </c>
      <c r="K19" s="4">
        <f>AVERAGE(G19:J19)</f>
        <v>0.2</v>
      </c>
      <c r="L19" s="19"/>
      <c r="M19" s="18">
        <v>0.2</v>
      </c>
      <c r="N19" s="22">
        <v>0.2</v>
      </c>
      <c r="O19" s="22">
        <v>0.2</v>
      </c>
      <c r="P19" s="22">
        <v>0.2</v>
      </c>
      <c r="Q19" s="4">
        <f>AVERAGE(M19:P19)</f>
        <v>0.2</v>
      </c>
      <c r="R19" s="19"/>
      <c r="S19" s="18">
        <v>0.2</v>
      </c>
      <c r="T19" s="22">
        <v>0.2</v>
      </c>
      <c r="U19" s="22">
        <v>0.2</v>
      </c>
      <c r="V19" s="22">
        <v>0.2</v>
      </c>
      <c r="W19" s="4">
        <f>AVERAGE(S19:V19)</f>
        <v>0.2</v>
      </c>
      <c r="X19" s="19"/>
    </row>
    <row r="20" spans="1:24" x14ac:dyDescent="0.25">
      <c r="A20" s="84"/>
      <c r="B20" s="17">
        <v>0.1</v>
      </c>
      <c r="C20" s="18">
        <v>0.2</v>
      </c>
      <c r="D20" s="22">
        <v>0.2</v>
      </c>
      <c r="E20" s="4">
        <f t="shared" ref="E20:E26" si="4">AVERAGE(C20:D20)</f>
        <v>0.2</v>
      </c>
      <c r="F20" s="19">
        <f>AVERAGE(E19:E20)</f>
        <v>0.2</v>
      </c>
      <c r="G20" s="18"/>
      <c r="H20" s="22"/>
      <c r="I20" s="22"/>
      <c r="J20" s="22"/>
      <c r="K20" s="4">
        <v>0.2</v>
      </c>
      <c r="L20" s="19">
        <f>AVERAGE(K18:K20)</f>
        <v>0.2</v>
      </c>
      <c r="M20" s="18"/>
      <c r="N20" s="22"/>
      <c r="O20" s="22"/>
      <c r="P20" s="22"/>
      <c r="Q20" s="4">
        <v>0.2</v>
      </c>
      <c r="R20" s="19">
        <f>AVERAGE(Q18:Q20)</f>
        <v>0.2</v>
      </c>
      <c r="S20" s="18"/>
      <c r="T20" s="22"/>
      <c r="U20" s="22"/>
      <c r="V20" s="22"/>
      <c r="W20" s="4">
        <v>0.2</v>
      </c>
      <c r="X20" s="19">
        <f>AVERAGE(W18:W20)</f>
        <v>0.2</v>
      </c>
    </row>
    <row r="21" spans="1:24" x14ac:dyDescent="0.25">
      <c r="A21" s="84"/>
      <c r="B21" s="17">
        <v>28</v>
      </c>
      <c r="C21" s="18">
        <v>37.9</v>
      </c>
      <c r="D21" s="22">
        <v>40</v>
      </c>
      <c r="E21" s="4">
        <f t="shared" si="4"/>
        <v>38.950000000000003</v>
      </c>
      <c r="F21" s="19">
        <f>AVERAGE(E20:E21)</f>
        <v>19.575000000000003</v>
      </c>
      <c r="G21" s="18">
        <v>30.2</v>
      </c>
      <c r="H21" s="22">
        <v>37.1</v>
      </c>
      <c r="I21" s="22">
        <v>32</v>
      </c>
      <c r="J21" s="22">
        <v>32</v>
      </c>
      <c r="K21" s="4">
        <f t="shared" ref="K21:K26" si="5">AVERAGE(G21:J21)</f>
        <v>32.825000000000003</v>
      </c>
      <c r="L21" s="19">
        <f>AVERAGE(K20:K21)</f>
        <v>16.512500000000003</v>
      </c>
      <c r="M21" s="18">
        <v>35.5</v>
      </c>
      <c r="N21" s="22">
        <v>32.5</v>
      </c>
      <c r="O21" s="22">
        <v>33</v>
      </c>
      <c r="P21" s="22">
        <v>31</v>
      </c>
      <c r="Q21" s="4">
        <f t="shared" ref="Q21:Q26" si="6">AVERAGE(M21:P21)</f>
        <v>33</v>
      </c>
      <c r="R21" s="19">
        <f>AVERAGE(Q20:Q21)</f>
        <v>16.600000000000001</v>
      </c>
      <c r="S21" s="18">
        <v>32.799999999999997</v>
      </c>
      <c r="T21" s="22">
        <v>54.4</v>
      </c>
      <c r="U21" s="22">
        <v>46.8</v>
      </c>
      <c r="V21" s="22">
        <v>51.4</v>
      </c>
      <c r="W21" s="4">
        <f t="shared" ref="W21:W26" si="7">AVERAGE(S21:V21)</f>
        <v>46.35</v>
      </c>
      <c r="X21" s="19">
        <f>AVERAGE(W20:W21)</f>
        <v>23.275000000000002</v>
      </c>
    </row>
    <row r="22" spans="1:24" x14ac:dyDescent="0.25">
      <c r="A22" s="84"/>
      <c r="B22" s="17">
        <v>52</v>
      </c>
      <c r="C22" s="18">
        <v>42.6</v>
      </c>
      <c r="D22" s="22">
        <v>52</v>
      </c>
      <c r="E22" s="4">
        <f t="shared" si="4"/>
        <v>47.3</v>
      </c>
      <c r="F22" s="19">
        <f t="shared" ref="F22:F26" si="8">AVERAGE(E21:E22)</f>
        <v>43.125</v>
      </c>
      <c r="G22" s="18">
        <v>24.9</v>
      </c>
      <c r="H22" s="22">
        <v>30.1</v>
      </c>
      <c r="I22" s="22">
        <v>25</v>
      </c>
      <c r="J22" s="22">
        <v>26</v>
      </c>
      <c r="K22" s="4">
        <f t="shared" si="5"/>
        <v>26.5</v>
      </c>
      <c r="L22" s="19">
        <f t="shared" ref="L22:L26" si="9">AVERAGE(K21:K22)</f>
        <v>29.662500000000001</v>
      </c>
      <c r="M22" s="18">
        <v>26</v>
      </c>
      <c r="N22" s="22">
        <v>27</v>
      </c>
      <c r="O22" s="22">
        <v>24</v>
      </c>
      <c r="P22" s="22">
        <v>28</v>
      </c>
      <c r="Q22" s="4">
        <f t="shared" si="6"/>
        <v>26.25</v>
      </c>
      <c r="R22" s="19">
        <f t="shared" ref="R22:R26" si="10">AVERAGE(Q21:Q22)</f>
        <v>29.625</v>
      </c>
      <c r="S22" s="18">
        <v>34.9</v>
      </c>
      <c r="T22" s="22">
        <v>34.6</v>
      </c>
      <c r="U22" s="22"/>
      <c r="V22" s="22"/>
      <c r="W22" s="4">
        <f t="shared" si="7"/>
        <v>34.75</v>
      </c>
      <c r="X22" s="19">
        <f t="shared" ref="X22:X26" si="11">AVERAGE(W21:W22)</f>
        <v>40.549999999999997</v>
      </c>
    </row>
    <row r="23" spans="1:24" x14ac:dyDescent="0.25">
      <c r="A23" s="84"/>
      <c r="B23" s="17">
        <v>76</v>
      </c>
      <c r="C23" s="18">
        <v>58.1</v>
      </c>
      <c r="D23" s="22">
        <v>63</v>
      </c>
      <c r="E23" s="4">
        <f t="shared" si="4"/>
        <v>60.55</v>
      </c>
      <c r="F23" s="19">
        <f t="shared" si="8"/>
        <v>53.924999999999997</v>
      </c>
      <c r="G23" s="18">
        <v>25.8</v>
      </c>
      <c r="H23" s="22">
        <v>23.1</v>
      </c>
      <c r="I23" s="22">
        <v>25</v>
      </c>
      <c r="J23" s="22">
        <v>27</v>
      </c>
      <c r="K23" s="4">
        <f t="shared" si="5"/>
        <v>25.225000000000001</v>
      </c>
      <c r="L23" s="19">
        <f t="shared" si="9"/>
        <v>25.862500000000001</v>
      </c>
      <c r="M23" s="18">
        <v>25.1</v>
      </c>
      <c r="N23" s="22">
        <v>28.8</v>
      </c>
      <c r="O23" s="22">
        <v>24</v>
      </c>
      <c r="P23" s="22">
        <v>29</v>
      </c>
      <c r="Q23" s="4">
        <f t="shared" si="6"/>
        <v>26.725000000000001</v>
      </c>
      <c r="R23" s="19">
        <f t="shared" si="10"/>
        <v>26.487500000000001</v>
      </c>
      <c r="S23" s="18">
        <v>59.7</v>
      </c>
      <c r="T23" s="22">
        <v>65</v>
      </c>
      <c r="U23" s="22">
        <v>70</v>
      </c>
      <c r="V23" s="22">
        <v>62.8</v>
      </c>
      <c r="W23" s="4">
        <f t="shared" si="7"/>
        <v>64.375</v>
      </c>
      <c r="X23" s="19">
        <f t="shared" si="11"/>
        <v>49.5625</v>
      </c>
    </row>
    <row r="24" spans="1:24" x14ac:dyDescent="0.25">
      <c r="A24" s="84"/>
      <c r="B24" s="17">
        <v>96</v>
      </c>
      <c r="C24" s="18">
        <v>60.2</v>
      </c>
      <c r="D24" s="22"/>
      <c r="E24" s="4">
        <f t="shared" si="4"/>
        <v>60.2</v>
      </c>
      <c r="F24" s="19">
        <f t="shared" si="8"/>
        <v>60.375</v>
      </c>
      <c r="G24" s="18">
        <v>28.7</v>
      </c>
      <c r="H24" s="22">
        <v>27.4</v>
      </c>
      <c r="I24" s="22"/>
      <c r="J24" s="22"/>
      <c r="K24" s="4">
        <f t="shared" si="5"/>
        <v>28.049999999999997</v>
      </c>
      <c r="L24" s="19">
        <f t="shared" si="9"/>
        <v>26.637499999999999</v>
      </c>
      <c r="M24" s="18">
        <v>28.7</v>
      </c>
      <c r="N24" s="22">
        <v>31.8</v>
      </c>
      <c r="O24" s="22"/>
      <c r="P24" s="22"/>
      <c r="Q24" s="4">
        <f t="shared" si="6"/>
        <v>30.25</v>
      </c>
      <c r="R24" s="19">
        <f t="shared" si="10"/>
        <v>28.487500000000001</v>
      </c>
      <c r="S24" s="18">
        <v>66.2</v>
      </c>
      <c r="T24" s="22">
        <v>67.400000000000006</v>
      </c>
      <c r="U24" s="22">
        <v>74.2</v>
      </c>
      <c r="V24" s="22">
        <v>66.900000000000006</v>
      </c>
      <c r="W24" s="4">
        <f t="shared" si="7"/>
        <v>68.675000000000011</v>
      </c>
      <c r="X24" s="19">
        <f t="shared" si="11"/>
        <v>66.525000000000006</v>
      </c>
    </row>
    <row r="25" spans="1:24" x14ac:dyDescent="0.25">
      <c r="A25" s="84"/>
      <c r="B25" s="17">
        <v>124</v>
      </c>
      <c r="C25" s="18">
        <v>75.7</v>
      </c>
      <c r="D25" s="22">
        <v>78</v>
      </c>
      <c r="E25" s="4">
        <f t="shared" si="4"/>
        <v>76.849999999999994</v>
      </c>
      <c r="F25" s="19">
        <f t="shared" si="8"/>
        <v>68.525000000000006</v>
      </c>
      <c r="G25" s="18">
        <v>22.2</v>
      </c>
      <c r="H25" s="22">
        <v>35.5</v>
      </c>
      <c r="I25" s="22">
        <v>27</v>
      </c>
      <c r="J25" s="22">
        <v>29</v>
      </c>
      <c r="K25" s="4">
        <f t="shared" si="5"/>
        <v>28.425000000000001</v>
      </c>
      <c r="L25" s="19">
        <f t="shared" si="9"/>
        <v>28.237499999999997</v>
      </c>
      <c r="M25" s="18">
        <v>28</v>
      </c>
      <c r="N25" s="22">
        <v>35.299999999999997</v>
      </c>
      <c r="O25" s="22">
        <v>22</v>
      </c>
      <c r="P25" s="22">
        <v>36</v>
      </c>
      <c r="Q25" s="4">
        <f t="shared" si="6"/>
        <v>30.324999999999999</v>
      </c>
      <c r="R25" s="19">
        <f t="shared" si="10"/>
        <v>30.287500000000001</v>
      </c>
      <c r="S25" s="18">
        <v>55.7</v>
      </c>
      <c r="T25" s="22">
        <v>76.7</v>
      </c>
      <c r="U25" s="22"/>
      <c r="V25" s="22"/>
      <c r="W25" s="4">
        <f t="shared" si="7"/>
        <v>66.2</v>
      </c>
      <c r="X25" s="19">
        <f t="shared" si="11"/>
        <v>67.4375</v>
      </c>
    </row>
    <row r="26" spans="1:24" x14ac:dyDescent="0.25">
      <c r="A26" s="84"/>
      <c r="B26" s="17">
        <v>149</v>
      </c>
      <c r="C26" s="23">
        <v>75.2</v>
      </c>
      <c r="D26" s="27">
        <v>74</v>
      </c>
      <c r="E26" s="28">
        <f t="shared" si="4"/>
        <v>74.599999999999994</v>
      </c>
      <c r="F26" s="24">
        <f t="shared" si="8"/>
        <v>75.724999999999994</v>
      </c>
      <c r="G26" s="23">
        <v>20.9</v>
      </c>
      <c r="H26" s="27">
        <v>28.6</v>
      </c>
      <c r="I26" s="27">
        <v>20</v>
      </c>
      <c r="J26" s="27">
        <v>24</v>
      </c>
      <c r="K26" s="28">
        <f t="shared" si="5"/>
        <v>23.375</v>
      </c>
      <c r="L26" s="24">
        <f t="shared" si="9"/>
        <v>25.9</v>
      </c>
      <c r="M26" s="23">
        <v>24.3</v>
      </c>
      <c r="N26" s="27">
        <v>36.5</v>
      </c>
      <c r="O26" s="27">
        <v>13</v>
      </c>
      <c r="P26" s="27">
        <v>26</v>
      </c>
      <c r="Q26" s="28">
        <f t="shared" si="6"/>
        <v>24.95</v>
      </c>
      <c r="R26" s="24">
        <f t="shared" si="10"/>
        <v>27.637499999999999</v>
      </c>
      <c r="S26" s="23">
        <v>71.400000000000006</v>
      </c>
      <c r="T26" s="27">
        <v>85.7</v>
      </c>
      <c r="U26" s="27">
        <v>68.400000000000006</v>
      </c>
      <c r="V26" s="27">
        <v>80.3</v>
      </c>
      <c r="W26" s="28">
        <f t="shared" si="7"/>
        <v>76.45</v>
      </c>
      <c r="X26" s="24">
        <f t="shared" si="11"/>
        <v>71.325000000000003</v>
      </c>
    </row>
    <row r="27" spans="1:24" ht="22.8" x14ac:dyDescent="0.4">
      <c r="A27" s="12"/>
    </row>
    <row r="28" spans="1:24" ht="22.8" x14ac:dyDescent="0.4">
      <c r="A28" s="12"/>
      <c r="B28" s="14"/>
      <c r="C28" s="81" t="s">
        <v>12</v>
      </c>
      <c r="D28" s="82"/>
      <c r="E28" s="82"/>
      <c r="F28" s="82"/>
      <c r="G28" s="83"/>
      <c r="H28" s="85" t="s">
        <v>26</v>
      </c>
      <c r="I28" s="86"/>
      <c r="J28" s="86"/>
      <c r="K28" s="86"/>
      <c r="L28" s="87"/>
      <c r="M28" s="85" t="s">
        <v>27</v>
      </c>
      <c r="N28" s="86"/>
      <c r="O28" s="86"/>
      <c r="P28" s="86"/>
      <c r="Q28" s="86"/>
      <c r="R28" s="87"/>
    </row>
    <row r="29" spans="1:24" ht="13.2" customHeight="1" x14ac:dyDescent="0.25">
      <c r="A29" s="84" t="s">
        <v>24</v>
      </c>
      <c r="B29" s="14" t="s">
        <v>11</v>
      </c>
      <c r="C29" s="15" t="s">
        <v>13</v>
      </c>
      <c r="D29" s="16" t="s">
        <v>14</v>
      </c>
      <c r="E29" s="16" t="s">
        <v>17</v>
      </c>
      <c r="F29" s="16" t="s">
        <v>1</v>
      </c>
      <c r="G29" s="5" t="s">
        <v>6</v>
      </c>
      <c r="H29" s="15" t="s">
        <v>13</v>
      </c>
      <c r="I29" s="16" t="s">
        <v>14</v>
      </c>
      <c r="J29" s="16" t="s">
        <v>1</v>
      </c>
      <c r="K29" s="9" t="s">
        <v>6</v>
      </c>
      <c r="L29" s="19"/>
      <c r="M29" s="15" t="s">
        <v>13</v>
      </c>
      <c r="N29" s="16" t="s">
        <v>14</v>
      </c>
      <c r="O29" s="16" t="s">
        <v>17</v>
      </c>
      <c r="P29" s="16" t="s">
        <v>1</v>
      </c>
      <c r="Q29" s="9" t="s">
        <v>6</v>
      </c>
      <c r="R29" s="19"/>
    </row>
    <row r="30" spans="1:24" x14ac:dyDescent="0.25">
      <c r="A30" s="84"/>
      <c r="B30" s="17">
        <v>0</v>
      </c>
      <c r="C30" s="18">
        <v>0.2</v>
      </c>
      <c r="D30" s="22">
        <v>0.2</v>
      </c>
      <c r="E30" s="22">
        <v>0.21</v>
      </c>
      <c r="F30" s="4">
        <f>AVERAGE(C30:E30)</f>
        <v>0.20333333333333334</v>
      </c>
      <c r="G30" s="19"/>
      <c r="H30" s="18">
        <v>0.2</v>
      </c>
      <c r="I30" s="22">
        <v>0.2</v>
      </c>
      <c r="J30" s="4">
        <f>AVERAGE(H30:I30)</f>
        <v>0.2</v>
      </c>
      <c r="K30" s="4"/>
      <c r="L30" s="19"/>
      <c r="M30" s="18">
        <v>0.2</v>
      </c>
      <c r="N30" s="22">
        <v>0.2</v>
      </c>
      <c r="O30" s="22">
        <v>0.185</v>
      </c>
      <c r="P30" s="4">
        <f>AVERAGE(M30:O30)</f>
        <v>0.19499999999999998</v>
      </c>
      <c r="Q30" s="4"/>
      <c r="R30" s="19"/>
    </row>
    <row r="31" spans="1:24" x14ac:dyDescent="0.25">
      <c r="A31" s="84"/>
      <c r="B31" s="17">
        <v>0.1</v>
      </c>
      <c r="C31" s="18"/>
      <c r="D31" s="22"/>
      <c r="E31" s="22"/>
      <c r="F31" s="4">
        <v>0.2</v>
      </c>
      <c r="G31" s="19">
        <f>AVERAGE(F29:F31)</f>
        <v>0.20166666666666666</v>
      </c>
      <c r="H31" s="18"/>
      <c r="I31" s="22"/>
      <c r="J31" s="4">
        <v>0.2</v>
      </c>
      <c r="K31" s="4">
        <f>AVERAGE(J29:J31)</f>
        <v>0.2</v>
      </c>
      <c r="L31" s="19"/>
      <c r="M31" s="18"/>
      <c r="N31" s="22"/>
      <c r="O31" s="22"/>
      <c r="P31" s="4">
        <v>0.19500000000000001</v>
      </c>
      <c r="Q31" s="4">
        <f>AVERAGE(P29:P31)</f>
        <v>0.19500000000000001</v>
      </c>
      <c r="R31" s="19"/>
    </row>
    <row r="32" spans="1:24" x14ac:dyDescent="0.25">
      <c r="A32" s="84"/>
      <c r="B32" s="17">
        <v>22</v>
      </c>
      <c r="C32" s="18">
        <v>18.600000000000001</v>
      </c>
      <c r="D32" s="22">
        <v>8.4</v>
      </c>
      <c r="E32" s="22">
        <v>0.96499999999999997</v>
      </c>
      <c r="F32" s="4">
        <f t="shared" ref="F32:F38" si="12">AVERAGE(C32:E32)</f>
        <v>9.3216666666666672</v>
      </c>
      <c r="G32" s="19">
        <f>AVERAGE(F31:F32)</f>
        <v>4.7608333333333333</v>
      </c>
      <c r="H32" s="18">
        <v>1.26</v>
      </c>
      <c r="I32" s="22">
        <v>3.1</v>
      </c>
      <c r="J32" s="4">
        <f t="shared" ref="J32:J38" si="13">AVERAGE(H32:I32)</f>
        <v>2.1800000000000002</v>
      </c>
      <c r="K32" s="4">
        <f>AVERAGE(J31:J32)</f>
        <v>1.1900000000000002</v>
      </c>
      <c r="L32" s="19"/>
      <c r="M32" s="18">
        <v>0.4</v>
      </c>
      <c r="N32" s="22">
        <v>2.9</v>
      </c>
      <c r="O32" s="22">
        <v>0.61</v>
      </c>
      <c r="P32" s="4">
        <f t="shared" ref="P32:P38" si="14">AVERAGE(M32:O32)</f>
        <v>1.3033333333333332</v>
      </c>
      <c r="Q32" s="4">
        <f>AVERAGE(P31:P32)</f>
        <v>0.74916666666666665</v>
      </c>
      <c r="R32" s="19"/>
    </row>
    <row r="33" spans="1:18" x14ac:dyDescent="0.25">
      <c r="A33" s="84"/>
      <c r="B33" s="17">
        <v>28</v>
      </c>
      <c r="C33" s="18">
        <v>34.6</v>
      </c>
      <c r="D33" s="22">
        <v>20.9</v>
      </c>
      <c r="E33" s="22">
        <v>1.345</v>
      </c>
      <c r="F33" s="4">
        <f t="shared" si="12"/>
        <v>18.948333333333334</v>
      </c>
      <c r="G33" s="19">
        <f t="shared" ref="G33:G38" si="15">AVERAGE(F32:F33)</f>
        <v>14.135000000000002</v>
      </c>
      <c r="H33" s="18">
        <v>1.72</v>
      </c>
      <c r="I33" s="22">
        <v>6.3</v>
      </c>
      <c r="J33" s="4">
        <f t="shared" si="13"/>
        <v>4.01</v>
      </c>
      <c r="K33" s="4">
        <f t="shared" ref="K33:K38" si="16">AVERAGE(J32:J33)</f>
        <v>3.0949999999999998</v>
      </c>
      <c r="L33" s="19"/>
      <c r="M33" s="18">
        <v>0.435</v>
      </c>
      <c r="N33" s="22">
        <v>4.9000000000000004</v>
      </c>
      <c r="O33" s="22">
        <v>0.64600000000000002</v>
      </c>
      <c r="P33" s="4">
        <f t="shared" si="14"/>
        <v>1.9936666666666667</v>
      </c>
      <c r="Q33" s="4">
        <f t="shared" ref="Q33:Q38" si="17">AVERAGE(P32:P33)</f>
        <v>1.6484999999999999</v>
      </c>
      <c r="R33" s="19"/>
    </row>
    <row r="34" spans="1:18" x14ac:dyDescent="0.25">
      <c r="A34" s="84"/>
      <c r="B34" s="17">
        <v>52</v>
      </c>
      <c r="C34" s="18">
        <v>45.1</v>
      </c>
      <c r="D34" s="22">
        <v>31.7</v>
      </c>
      <c r="E34" s="22">
        <v>17.5</v>
      </c>
      <c r="F34" s="4">
        <f t="shared" si="12"/>
        <v>31.433333333333334</v>
      </c>
      <c r="G34" s="19">
        <f t="shared" si="15"/>
        <v>25.190833333333334</v>
      </c>
      <c r="H34" s="18">
        <v>9.3000000000000007</v>
      </c>
      <c r="I34" s="22">
        <v>13.4</v>
      </c>
      <c r="J34" s="4">
        <f t="shared" si="13"/>
        <v>11.350000000000001</v>
      </c>
      <c r="K34" s="4">
        <f t="shared" si="16"/>
        <v>7.6800000000000006</v>
      </c>
      <c r="L34" s="19"/>
      <c r="M34" s="18">
        <v>0.63400000000000001</v>
      </c>
      <c r="N34" s="22">
        <v>7.3</v>
      </c>
      <c r="O34" s="22">
        <v>0.94499999999999995</v>
      </c>
      <c r="P34" s="4">
        <f t="shared" si="14"/>
        <v>2.9596666666666667</v>
      </c>
      <c r="Q34" s="4">
        <f t="shared" si="17"/>
        <v>2.4766666666666666</v>
      </c>
      <c r="R34" s="19"/>
    </row>
    <row r="35" spans="1:18" x14ac:dyDescent="0.25">
      <c r="A35" s="84"/>
      <c r="B35" s="17">
        <v>76</v>
      </c>
      <c r="C35" s="18"/>
      <c r="D35" s="22"/>
      <c r="E35" s="22">
        <v>41.3</v>
      </c>
      <c r="F35" s="4">
        <f t="shared" si="12"/>
        <v>41.3</v>
      </c>
      <c r="G35" s="19">
        <f t="shared" si="15"/>
        <v>36.366666666666667</v>
      </c>
      <c r="H35" s="18"/>
      <c r="I35" s="22"/>
      <c r="J35" s="4"/>
      <c r="K35" s="4">
        <f t="shared" si="16"/>
        <v>11.350000000000001</v>
      </c>
      <c r="L35" s="19"/>
      <c r="M35" s="18"/>
      <c r="N35" s="22"/>
      <c r="O35" s="22"/>
      <c r="P35" s="4"/>
      <c r="Q35" s="4">
        <f t="shared" si="17"/>
        <v>2.9596666666666667</v>
      </c>
      <c r="R35" s="19"/>
    </row>
    <row r="36" spans="1:18" x14ac:dyDescent="0.25">
      <c r="A36" s="84"/>
      <c r="B36" s="17">
        <v>102</v>
      </c>
      <c r="C36" s="18"/>
      <c r="D36" s="22">
        <v>40.1</v>
      </c>
      <c r="E36" s="22">
        <v>46.3</v>
      </c>
      <c r="F36" s="4">
        <f t="shared" si="12"/>
        <v>43.2</v>
      </c>
      <c r="G36" s="19">
        <f t="shared" si="15"/>
        <v>42.25</v>
      </c>
      <c r="H36" s="18"/>
      <c r="I36" s="22">
        <v>16.5</v>
      </c>
      <c r="J36" s="4">
        <f t="shared" si="13"/>
        <v>16.5</v>
      </c>
      <c r="K36" s="4">
        <f t="shared" si="16"/>
        <v>16.5</v>
      </c>
      <c r="L36" s="19"/>
      <c r="M36" s="18"/>
      <c r="N36" s="22">
        <v>14.2</v>
      </c>
      <c r="O36" s="22">
        <v>19.100000000000001</v>
      </c>
      <c r="P36" s="4">
        <f t="shared" si="14"/>
        <v>16.649999999999999</v>
      </c>
      <c r="Q36" s="4">
        <f t="shared" si="17"/>
        <v>16.649999999999999</v>
      </c>
      <c r="R36" s="19"/>
    </row>
    <row r="37" spans="1:18" x14ac:dyDescent="0.25">
      <c r="A37" s="84"/>
      <c r="B37" s="17">
        <v>126</v>
      </c>
      <c r="C37" s="18">
        <v>76.599999999999994</v>
      </c>
      <c r="D37" s="22">
        <v>37</v>
      </c>
      <c r="E37" s="22"/>
      <c r="F37" s="4">
        <f t="shared" si="12"/>
        <v>56.8</v>
      </c>
      <c r="G37" s="19">
        <f t="shared" si="15"/>
        <v>50</v>
      </c>
      <c r="H37" s="18">
        <v>17.899999999999999</v>
      </c>
      <c r="I37" s="22"/>
      <c r="J37" s="4">
        <f t="shared" si="13"/>
        <v>17.899999999999999</v>
      </c>
      <c r="K37" s="4">
        <f t="shared" si="16"/>
        <v>17.2</v>
      </c>
      <c r="L37" s="19"/>
      <c r="M37" s="18">
        <v>15.3</v>
      </c>
      <c r="N37" s="22"/>
      <c r="O37" s="22"/>
      <c r="P37" s="4">
        <f t="shared" si="14"/>
        <v>15.3</v>
      </c>
      <c r="Q37" s="4">
        <f t="shared" si="17"/>
        <v>15.975</v>
      </c>
      <c r="R37" s="19"/>
    </row>
    <row r="38" spans="1:18" x14ac:dyDescent="0.25">
      <c r="A38" s="84"/>
      <c r="B38" s="17">
        <v>149</v>
      </c>
      <c r="C38" s="23"/>
      <c r="D38" s="27"/>
      <c r="E38" s="27">
        <v>61.9</v>
      </c>
      <c r="F38" s="28">
        <f t="shared" si="12"/>
        <v>61.9</v>
      </c>
      <c r="G38" s="24">
        <f t="shared" si="15"/>
        <v>59.349999999999994</v>
      </c>
      <c r="H38" s="23"/>
      <c r="I38" s="27">
        <v>24.4</v>
      </c>
      <c r="J38" s="28">
        <f t="shared" si="13"/>
        <v>24.4</v>
      </c>
      <c r="K38" s="28">
        <f t="shared" si="16"/>
        <v>21.15</v>
      </c>
      <c r="L38" s="24"/>
      <c r="M38" s="23"/>
      <c r="N38" s="27">
        <v>18.3</v>
      </c>
      <c r="O38" s="27"/>
      <c r="P38" s="28">
        <f t="shared" si="14"/>
        <v>18.3</v>
      </c>
      <c r="Q38" s="28">
        <f t="shared" si="17"/>
        <v>16.8</v>
      </c>
      <c r="R38" s="24"/>
    </row>
    <row r="39" spans="1:18" x14ac:dyDescent="0.25">
      <c r="M39" s="17"/>
      <c r="N39" s="17"/>
      <c r="O39" s="17"/>
    </row>
  </sheetData>
  <mergeCells count="13">
    <mergeCell ref="E4:F4"/>
    <mergeCell ref="C4:D4"/>
    <mergeCell ref="G4:J4"/>
    <mergeCell ref="C17:F17"/>
    <mergeCell ref="S17:X17"/>
    <mergeCell ref="C28:G28"/>
    <mergeCell ref="A6:A14"/>
    <mergeCell ref="A29:A38"/>
    <mergeCell ref="M28:R28"/>
    <mergeCell ref="A18:A26"/>
    <mergeCell ref="G17:L17"/>
    <mergeCell ref="M17:R17"/>
    <mergeCell ref="H28:L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91AEC-F1E9-4311-B287-BD1851B70511}">
  <dimension ref="A1:X29"/>
  <sheetViews>
    <sheetView zoomScale="90" zoomScaleNormal="90" workbookViewId="0"/>
  </sheetViews>
  <sheetFormatPr defaultRowHeight="13.2" x14ac:dyDescent="0.25"/>
  <cols>
    <col min="1" max="4" width="8.88671875" style="6"/>
    <col min="5" max="5" width="7.88671875" style="6" bestFit="1" customWidth="1"/>
    <col min="6" max="6" width="15" style="6" bestFit="1" customWidth="1"/>
    <col min="7" max="16384" width="8.88671875" style="6"/>
  </cols>
  <sheetData>
    <row r="1" spans="1:24" s="69" customFormat="1" x14ac:dyDescent="0.25"/>
    <row r="2" spans="1:24" s="69" customFormat="1" x14ac:dyDescent="0.25"/>
    <row r="3" spans="1:24" s="69" customFormat="1" x14ac:dyDescent="0.25"/>
    <row r="5" spans="1:24" x14ac:dyDescent="0.25">
      <c r="A5" s="84" t="s">
        <v>16</v>
      </c>
      <c r="C5" s="81" t="s">
        <v>12</v>
      </c>
      <c r="D5" s="82"/>
      <c r="E5" s="82"/>
      <c r="F5" s="83"/>
      <c r="G5" s="85" t="s">
        <v>26</v>
      </c>
      <c r="H5" s="86"/>
      <c r="I5" s="86"/>
      <c r="J5" s="86"/>
      <c r="K5" s="86"/>
      <c r="L5" s="87"/>
      <c r="M5" s="85" t="s">
        <v>19</v>
      </c>
      <c r="N5" s="86"/>
      <c r="O5" s="86"/>
      <c r="P5" s="86"/>
      <c r="Q5" s="86"/>
      <c r="R5" s="87"/>
      <c r="S5" s="85" t="s">
        <v>27</v>
      </c>
      <c r="T5" s="86"/>
      <c r="U5" s="86"/>
      <c r="V5" s="86"/>
      <c r="W5" s="86"/>
      <c r="X5" s="87"/>
    </row>
    <row r="6" spans="1:24" x14ac:dyDescent="0.25">
      <c r="A6" s="84"/>
      <c r="B6" s="15" t="s">
        <v>11</v>
      </c>
      <c r="C6" s="15" t="s">
        <v>13</v>
      </c>
      <c r="D6" s="16" t="s">
        <v>14</v>
      </c>
      <c r="E6" s="16" t="s">
        <v>1</v>
      </c>
      <c r="F6" s="5" t="s">
        <v>6</v>
      </c>
      <c r="G6" s="52" t="s">
        <v>13</v>
      </c>
      <c r="H6" s="16" t="s">
        <v>14</v>
      </c>
      <c r="I6" s="16" t="s">
        <v>17</v>
      </c>
      <c r="J6" s="16" t="s">
        <v>18</v>
      </c>
      <c r="K6" s="16" t="s">
        <v>1</v>
      </c>
      <c r="L6" s="5" t="s">
        <v>6</v>
      </c>
      <c r="M6" s="53" t="s">
        <v>13</v>
      </c>
      <c r="N6" s="16" t="s">
        <v>14</v>
      </c>
      <c r="O6" s="16" t="s">
        <v>17</v>
      </c>
      <c r="P6" s="16" t="s">
        <v>18</v>
      </c>
      <c r="Q6" s="16" t="s">
        <v>1</v>
      </c>
      <c r="R6" s="5" t="s">
        <v>6</v>
      </c>
      <c r="S6" s="53" t="s">
        <v>13</v>
      </c>
      <c r="T6" s="16" t="s">
        <v>14</v>
      </c>
      <c r="U6" s="16" t="s">
        <v>17</v>
      </c>
      <c r="V6" s="16" t="s">
        <v>18</v>
      </c>
      <c r="W6" s="16" t="s">
        <v>1</v>
      </c>
      <c r="X6" s="5" t="s">
        <v>6</v>
      </c>
    </row>
    <row r="7" spans="1:24" x14ac:dyDescent="0.25">
      <c r="A7" s="84"/>
      <c r="B7" s="17">
        <v>0</v>
      </c>
      <c r="C7" s="18">
        <v>0.2</v>
      </c>
      <c r="D7" s="22">
        <v>0.2</v>
      </c>
      <c r="E7" s="4">
        <f>AVERAGE(C6:D7)</f>
        <v>0.2</v>
      </c>
      <c r="F7" s="19"/>
      <c r="G7" s="54">
        <v>0.2</v>
      </c>
      <c r="H7" s="22">
        <v>0.2</v>
      </c>
      <c r="I7" s="22">
        <v>0.2</v>
      </c>
      <c r="J7" s="22">
        <v>0.2</v>
      </c>
      <c r="K7" s="4">
        <f>AVERAGE(H7:J7)</f>
        <v>0.20000000000000004</v>
      </c>
      <c r="L7" s="19"/>
      <c r="M7" s="18">
        <v>0.2</v>
      </c>
      <c r="N7" s="22">
        <v>0.2</v>
      </c>
      <c r="O7" s="22">
        <v>0.2</v>
      </c>
      <c r="P7" s="22">
        <v>0.2</v>
      </c>
      <c r="Q7" s="4">
        <f>AVERAGE(M7:P7)</f>
        <v>0.2</v>
      </c>
      <c r="R7" s="19"/>
      <c r="S7" s="18">
        <v>0.2</v>
      </c>
      <c r="T7" s="22">
        <v>0.2</v>
      </c>
      <c r="U7" s="22">
        <v>0.2</v>
      </c>
      <c r="V7" s="22">
        <v>0.2</v>
      </c>
      <c r="W7" s="4">
        <f>AVERAGE(S7:V7)</f>
        <v>0.2</v>
      </c>
      <c r="X7" s="19"/>
    </row>
    <row r="8" spans="1:24" x14ac:dyDescent="0.25">
      <c r="A8" s="84"/>
      <c r="B8" s="17">
        <v>0.1</v>
      </c>
      <c r="C8" s="18"/>
      <c r="D8" s="22"/>
      <c r="E8" s="4">
        <v>0.2</v>
      </c>
      <c r="F8" s="19">
        <f>AVERAGE(E6:E8)</f>
        <v>0.2</v>
      </c>
      <c r="G8" s="54"/>
      <c r="H8" s="22"/>
      <c r="I8" s="22"/>
      <c r="J8" s="22"/>
      <c r="K8" s="4">
        <v>0.2</v>
      </c>
      <c r="L8" s="19">
        <f>AVERAGE(K6:K8)</f>
        <v>0.2</v>
      </c>
      <c r="M8" s="18"/>
      <c r="N8" s="22"/>
      <c r="O8" s="22"/>
      <c r="P8" s="22"/>
      <c r="Q8" s="4">
        <v>0.2</v>
      </c>
      <c r="R8" s="19">
        <f>AVERAGE(Q6:Q8)</f>
        <v>0.2</v>
      </c>
      <c r="S8" s="18"/>
      <c r="T8" s="22"/>
      <c r="U8" s="22"/>
      <c r="V8" s="22"/>
      <c r="W8" s="4">
        <v>0.2</v>
      </c>
      <c r="X8" s="19">
        <f>AVERAGE(W6:W8)</f>
        <v>0.2</v>
      </c>
    </row>
    <row r="9" spans="1:24" x14ac:dyDescent="0.25">
      <c r="A9" s="84"/>
      <c r="B9" s="17">
        <v>24</v>
      </c>
      <c r="C9" s="18">
        <v>27.48</v>
      </c>
      <c r="D9" s="22">
        <v>33.200000000000003</v>
      </c>
      <c r="E9" s="4">
        <f>AVERAGE(C7:D9)</f>
        <v>15.27</v>
      </c>
      <c r="F9" s="19">
        <f>AVERAGE(E8:E9)</f>
        <v>7.7349999999999994</v>
      </c>
      <c r="G9" s="54">
        <v>20.6</v>
      </c>
      <c r="H9" s="22">
        <v>19.600000000000001</v>
      </c>
      <c r="I9" s="22">
        <v>16.600000000000001</v>
      </c>
      <c r="J9" s="22">
        <v>15.3</v>
      </c>
      <c r="K9" s="4">
        <f>AVERAGE(H9:J9)</f>
        <v>17.166666666666668</v>
      </c>
      <c r="L9" s="19">
        <f>AVERAGE(K8:K9)</f>
        <v>8.6833333333333336</v>
      </c>
      <c r="M9" s="18">
        <v>29.56</v>
      </c>
      <c r="N9" s="22">
        <v>20.96</v>
      </c>
      <c r="O9" s="22">
        <v>30.3</v>
      </c>
      <c r="P9" s="22">
        <v>31.3</v>
      </c>
      <c r="Q9" s="4">
        <f t="shared" ref="Q9:Q15" si="0">AVERAGE(M9:P9)</f>
        <v>28.029999999999998</v>
      </c>
      <c r="R9" s="19">
        <f>AVERAGE(Q8:Q9)</f>
        <v>14.114999999999998</v>
      </c>
      <c r="S9" s="18">
        <v>20.8</v>
      </c>
      <c r="T9" s="22">
        <v>22</v>
      </c>
      <c r="U9" s="22">
        <v>17.600000000000001</v>
      </c>
      <c r="V9" s="22">
        <v>17.399999999999999</v>
      </c>
      <c r="W9" s="4">
        <f t="shared" ref="W9:W15" si="1">AVERAGE(S9:V9)</f>
        <v>19.45</v>
      </c>
      <c r="X9" s="19">
        <f>AVERAGE(W8:W9)</f>
        <v>9.8249999999999993</v>
      </c>
    </row>
    <row r="10" spans="1:24" x14ac:dyDescent="0.25">
      <c r="A10" s="84"/>
      <c r="B10" s="17">
        <v>28</v>
      </c>
      <c r="C10" s="18">
        <v>32.9</v>
      </c>
      <c r="D10" s="22">
        <v>39.799999999999997</v>
      </c>
      <c r="E10" s="4">
        <f t="shared" ref="E10:E15" si="2">AVERAGE(C9:D10)</f>
        <v>33.344999999999999</v>
      </c>
      <c r="F10" s="19">
        <f t="shared" ref="F10:F15" si="3">AVERAGE(E9:E10)</f>
        <v>24.307499999999997</v>
      </c>
      <c r="G10" s="54">
        <v>28.3</v>
      </c>
      <c r="H10" s="22">
        <v>32.6</v>
      </c>
      <c r="I10" s="22">
        <v>19.5</v>
      </c>
      <c r="J10" s="22">
        <v>17.3</v>
      </c>
      <c r="K10" s="4">
        <f t="shared" ref="K10:K15" si="4">AVERAGE(H10:J10)</f>
        <v>23.133333333333336</v>
      </c>
      <c r="L10" s="19">
        <f t="shared" ref="L10:L15" si="5">AVERAGE(K9:K10)</f>
        <v>20.150000000000002</v>
      </c>
      <c r="M10" s="18">
        <v>32.6</v>
      </c>
      <c r="N10" s="22">
        <v>35.5</v>
      </c>
      <c r="O10" s="22">
        <v>28.3</v>
      </c>
      <c r="P10" s="22">
        <v>31.2</v>
      </c>
      <c r="Q10" s="4">
        <f t="shared" si="0"/>
        <v>31.9</v>
      </c>
      <c r="R10" s="19">
        <f t="shared" ref="R10:R15" si="6">AVERAGE(Q9:Q10)</f>
        <v>29.964999999999996</v>
      </c>
      <c r="S10" s="18">
        <v>30</v>
      </c>
      <c r="T10" s="22">
        <v>28.1</v>
      </c>
      <c r="U10" s="22">
        <v>19.3</v>
      </c>
      <c r="V10" s="22">
        <v>20.5</v>
      </c>
      <c r="W10" s="4">
        <f t="shared" si="1"/>
        <v>24.475000000000001</v>
      </c>
      <c r="X10" s="19">
        <f t="shared" ref="X10:X15" si="7">AVERAGE(W9:W10)</f>
        <v>21.962499999999999</v>
      </c>
    </row>
    <row r="11" spans="1:24" x14ac:dyDescent="0.25">
      <c r="A11" s="84"/>
      <c r="B11" s="17">
        <v>52</v>
      </c>
      <c r="C11" s="18">
        <v>33.6</v>
      </c>
      <c r="D11" s="22">
        <v>41.3</v>
      </c>
      <c r="E11" s="4">
        <f t="shared" si="2"/>
        <v>36.899999999999991</v>
      </c>
      <c r="F11" s="19">
        <f t="shared" si="3"/>
        <v>35.122499999999995</v>
      </c>
      <c r="G11" s="54">
        <v>39.9</v>
      </c>
      <c r="H11" s="22">
        <v>27.8</v>
      </c>
      <c r="I11" s="22">
        <v>33</v>
      </c>
      <c r="J11" s="22">
        <v>27.5</v>
      </c>
      <c r="K11" s="4">
        <f t="shared" si="4"/>
        <v>29.433333333333334</v>
      </c>
      <c r="L11" s="19">
        <f t="shared" si="5"/>
        <v>26.283333333333335</v>
      </c>
      <c r="M11" s="18">
        <v>40.299999999999997</v>
      </c>
      <c r="N11" s="22">
        <v>29.9</v>
      </c>
      <c r="O11" s="22">
        <v>36</v>
      </c>
      <c r="P11" s="22">
        <v>37.799999999999997</v>
      </c>
      <c r="Q11" s="4">
        <f t="shared" si="0"/>
        <v>36</v>
      </c>
      <c r="R11" s="19">
        <f t="shared" si="6"/>
        <v>33.950000000000003</v>
      </c>
      <c r="S11" s="18">
        <v>24.6</v>
      </c>
      <c r="T11" s="22">
        <v>30.6</v>
      </c>
      <c r="U11" s="22">
        <v>26.4</v>
      </c>
      <c r="V11" s="22">
        <v>29.2</v>
      </c>
      <c r="W11" s="4">
        <f t="shared" si="1"/>
        <v>27.7</v>
      </c>
      <c r="X11" s="19">
        <f t="shared" si="7"/>
        <v>26.087499999999999</v>
      </c>
    </row>
    <row r="12" spans="1:24" x14ac:dyDescent="0.25">
      <c r="A12" s="84"/>
      <c r="B12" s="17">
        <v>76</v>
      </c>
      <c r="C12" s="18">
        <v>36</v>
      </c>
      <c r="D12" s="22">
        <v>36.700000000000003</v>
      </c>
      <c r="E12" s="4">
        <f t="shared" si="2"/>
        <v>36.900000000000006</v>
      </c>
      <c r="F12" s="19">
        <f t="shared" si="3"/>
        <v>36.9</v>
      </c>
      <c r="G12" s="54">
        <v>41</v>
      </c>
      <c r="H12" s="22">
        <v>30.1</v>
      </c>
      <c r="I12" s="22">
        <v>31.8</v>
      </c>
      <c r="J12" s="22">
        <v>30.4</v>
      </c>
      <c r="K12" s="4">
        <f t="shared" si="4"/>
        <v>30.766666666666669</v>
      </c>
      <c r="L12" s="19">
        <f t="shared" si="5"/>
        <v>30.1</v>
      </c>
      <c r="M12" s="18">
        <v>33.9</v>
      </c>
      <c r="N12" s="22">
        <v>27.2</v>
      </c>
      <c r="O12" s="22">
        <v>33.5</v>
      </c>
      <c r="P12" s="22">
        <v>36.1</v>
      </c>
      <c r="Q12" s="4">
        <f t="shared" si="0"/>
        <v>32.674999999999997</v>
      </c>
      <c r="R12" s="19">
        <f t="shared" si="6"/>
        <v>34.337499999999999</v>
      </c>
      <c r="S12" s="18">
        <v>22.2</v>
      </c>
      <c r="T12" s="22">
        <v>28.5</v>
      </c>
      <c r="U12" s="22">
        <v>27.4</v>
      </c>
      <c r="V12" s="22">
        <v>25.5</v>
      </c>
      <c r="W12" s="4">
        <f t="shared" si="1"/>
        <v>25.9</v>
      </c>
      <c r="X12" s="19">
        <f t="shared" si="7"/>
        <v>26.799999999999997</v>
      </c>
    </row>
    <row r="13" spans="1:24" x14ac:dyDescent="0.25">
      <c r="A13" s="84"/>
      <c r="B13" s="17">
        <v>96</v>
      </c>
      <c r="C13" s="18">
        <v>31.9</v>
      </c>
      <c r="D13" s="22">
        <v>31.9</v>
      </c>
      <c r="E13" s="4">
        <f t="shared" si="2"/>
        <v>34.125</v>
      </c>
      <c r="F13" s="19">
        <f t="shared" si="3"/>
        <v>35.512500000000003</v>
      </c>
      <c r="G13" s="54">
        <v>41</v>
      </c>
      <c r="H13" s="22">
        <v>22</v>
      </c>
      <c r="I13" s="22">
        <v>31.4</v>
      </c>
      <c r="J13" s="22">
        <v>28.7</v>
      </c>
      <c r="K13" s="4">
        <f t="shared" si="4"/>
        <v>27.366666666666664</v>
      </c>
      <c r="L13" s="19">
        <f t="shared" si="5"/>
        <v>29.066666666666666</v>
      </c>
      <c r="M13" s="18">
        <v>22.3</v>
      </c>
      <c r="N13" s="22">
        <v>25</v>
      </c>
      <c r="O13" s="22">
        <v>35.799999999999997</v>
      </c>
      <c r="P13" s="22">
        <v>34.1</v>
      </c>
      <c r="Q13" s="4">
        <f t="shared" si="0"/>
        <v>29.299999999999997</v>
      </c>
      <c r="R13" s="19">
        <f t="shared" si="6"/>
        <v>30.987499999999997</v>
      </c>
      <c r="S13" s="18">
        <v>22.4</v>
      </c>
      <c r="T13" s="22">
        <v>30.6</v>
      </c>
      <c r="U13" s="22">
        <v>36.6</v>
      </c>
      <c r="V13" s="22">
        <v>32.200000000000003</v>
      </c>
      <c r="W13" s="4">
        <f t="shared" si="1"/>
        <v>30.45</v>
      </c>
      <c r="X13" s="19">
        <f t="shared" si="7"/>
        <v>28.174999999999997</v>
      </c>
    </row>
    <row r="14" spans="1:24" x14ac:dyDescent="0.25">
      <c r="A14" s="84"/>
      <c r="B14" s="17">
        <v>124</v>
      </c>
      <c r="C14" s="18">
        <v>23.2</v>
      </c>
      <c r="D14" s="22">
        <v>32.5</v>
      </c>
      <c r="E14" s="4">
        <f t="shared" si="2"/>
        <v>29.875</v>
      </c>
      <c r="F14" s="19">
        <f t="shared" si="3"/>
        <v>32</v>
      </c>
      <c r="G14" s="54">
        <v>40.200000000000003</v>
      </c>
      <c r="H14" s="22">
        <v>22.1</v>
      </c>
      <c r="I14" s="22">
        <v>30.6</v>
      </c>
      <c r="J14" s="22">
        <v>23</v>
      </c>
      <c r="K14" s="4">
        <f t="shared" si="4"/>
        <v>25.233333333333334</v>
      </c>
      <c r="L14" s="19">
        <f t="shared" si="5"/>
        <v>26.299999999999997</v>
      </c>
      <c r="M14" s="18">
        <v>23.3</v>
      </c>
      <c r="N14" s="22">
        <v>24.9</v>
      </c>
      <c r="O14" s="22">
        <v>35.1</v>
      </c>
      <c r="P14" s="22">
        <v>34</v>
      </c>
      <c r="Q14" s="4">
        <f t="shared" si="0"/>
        <v>29.325000000000003</v>
      </c>
      <c r="R14" s="19">
        <f t="shared" si="6"/>
        <v>29.3125</v>
      </c>
      <c r="S14" s="18">
        <v>32.4</v>
      </c>
      <c r="T14" s="22">
        <v>24.1</v>
      </c>
      <c r="U14" s="22">
        <v>30.7</v>
      </c>
      <c r="V14" s="22">
        <v>31.8</v>
      </c>
      <c r="W14" s="4">
        <f t="shared" si="1"/>
        <v>29.75</v>
      </c>
      <c r="X14" s="19">
        <f t="shared" si="7"/>
        <v>30.1</v>
      </c>
    </row>
    <row r="15" spans="1:24" x14ac:dyDescent="0.25">
      <c r="A15" s="84"/>
      <c r="B15" s="17">
        <v>149</v>
      </c>
      <c r="C15" s="23">
        <v>34</v>
      </c>
      <c r="D15" s="27">
        <v>41.4</v>
      </c>
      <c r="E15" s="28">
        <f t="shared" si="2"/>
        <v>32.774999999999999</v>
      </c>
      <c r="F15" s="24">
        <f t="shared" si="3"/>
        <v>31.324999999999999</v>
      </c>
      <c r="G15" s="55">
        <v>45.4</v>
      </c>
      <c r="H15" s="27">
        <v>32.299999999999997</v>
      </c>
      <c r="I15" s="27">
        <v>30.8</v>
      </c>
      <c r="J15" s="27">
        <v>27.9</v>
      </c>
      <c r="K15" s="28">
        <f t="shared" si="4"/>
        <v>30.333333333333332</v>
      </c>
      <c r="L15" s="24">
        <f t="shared" si="5"/>
        <v>27.783333333333331</v>
      </c>
      <c r="M15" s="23">
        <v>26.2</v>
      </c>
      <c r="N15" s="27">
        <v>23.5</v>
      </c>
      <c r="O15" s="27">
        <v>28.8</v>
      </c>
      <c r="P15" s="27">
        <v>31.7</v>
      </c>
      <c r="Q15" s="28">
        <f t="shared" si="0"/>
        <v>27.55</v>
      </c>
      <c r="R15" s="24">
        <f t="shared" si="6"/>
        <v>28.4375</v>
      </c>
      <c r="S15" s="23">
        <v>26.2</v>
      </c>
      <c r="T15" s="27">
        <v>33.299999999999997</v>
      </c>
      <c r="U15" s="27">
        <v>36.6</v>
      </c>
      <c r="V15" s="27">
        <v>26.4</v>
      </c>
      <c r="W15" s="28">
        <f t="shared" si="1"/>
        <v>30.625</v>
      </c>
      <c r="X15" s="24">
        <f t="shared" si="7"/>
        <v>30.1875</v>
      </c>
    </row>
    <row r="16" spans="1:24" ht="22.8" x14ac:dyDescent="0.4">
      <c r="A16" s="12"/>
    </row>
    <row r="17" spans="1:14" ht="22.8" x14ac:dyDescent="0.4">
      <c r="A17" s="12"/>
    </row>
    <row r="18" spans="1:14" ht="14.4" customHeight="1" x14ac:dyDescent="0.25">
      <c r="A18" s="88" t="s">
        <v>20</v>
      </c>
      <c r="B18" s="81" t="s">
        <v>12</v>
      </c>
      <c r="C18" s="82"/>
      <c r="D18" s="82"/>
      <c r="E18" s="83"/>
      <c r="F18" s="85" t="s">
        <v>26</v>
      </c>
      <c r="G18" s="86"/>
      <c r="H18" s="86"/>
      <c r="I18" s="87"/>
      <c r="J18" s="56"/>
      <c r="K18" s="89" t="s">
        <v>27</v>
      </c>
      <c r="L18" s="90"/>
      <c r="M18" s="90"/>
      <c r="N18" s="91"/>
    </row>
    <row r="19" spans="1:14" ht="13.2" customHeight="1" x14ac:dyDescent="0.25">
      <c r="A19" s="88"/>
      <c r="B19" s="15" t="s">
        <v>11</v>
      </c>
      <c r="C19" s="16" t="s">
        <v>13</v>
      </c>
      <c r="D19" s="16" t="s">
        <v>2</v>
      </c>
      <c r="E19" s="19"/>
      <c r="F19" s="15" t="s">
        <v>13</v>
      </c>
      <c r="G19" s="16" t="s">
        <v>14</v>
      </c>
      <c r="H19" s="16" t="s">
        <v>5</v>
      </c>
      <c r="I19" s="57" t="s">
        <v>21</v>
      </c>
      <c r="K19" s="15" t="s">
        <v>13</v>
      </c>
      <c r="L19" s="16" t="s">
        <v>14</v>
      </c>
      <c r="M19" s="16" t="s">
        <v>5</v>
      </c>
      <c r="N19" s="57" t="s">
        <v>21</v>
      </c>
    </row>
    <row r="20" spans="1:14" x14ac:dyDescent="0.25">
      <c r="A20" s="88"/>
      <c r="B20" s="18">
        <v>0</v>
      </c>
      <c r="C20" s="22">
        <v>0.189</v>
      </c>
      <c r="D20" s="4"/>
      <c r="E20" s="19"/>
      <c r="F20" s="18">
        <v>0.22800000000000001</v>
      </c>
      <c r="G20" s="22">
        <v>0.2</v>
      </c>
      <c r="H20" s="4">
        <f>AVERAGE(F20:G20)</f>
        <v>0.21400000000000002</v>
      </c>
      <c r="I20" s="19"/>
      <c r="K20" s="18">
        <v>0.16500000000000001</v>
      </c>
      <c r="L20" s="22">
        <v>0.214</v>
      </c>
      <c r="M20" s="4">
        <f>AVERAGE(K20:L20)</f>
        <v>0.1895</v>
      </c>
      <c r="N20" s="19"/>
    </row>
    <row r="21" spans="1:14" x14ac:dyDescent="0.25">
      <c r="A21" s="88"/>
      <c r="B21" s="18">
        <v>0.1</v>
      </c>
      <c r="C21" s="22">
        <v>0.189</v>
      </c>
      <c r="D21" s="4">
        <f>AVERAGE(C20:C21)</f>
        <v>0.189</v>
      </c>
      <c r="E21" s="19"/>
      <c r="F21" s="18"/>
      <c r="G21" s="22"/>
      <c r="H21" s="4"/>
      <c r="I21" s="19"/>
      <c r="K21" s="18"/>
      <c r="L21" s="22"/>
      <c r="M21" s="4">
        <v>0.1895</v>
      </c>
      <c r="N21" s="19">
        <f>AVERAGE(M19:M21)</f>
        <v>0.1895</v>
      </c>
    </row>
    <row r="22" spans="1:14" x14ac:dyDescent="0.25">
      <c r="A22" s="88"/>
      <c r="B22" s="18">
        <v>28</v>
      </c>
      <c r="C22" s="22"/>
      <c r="D22" s="4">
        <f>AVERAGE(C20:C22)</f>
        <v>0.189</v>
      </c>
      <c r="E22" s="19"/>
      <c r="F22" s="18"/>
      <c r="G22" s="22"/>
      <c r="H22" s="4"/>
      <c r="I22" s="19">
        <f>AVERAGE(H20:H22)</f>
        <v>0.21400000000000002</v>
      </c>
      <c r="K22" s="18"/>
      <c r="L22" s="22">
        <v>0.29599999999999999</v>
      </c>
      <c r="M22" s="4">
        <f t="shared" ref="M22:M25" si="8">AVERAGE(K22:L22)</f>
        <v>0.29599999999999999</v>
      </c>
      <c r="N22" s="19">
        <f>AVERAGE(M21:M22)</f>
        <v>0.24274999999999999</v>
      </c>
    </row>
    <row r="23" spans="1:14" x14ac:dyDescent="0.25">
      <c r="A23" s="88"/>
      <c r="B23" s="18">
        <v>52</v>
      </c>
      <c r="C23" s="22">
        <v>27.5</v>
      </c>
      <c r="D23" s="4">
        <f t="shared" ref="D23:D25" si="9">AVERAGE(C22:C23)</f>
        <v>27.5</v>
      </c>
      <c r="E23" s="19"/>
      <c r="F23" s="18">
        <v>0.31</v>
      </c>
      <c r="G23" s="22">
        <v>0.19</v>
      </c>
      <c r="H23" s="4">
        <f t="shared" ref="H23:H25" si="10">AVERAGE(F23:G23)</f>
        <v>0.25</v>
      </c>
      <c r="I23" s="19">
        <f t="shared" ref="I23:I25" si="11">AVERAGE(H22:H23)</f>
        <v>0.25</v>
      </c>
      <c r="K23" s="18">
        <v>0.3</v>
      </c>
      <c r="L23" s="22">
        <v>0.314</v>
      </c>
      <c r="M23" s="4">
        <f t="shared" si="8"/>
        <v>0.307</v>
      </c>
      <c r="N23" s="19">
        <f t="shared" ref="N23:N25" si="12">AVERAGE(M22:M23)</f>
        <v>0.30149999999999999</v>
      </c>
    </row>
    <row r="24" spans="1:14" x14ac:dyDescent="0.25">
      <c r="A24" s="88"/>
      <c r="B24" s="18">
        <v>76</v>
      </c>
      <c r="C24" s="22">
        <v>29.4</v>
      </c>
      <c r="D24" s="4">
        <f t="shared" si="9"/>
        <v>28.45</v>
      </c>
      <c r="E24" s="19"/>
      <c r="F24" s="18">
        <v>0.32</v>
      </c>
      <c r="G24" s="22">
        <v>0.2</v>
      </c>
      <c r="H24" s="4">
        <f t="shared" si="10"/>
        <v>0.26</v>
      </c>
      <c r="I24" s="19">
        <f t="shared" si="11"/>
        <v>0.255</v>
      </c>
      <c r="K24" s="18"/>
      <c r="L24" s="22">
        <v>0.33200000000000002</v>
      </c>
      <c r="M24" s="4">
        <f t="shared" si="8"/>
        <v>0.33200000000000002</v>
      </c>
      <c r="N24" s="19">
        <f t="shared" si="12"/>
        <v>0.31950000000000001</v>
      </c>
    </row>
    <row r="25" spans="1:14" x14ac:dyDescent="0.25">
      <c r="A25" s="88"/>
      <c r="B25" s="23">
        <v>96</v>
      </c>
      <c r="C25" s="27"/>
      <c r="D25" s="28">
        <f t="shared" si="9"/>
        <v>29.4</v>
      </c>
      <c r="E25" s="24"/>
      <c r="F25" s="23">
        <v>1.274</v>
      </c>
      <c r="G25" s="27">
        <v>0.96199999999999997</v>
      </c>
      <c r="H25" s="28">
        <f t="shared" si="10"/>
        <v>1.1179999999999999</v>
      </c>
      <c r="I25" s="24">
        <f t="shared" si="11"/>
        <v>0.68899999999999995</v>
      </c>
      <c r="K25" s="23">
        <v>0.39600000000000002</v>
      </c>
      <c r="L25" s="27">
        <v>0.36599999999999999</v>
      </c>
      <c r="M25" s="28">
        <f t="shared" si="8"/>
        <v>0.38100000000000001</v>
      </c>
      <c r="N25" s="24">
        <f t="shared" si="12"/>
        <v>0.35650000000000004</v>
      </c>
    </row>
    <row r="26" spans="1:14" x14ac:dyDescent="0.25">
      <c r="A26" s="11"/>
      <c r="B26" s="17"/>
      <c r="C26" s="17"/>
      <c r="F26" s="17"/>
      <c r="G26" s="17"/>
    </row>
    <row r="27" spans="1:14" x14ac:dyDescent="0.25">
      <c r="A27" s="11"/>
      <c r="B27" s="17"/>
      <c r="C27" s="17"/>
    </row>
    <row r="28" spans="1:14" x14ac:dyDescent="0.25">
      <c r="A28" s="11"/>
    </row>
    <row r="29" spans="1:14" x14ac:dyDescent="0.25">
      <c r="A29" s="11"/>
    </row>
  </sheetData>
  <mergeCells count="9">
    <mergeCell ref="A5:A15"/>
    <mergeCell ref="G5:L5"/>
    <mergeCell ref="M5:R5"/>
    <mergeCell ref="A18:A25"/>
    <mergeCell ref="S5:X5"/>
    <mergeCell ref="B18:E18"/>
    <mergeCell ref="F18:I18"/>
    <mergeCell ref="K18:N18"/>
    <mergeCell ref="C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21B7-B06A-4D57-AA5F-782C4D4B5E7C}">
  <dimension ref="B1:M37"/>
  <sheetViews>
    <sheetView zoomScale="90" zoomScaleNormal="90" workbookViewId="0"/>
  </sheetViews>
  <sheetFormatPr defaultRowHeight="13.2" x14ac:dyDescent="0.25"/>
  <cols>
    <col min="1" max="4" width="8.88671875" style="6"/>
    <col min="5" max="5" width="15" style="6" bestFit="1" customWidth="1"/>
    <col min="6" max="8" width="8.88671875" style="6"/>
    <col min="9" max="9" width="15" style="6" bestFit="1" customWidth="1"/>
    <col min="10" max="10" width="19.109375" style="6" customWidth="1"/>
    <col min="11" max="11" width="15" style="6" bestFit="1" customWidth="1"/>
    <col min="12" max="16384" width="8.88671875" style="6"/>
  </cols>
  <sheetData>
    <row r="1" spans="2:13" s="69" customFormat="1" x14ac:dyDescent="0.25"/>
    <row r="2" spans="2:13" s="69" customFormat="1" x14ac:dyDescent="0.25"/>
    <row r="4" spans="2:13" x14ac:dyDescent="0.25">
      <c r="B4" s="84" t="s">
        <v>15</v>
      </c>
      <c r="D4" s="81" t="s">
        <v>12</v>
      </c>
      <c r="E4" s="83"/>
      <c r="F4" s="85" t="s">
        <v>26</v>
      </c>
      <c r="G4" s="86"/>
      <c r="H4" s="86"/>
      <c r="I4" s="87"/>
      <c r="J4" s="85" t="s">
        <v>27</v>
      </c>
      <c r="K4" s="86"/>
      <c r="L4" s="86"/>
      <c r="M4" s="87"/>
    </row>
    <row r="5" spans="2:13" x14ac:dyDescent="0.25">
      <c r="B5" s="84"/>
      <c r="C5" s="15" t="s">
        <v>11</v>
      </c>
      <c r="D5" s="15" t="s">
        <v>13</v>
      </c>
      <c r="E5" s="5" t="s">
        <v>6</v>
      </c>
      <c r="F5" s="15" t="s">
        <v>13</v>
      </c>
      <c r="G5" s="16" t="s">
        <v>14</v>
      </c>
      <c r="H5" s="16" t="s">
        <v>1</v>
      </c>
      <c r="I5" s="5" t="s">
        <v>6</v>
      </c>
      <c r="J5" s="15" t="s">
        <v>13</v>
      </c>
      <c r="K5" s="16" t="s">
        <v>14</v>
      </c>
      <c r="L5" s="16" t="s">
        <v>1</v>
      </c>
      <c r="M5" s="5" t="s">
        <v>6</v>
      </c>
    </row>
    <row r="6" spans="2:13" x14ac:dyDescent="0.25">
      <c r="B6" s="84"/>
      <c r="C6" s="17">
        <v>0</v>
      </c>
      <c r="D6" s="18">
        <v>0.2</v>
      </c>
      <c r="E6" s="19"/>
      <c r="F6" s="18">
        <v>0.2</v>
      </c>
      <c r="G6" s="22">
        <v>0.2</v>
      </c>
      <c r="H6" s="4">
        <f t="shared" ref="H6:H13" si="0">AVERAGE(F6:G6)</f>
        <v>0.2</v>
      </c>
      <c r="I6" s="19"/>
      <c r="J6" s="18">
        <v>0.2</v>
      </c>
      <c r="K6" s="22">
        <v>0.2</v>
      </c>
      <c r="L6" s="4">
        <f>AVERAGE(J6:K6)</f>
        <v>0.2</v>
      </c>
      <c r="M6" s="19"/>
    </row>
    <row r="7" spans="2:13" x14ac:dyDescent="0.25">
      <c r="B7" s="84"/>
      <c r="C7" s="17">
        <v>0.1</v>
      </c>
      <c r="D7" s="18">
        <v>0.2</v>
      </c>
      <c r="E7" s="19">
        <f>AVERAGE(D5:D7)</f>
        <v>0.2</v>
      </c>
      <c r="F7" s="18"/>
      <c r="G7" s="22"/>
      <c r="H7" s="4">
        <v>0.2</v>
      </c>
      <c r="I7" s="19">
        <f>AVERAGE(H5:H7)</f>
        <v>0.2</v>
      </c>
      <c r="J7" s="18"/>
      <c r="K7" s="22"/>
      <c r="L7" s="4">
        <v>0.2</v>
      </c>
      <c r="M7" s="19">
        <f>AVERAGE(L5:L7)</f>
        <v>0.2</v>
      </c>
    </row>
    <row r="8" spans="2:13" x14ac:dyDescent="0.25">
      <c r="B8" s="84"/>
      <c r="C8" s="17">
        <v>22</v>
      </c>
      <c r="D8" s="18">
        <v>36</v>
      </c>
      <c r="E8" s="19">
        <f>AVERAGE(D7:D8)</f>
        <v>18.100000000000001</v>
      </c>
      <c r="F8" s="18">
        <v>38</v>
      </c>
      <c r="G8" s="22">
        <v>26</v>
      </c>
      <c r="H8" s="4">
        <f t="shared" si="0"/>
        <v>32</v>
      </c>
      <c r="I8" s="19">
        <f>AVERAGE(H7:H8)</f>
        <v>16.100000000000001</v>
      </c>
      <c r="J8" s="18">
        <v>28</v>
      </c>
      <c r="K8" s="22">
        <v>30</v>
      </c>
      <c r="L8" s="4">
        <f t="shared" ref="L8:L13" si="1">AVERAGE(J8:K8)</f>
        <v>29</v>
      </c>
      <c r="M8" s="19">
        <f>AVERAGE(L7:L8)</f>
        <v>14.6</v>
      </c>
    </row>
    <row r="9" spans="2:13" x14ac:dyDescent="0.25">
      <c r="B9" s="84"/>
      <c r="C9" s="17">
        <v>52</v>
      </c>
      <c r="D9" s="18">
        <v>73</v>
      </c>
      <c r="E9" s="19">
        <f>AVERAGE(D9:D9)</f>
        <v>73</v>
      </c>
      <c r="F9" s="18">
        <v>56</v>
      </c>
      <c r="G9" s="22">
        <v>65</v>
      </c>
      <c r="H9" s="4">
        <f t="shared" si="0"/>
        <v>60.5</v>
      </c>
      <c r="I9" s="19">
        <f t="shared" ref="I9:I13" si="2">AVERAGE(H8:H9)</f>
        <v>46.25</v>
      </c>
      <c r="J9" s="18">
        <v>58</v>
      </c>
      <c r="K9" s="22">
        <v>63</v>
      </c>
      <c r="L9" s="4">
        <f t="shared" si="1"/>
        <v>60.5</v>
      </c>
      <c r="M9" s="19">
        <f t="shared" ref="M9:M13" si="3">AVERAGE(L8:L9)</f>
        <v>44.75</v>
      </c>
    </row>
    <row r="10" spans="2:13" x14ac:dyDescent="0.25">
      <c r="B10" s="84"/>
      <c r="C10" s="17">
        <v>76</v>
      </c>
      <c r="D10" s="18">
        <v>75</v>
      </c>
      <c r="E10" s="19">
        <f t="shared" ref="E10:E13" si="4">AVERAGE(D9:D10)</f>
        <v>74</v>
      </c>
      <c r="F10" s="18">
        <v>73</v>
      </c>
      <c r="G10" s="22">
        <v>88</v>
      </c>
      <c r="H10" s="4">
        <f t="shared" si="0"/>
        <v>80.5</v>
      </c>
      <c r="I10" s="19">
        <f t="shared" si="2"/>
        <v>70.5</v>
      </c>
      <c r="J10" s="18">
        <v>57</v>
      </c>
      <c r="K10" s="22">
        <v>73</v>
      </c>
      <c r="L10" s="4">
        <f t="shared" si="1"/>
        <v>65</v>
      </c>
      <c r="M10" s="19">
        <f t="shared" si="3"/>
        <v>62.75</v>
      </c>
    </row>
    <row r="11" spans="2:13" x14ac:dyDescent="0.25">
      <c r="B11" s="84"/>
      <c r="C11" s="17">
        <v>102</v>
      </c>
      <c r="D11" s="18">
        <v>116</v>
      </c>
      <c r="E11" s="19">
        <f>AVERAGE(D10:D11)</f>
        <v>95.5</v>
      </c>
      <c r="F11" s="18">
        <v>92</v>
      </c>
      <c r="G11" s="22">
        <v>96</v>
      </c>
      <c r="H11" s="4">
        <f t="shared" si="0"/>
        <v>94</v>
      </c>
      <c r="I11" s="19">
        <f>AVERAGE(H10:H11)</f>
        <v>87.25</v>
      </c>
      <c r="J11" s="18">
        <v>74</v>
      </c>
      <c r="K11" s="22">
        <v>92</v>
      </c>
      <c r="L11" s="4">
        <f t="shared" si="1"/>
        <v>83</v>
      </c>
      <c r="M11" s="19">
        <f>AVERAGE(L10:L11)</f>
        <v>74</v>
      </c>
    </row>
    <row r="12" spans="2:13" x14ac:dyDescent="0.25">
      <c r="B12" s="84"/>
      <c r="C12" s="17">
        <v>126</v>
      </c>
      <c r="D12" s="18">
        <v>102</v>
      </c>
      <c r="E12" s="19">
        <f t="shared" si="4"/>
        <v>109</v>
      </c>
      <c r="F12" s="18">
        <v>108</v>
      </c>
      <c r="G12" s="22">
        <v>80</v>
      </c>
      <c r="H12" s="4">
        <f t="shared" si="0"/>
        <v>94</v>
      </c>
      <c r="I12" s="19">
        <f t="shared" si="2"/>
        <v>94</v>
      </c>
      <c r="J12" s="18">
        <v>122</v>
      </c>
      <c r="K12" s="22">
        <v>120</v>
      </c>
      <c r="L12" s="4">
        <f t="shared" si="1"/>
        <v>121</v>
      </c>
      <c r="M12" s="19">
        <f t="shared" si="3"/>
        <v>102</v>
      </c>
    </row>
    <row r="13" spans="2:13" x14ac:dyDescent="0.25">
      <c r="B13" s="84"/>
      <c r="C13" s="17">
        <v>150</v>
      </c>
      <c r="D13" s="23">
        <v>124</v>
      </c>
      <c r="E13" s="24">
        <f t="shared" si="4"/>
        <v>113</v>
      </c>
      <c r="F13" s="23">
        <v>106</v>
      </c>
      <c r="G13" s="27">
        <v>118</v>
      </c>
      <c r="H13" s="28">
        <f t="shared" si="0"/>
        <v>112</v>
      </c>
      <c r="I13" s="24">
        <f t="shared" si="2"/>
        <v>103</v>
      </c>
      <c r="J13" s="23">
        <v>84</v>
      </c>
      <c r="K13" s="27">
        <v>102</v>
      </c>
      <c r="L13" s="28">
        <f t="shared" si="1"/>
        <v>93</v>
      </c>
      <c r="M13" s="24">
        <f t="shared" si="3"/>
        <v>107</v>
      </c>
    </row>
    <row r="14" spans="2:13" ht="22.8" x14ac:dyDescent="0.4">
      <c r="B14" s="12"/>
    </row>
    <row r="15" spans="2:13" ht="22.8" x14ac:dyDescent="0.4">
      <c r="B15" s="12"/>
    </row>
    <row r="16" spans="2:13" ht="22.8" x14ac:dyDescent="0.4">
      <c r="B16" s="12"/>
    </row>
    <row r="17" spans="2:11" x14ac:dyDescent="0.25">
      <c r="B17" s="84" t="s">
        <v>16</v>
      </c>
      <c r="D17" s="81" t="s">
        <v>12</v>
      </c>
      <c r="E17" s="83"/>
      <c r="F17" s="85" t="s">
        <v>26</v>
      </c>
      <c r="G17" s="86"/>
      <c r="H17" s="86"/>
      <c r="I17" s="87"/>
    </row>
    <row r="18" spans="2:11" x14ac:dyDescent="0.25">
      <c r="B18" s="84"/>
      <c r="C18" s="15" t="s">
        <v>11</v>
      </c>
      <c r="D18" s="15" t="s">
        <v>13</v>
      </c>
      <c r="E18" s="5" t="s">
        <v>6</v>
      </c>
      <c r="F18" s="15" t="s">
        <v>13</v>
      </c>
      <c r="G18" s="16" t="s">
        <v>14</v>
      </c>
      <c r="H18" s="16" t="s">
        <v>1</v>
      </c>
      <c r="I18" s="5" t="s">
        <v>6</v>
      </c>
    </row>
    <row r="19" spans="2:11" x14ac:dyDescent="0.25">
      <c r="B19" s="84"/>
      <c r="C19" s="17">
        <v>0</v>
      </c>
      <c r="D19" s="18">
        <v>0.2</v>
      </c>
      <c r="E19" s="19"/>
      <c r="F19" s="18">
        <v>0.2</v>
      </c>
      <c r="G19" s="22">
        <v>0.2</v>
      </c>
      <c r="H19" s="4">
        <f>AVERAGE(F19:G19)</f>
        <v>0.2</v>
      </c>
      <c r="I19" s="19"/>
    </row>
    <row r="20" spans="2:11" x14ac:dyDescent="0.25">
      <c r="B20" s="84"/>
      <c r="C20" s="17">
        <v>0.1</v>
      </c>
      <c r="D20" s="18">
        <v>0.2</v>
      </c>
      <c r="E20" s="19">
        <f>AVERAGE(D18:D20)</f>
        <v>0.2</v>
      </c>
      <c r="F20" s="18"/>
      <c r="G20" s="22"/>
      <c r="H20" s="4">
        <v>0.2</v>
      </c>
      <c r="I20" s="19">
        <f>AVERAGE(H18:H20)</f>
        <v>0.2</v>
      </c>
    </row>
    <row r="21" spans="2:11" x14ac:dyDescent="0.25">
      <c r="B21" s="84"/>
      <c r="C21" s="17">
        <v>22</v>
      </c>
      <c r="D21" s="18">
        <v>24</v>
      </c>
      <c r="E21" s="19">
        <f>AVERAGE(D20:D21)</f>
        <v>12.1</v>
      </c>
      <c r="F21" s="18">
        <v>19.2</v>
      </c>
      <c r="G21" s="22">
        <v>25.9</v>
      </c>
      <c r="H21" s="4">
        <f t="shared" ref="H21:H25" si="5">AVERAGE(F21:G21)</f>
        <v>22.549999999999997</v>
      </c>
      <c r="I21" s="19">
        <f>AVERAGE(H20:H21)</f>
        <v>11.374999999999998</v>
      </c>
    </row>
    <row r="22" spans="2:11" x14ac:dyDescent="0.25">
      <c r="B22" s="84"/>
      <c r="C22" s="17">
        <v>28</v>
      </c>
      <c r="D22" s="18">
        <v>45</v>
      </c>
      <c r="E22" s="19">
        <f t="shared" ref="E22:E25" si="6">AVERAGE(D21:D22)</f>
        <v>34.5</v>
      </c>
      <c r="F22" s="18">
        <v>33.5</v>
      </c>
      <c r="G22" s="22">
        <v>31.2</v>
      </c>
      <c r="H22" s="4">
        <f t="shared" si="5"/>
        <v>32.35</v>
      </c>
      <c r="I22" s="19">
        <f t="shared" ref="I22:I25" si="7">AVERAGE(H21:H22)</f>
        <v>27.45</v>
      </c>
    </row>
    <row r="23" spans="2:11" x14ac:dyDescent="0.25">
      <c r="B23" s="84"/>
      <c r="C23" s="17">
        <v>52</v>
      </c>
      <c r="D23" s="18">
        <v>34.450000000000003</v>
      </c>
      <c r="E23" s="19">
        <f t="shared" si="6"/>
        <v>39.725000000000001</v>
      </c>
      <c r="F23" s="18">
        <v>31.65</v>
      </c>
      <c r="G23" s="22">
        <v>21.7</v>
      </c>
      <c r="H23" s="4">
        <f t="shared" si="5"/>
        <v>26.674999999999997</v>
      </c>
      <c r="I23" s="19">
        <f t="shared" si="7"/>
        <v>29.512499999999999</v>
      </c>
    </row>
    <row r="24" spans="2:11" x14ac:dyDescent="0.25">
      <c r="B24" s="84"/>
      <c r="C24" s="17">
        <v>70</v>
      </c>
      <c r="D24" s="18">
        <v>86</v>
      </c>
      <c r="E24" s="19">
        <f t="shared" si="6"/>
        <v>60.225000000000001</v>
      </c>
      <c r="F24" s="18">
        <v>31.5</v>
      </c>
      <c r="G24" s="22">
        <v>25.8</v>
      </c>
      <c r="H24" s="4">
        <f t="shared" si="5"/>
        <v>28.65</v>
      </c>
      <c r="I24" s="19">
        <f t="shared" si="7"/>
        <v>27.662499999999998</v>
      </c>
    </row>
    <row r="25" spans="2:11" x14ac:dyDescent="0.25">
      <c r="B25" s="84"/>
      <c r="C25" s="17">
        <v>142</v>
      </c>
      <c r="D25" s="23">
        <v>103</v>
      </c>
      <c r="E25" s="24">
        <f t="shared" si="6"/>
        <v>94.5</v>
      </c>
      <c r="F25" s="23">
        <v>27</v>
      </c>
      <c r="G25" s="27">
        <v>28.4</v>
      </c>
      <c r="H25" s="28">
        <f t="shared" si="5"/>
        <v>27.7</v>
      </c>
      <c r="I25" s="24">
        <f t="shared" si="7"/>
        <v>28.174999999999997</v>
      </c>
    </row>
    <row r="26" spans="2:11" x14ac:dyDescent="0.25">
      <c r="B26" s="84"/>
    </row>
    <row r="27" spans="2:11" ht="22.8" x14ac:dyDescent="0.4">
      <c r="B27" s="12"/>
    </row>
    <row r="28" spans="2:11" x14ac:dyDescent="0.25">
      <c r="B28" s="84" t="s">
        <v>20</v>
      </c>
      <c r="D28" s="81" t="s">
        <v>12</v>
      </c>
      <c r="E28" s="83"/>
      <c r="F28" s="85" t="s">
        <v>26</v>
      </c>
      <c r="G28" s="86"/>
      <c r="H28" s="86"/>
      <c r="I28" s="87"/>
      <c r="J28" s="85" t="s">
        <v>27</v>
      </c>
      <c r="K28" s="87"/>
    </row>
    <row r="29" spans="2:11" x14ac:dyDescent="0.25">
      <c r="B29" s="84"/>
      <c r="C29" s="15" t="s">
        <v>11</v>
      </c>
      <c r="D29" s="15" t="s">
        <v>13</v>
      </c>
      <c r="E29" s="5" t="s">
        <v>6</v>
      </c>
      <c r="F29" s="15" t="s">
        <v>13</v>
      </c>
      <c r="G29" s="16" t="s">
        <v>14</v>
      </c>
      <c r="H29" s="16" t="s">
        <v>1</v>
      </c>
      <c r="I29" s="5" t="s">
        <v>6</v>
      </c>
      <c r="J29" s="15" t="s">
        <v>13</v>
      </c>
      <c r="K29" s="5" t="s">
        <v>6</v>
      </c>
    </row>
    <row r="30" spans="2:11" x14ac:dyDescent="0.25">
      <c r="B30" s="84"/>
      <c r="C30" s="17">
        <v>0</v>
      </c>
      <c r="D30" s="18">
        <v>0.14299999999999999</v>
      </c>
      <c r="E30" s="19"/>
      <c r="F30" s="18">
        <v>0.13800000000000001</v>
      </c>
      <c r="G30" s="22">
        <v>0.13200000000000001</v>
      </c>
      <c r="H30" s="4">
        <f>AVERAGE(F30:G30)</f>
        <v>0.13500000000000001</v>
      </c>
      <c r="I30" s="19"/>
      <c r="J30" s="18">
        <v>0.14199999999999999</v>
      </c>
      <c r="K30" s="19"/>
    </row>
    <row r="31" spans="2:11" x14ac:dyDescent="0.25">
      <c r="B31" s="84"/>
      <c r="C31" s="17">
        <v>0.1</v>
      </c>
      <c r="D31" s="18">
        <v>0.14299999999999999</v>
      </c>
      <c r="E31" s="19">
        <f>AVERAGE(D29:D31)</f>
        <v>0.14299999999999999</v>
      </c>
      <c r="F31" s="18"/>
      <c r="G31" s="22"/>
      <c r="H31" s="4">
        <v>0.13500000000000001</v>
      </c>
      <c r="I31" s="19">
        <f>AVERAGE(H29:H31)</f>
        <v>0.13500000000000001</v>
      </c>
      <c r="J31" s="18">
        <v>0.14199999999999999</v>
      </c>
      <c r="K31" s="19">
        <f>AVERAGE(J29:J31)</f>
        <v>0.14199999999999999</v>
      </c>
    </row>
    <row r="32" spans="2:11" x14ac:dyDescent="0.25">
      <c r="B32" s="84"/>
      <c r="C32" s="17">
        <v>22</v>
      </c>
      <c r="D32" s="18">
        <v>10.039999999999999</v>
      </c>
      <c r="E32" s="19">
        <f>AVERAGE(D31:D32)</f>
        <v>5.0914999999999999</v>
      </c>
      <c r="F32" s="18">
        <v>0.33</v>
      </c>
      <c r="G32" s="22">
        <v>4.83</v>
      </c>
      <c r="H32" s="4">
        <f t="shared" ref="H32:H37" si="8">AVERAGE(F32:G32)</f>
        <v>2.58</v>
      </c>
      <c r="I32" s="19">
        <f>AVERAGE(H31:H32)</f>
        <v>1.3574999999999999</v>
      </c>
      <c r="J32" s="18">
        <v>0.45</v>
      </c>
      <c r="K32" s="19">
        <f>AVERAGE(J31:J32)</f>
        <v>0.29599999999999999</v>
      </c>
    </row>
    <row r="33" spans="2:11" x14ac:dyDescent="0.25">
      <c r="B33" s="84"/>
      <c r="C33" s="17">
        <v>28</v>
      </c>
      <c r="D33" s="18">
        <v>14.25</v>
      </c>
      <c r="E33" s="19">
        <f t="shared" ref="E33:E37" si="9">AVERAGE(D32:D33)</f>
        <v>12.145</v>
      </c>
      <c r="F33" s="18">
        <v>0.68</v>
      </c>
      <c r="G33" s="22">
        <v>7.1</v>
      </c>
      <c r="H33" s="4">
        <f t="shared" si="8"/>
        <v>3.8899999999999997</v>
      </c>
      <c r="I33" s="19">
        <f t="shared" ref="I33:I37" si="10">AVERAGE(H32:H33)</f>
        <v>3.2349999999999999</v>
      </c>
      <c r="J33" s="18">
        <v>0.47</v>
      </c>
      <c r="K33" s="19">
        <f t="shared" ref="K33:K37" si="11">AVERAGE(J32:J33)</f>
        <v>0.45999999999999996</v>
      </c>
    </row>
    <row r="34" spans="2:11" x14ac:dyDescent="0.25">
      <c r="B34" s="84"/>
      <c r="C34" s="17">
        <v>52</v>
      </c>
      <c r="D34" s="18">
        <v>47.8</v>
      </c>
      <c r="E34" s="19">
        <f t="shared" si="9"/>
        <v>31.024999999999999</v>
      </c>
      <c r="F34" s="18">
        <v>8.8000000000000007</v>
      </c>
      <c r="G34" s="22"/>
      <c r="H34" s="4">
        <f t="shared" si="8"/>
        <v>8.8000000000000007</v>
      </c>
      <c r="I34" s="19">
        <f t="shared" si="10"/>
        <v>6.3450000000000006</v>
      </c>
      <c r="J34" s="18">
        <v>9.9</v>
      </c>
      <c r="K34" s="19">
        <f t="shared" si="11"/>
        <v>5.1850000000000005</v>
      </c>
    </row>
    <row r="35" spans="2:11" x14ac:dyDescent="0.25">
      <c r="B35" s="84"/>
      <c r="C35" s="17">
        <v>76</v>
      </c>
      <c r="D35" s="18">
        <v>52</v>
      </c>
      <c r="E35" s="19">
        <f t="shared" si="9"/>
        <v>49.9</v>
      </c>
      <c r="F35" s="18">
        <v>23.5</v>
      </c>
      <c r="G35" s="22">
        <v>21.9</v>
      </c>
      <c r="H35" s="4">
        <f t="shared" si="8"/>
        <v>22.7</v>
      </c>
      <c r="I35" s="19">
        <f t="shared" si="10"/>
        <v>15.75</v>
      </c>
      <c r="J35" s="18">
        <v>19.100000000000001</v>
      </c>
      <c r="K35" s="19">
        <f t="shared" si="11"/>
        <v>14.5</v>
      </c>
    </row>
    <row r="36" spans="2:11" x14ac:dyDescent="0.25">
      <c r="B36" s="84"/>
      <c r="C36" s="17">
        <v>102</v>
      </c>
      <c r="D36" s="18">
        <v>55.7</v>
      </c>
      <c r="E36" s="19">
        <f t="shared" si="9"/>
        <v>53.85</v>
      </c>
      <c r="F36" s="18">
        <v>23</v>
      </c>
      <c r="G36" s="22">
        <v>23.2</v>
      </c>
      <c r="H36" s="4">
        <f t="shared" si="8"/>
        <v>23.1</v>
      </c>
      <c r="I36" s="19">
        <f t="shared" si="10"/>
        <v>22.9</v>
      </c>
      <c r="J36" s="18">
        <v>23.9</v>
      </c>
      <c r="K36" s="19">
        <f t="shared" si="11"/>
        <v>21.5</v>
      </c>
    </row>
    <row r="37" spans="2:11" x14ac:dyDescent="0.25">
      <c r="B37" s="84"/>
      <c r="C37" s="17">
        <v>150</v>
      </c>
      <c r="D37" s="23">
        <v>77.7</v>
      </c>
      <c r="E37" s="24">
        <f t="shared" si="9"/>
        <v>66.7</v>
      </c>
      <c r="F37" s="23">
        <v>30.1</v>
      </c>
      <c r="G37" s="27">
        <v>28.6</v>
      </c>
      <c r="H37" s="28">
        <f t="shared" si="8"/>
        <v>29.35</v>
      </c>
      <c r="I37" s="24">
        <f t="shared" si="10"/>
        <v>26.225000000000001</v>
      </c>
      <c r="J37" s="23">
        <v>31.3</v>
      </c>
      <c r="K37" s="24">
        <f t="shared" si="11"/>
        <v>27.6</v>
      </c>
    </row>
  </sheetData>
  <mergeCells count="11">
    <mergeCell ref="B28:B37"/>
    <mergeCell ref="D28:E28"/>
    <mergeCell ref="F28:I28"/>
    <mergeCell ref="J28:K28"/>
    <mergeCell ref="B4:B13"/>
    <mergeCell ref="D4:E4"/>
    <mergeCell ref="F4:I4"/>
    <mergeCell ref="J4:M4"/>
    <mergeCell ref="B17:B26"/>
    <mergeCell ref="D17:E17"/>
    <mergeCell ref="F17:I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41285-F09B-4BE1-82AE-8DFE3F6F0E60}">
  <dimension ref="B1:Q36"/>
  <sheetViews>
    <sheetView zoomScale="90" zoomScaleNormal="90" workbookViewId="0"/>
  </sheetViews>
  <sheetFormatPr defaultRowHeight="13.2" x14ac:dyDescent="0.25"/>
  <cols>
    <col min="1" max="12" width="8.88671875" style="6"/>
    <col min="13" max="13" width="12.109375" style="6" bestFit="1" customWidth="1"/>
    <col min="14" max="16384" width="8.88671875" style="6"/>
  </cols>
  <sheetData>
    <row r="1" spans="2:17" s="69" customFormat="1" x14ac:dyDescent="0.25"/>
    <row r="2" spans="2:17" s="69" customFormat="1" x14ac:dyDescent="0.25"/>
    <row r="4" spans="2:17" ht="14.55" customHeight="1" x14ac:dyDescent="0.25">
      <c r="B4" s="84" t="s">
        <v>15</v>
      </c>
      <c r="C4" s="81" t="s">
        <v>12</v>
      </c>
      <c r="D4" s="82"/>
      <c r="E4" s="82"/>
      <c r="F4" s="82"/>
      <c r="G4" s="82"/>
      <c r="H4" s="85" t="s">
        <v>30</v>
      </c>
      <c r="I4" s="86"/>
      <c r="J4" s="86"/>
      <c r="K4" s="86"/>
      <c r="L4" s="86"/>
      <c r="M4" s="85" t="s">
        <v>31</v>
      </c>
      <c r="N4" s="86"/>
      <c r="O4" s="86"/>
      <c r="P4" s="86"/>
      <c r="Q4" s="87"/>
    </row>
    <row r="5" spans="2:17" x14ac:dyDescent="0.25">
      <c r="B5" s="84"/>
      <c r="C5" s="15" t="s">
        <v>11</v>
      </c>
      <c r="D5" s="16" t="s">
        <v>13</v>
      </c>
      <c r="E5" s="16" t="s">
        <v>14</v>
      </c>
      <c r="F5" s="16" t="s">
        <v>25</v>
      </c>
      <c r="G5" s="16" t="s">
        <v>6</v>
      </c>
      <c r="H5" s="15" t="s">
        <v>11</v>
      </c>
      <c r="I5" s="16" t="s">
        <v>13</v>
      </c>
      <c r="J5" s="16" t="s">
        <v>14</v>
      </c>
      <c r="K5" s="16" t="s">
        <v>25</v>
      </c>
      <c r="L5" s="16" t="s">
        <v>6</v>
      </c>
      <c r="M5" s="15" t="s">
        <v>11</v>
      </c>
      <c r="N5" s="16" t="s">
        <v>13</v>
      </c>
      <c r="O5" s="16" t="s">
        <v>14</v>
      </c>
      <c r="P5" s="16" t="s">
        <v>25</v>
      </c>
      <c r="Q5" s="57" t="s">
        <v>6</v>
      </c>
    </row>
    <row r="6" spans="2:17" x14ac:dyDescent="0.25">
      <c r="B6" s="84"/>
      <c r="C6" s="18">
        <v>0</v>
      </c>
      <c r="D6" s="22">
        <v>0.2</v>
      </c>
      <c r="E6" s="4">
        <v>0.2</v>
      </c>
      <c r="F6" s="4">
        <f>AVERAGE(D6:E6)</f>
        <v>0.2</v>
      </c>
      <c r="G6" s="4"/>
      <c r="H6" s="3">
        <v>0</v>
      </c>
      <c r="I6" s="4"/>
      <c r="J6" s="4"/>
      <c r="K6" s="4"/>
      <c r="L6" s="4"/>
      <c r="M6" s="3">
        <v>0</v>
      </c>
      <c r="N6" s="4"/>
      <c r="O6" s="4"/>
      <c r="P6" s="4"/>
      <c r="Q6" s="19"/>
    </row>
    <row r="7" spans="2:17" x14ac:dyDescent="0.25">
      <c r="B7" s="84"/>
      <c r="C7" s="3">
        <v>0.1</v>
      </c>
      <c r="D7" s="4"/>
      <c r="E7" s="4"/>
      <c r="F7" s="4"/>
      <c r="G7" s="4">
        <v>0.2</v>
      </c>
      <c r="H7" s="18">
        <v>0.1</v>
      </c>
      <c r="I7" s="22">
        <v>0.2</v>
      </c>
      <c r="J7" s="4">
        <v>0.2</v>
      </c>
      <c r="K7" s="4">
        <f>AVERAGE(I7:J7)</f>
        <v>0.2</v>
      </c>
      <c r="L7" s="4">
        <v>0.2</v>
      </c>
      <c r="M7" s="18">
        <v>0.1</v>
      </c>
      <c r="N7" s="22">
        <v>0.2</v>
      </c>
      <c r="O7" s="22">
        <v>0.2</v>
      </c>
      <c r="P7" s="4">
        <f>AVERAGE(N7:O7)</f>
        <v>0.2</v>
      </c>
      <c r="Q7" s="19">
        <v>0.2</v>
      </c>
    </row>
    <row r="8" spans="2:17" x14ac:dyDescent="0.25">
      <c r="B8" s="84"/>
      <c r="C8" s="18">
        <v>22</v>
      </c>
      <c r="D8" s="22">
        <v>44.5</v>
      </c>
      <c r="E8" s="4">
        <v>41.5</v>
      </c>
      <c r="F8" s="4">
        <f t="shared" ref="F8:F14" si="0">AVERAGE(D8:E8)</f>
        <v>43</v>
      </c>
      <c r="G8" s="4">
        <f>AVERAGE(F6:F8)</f>
        <v>21.6</v>
      </c>
      <c r="H8" s="18">
        <v>22</v>
      </c>
      <c r="I8" s="22">
        <v>43.5</v>
      </c>
      <c r="J8" s="4">
        <v>40.799999999999997</v>
      </c>
      <c r="K8" s="4">
        <f t="shared" ref="K8:K14" si="1">AVERAGE(I8:J8)</f>
        <v>42.15</v>
      </c>
      <c r="L8" s="4">
        <f>AVERAGE(K7:K8)</f>
        <v>21.175000000000001</v>
      </c>
      <c r="M8" s="18">
        <v>22</v>
      </c>
      <c r="N8" s="22">
        <v>36.1</v>
      </c>
      <c r="O8" s="22">
        <v>34.200000000000003</v>
      </c>
      <c r="P8" s="4">
        <f t="shared" ref="P8:P14" si="2">AVERAGE(N8:O8)</f>
        <v>35.150000000000006</v>
      </c>
      <c r="Q8" s="19">
        <f>AVERAGE(P7:P8)</f>
        <v>17.675000000000004</v>
      </c>
    </row>
    <row r="9" spans="2:17" x14ac:dyDescent="0.25">
      <c r="B9" s="84"/>
      <c r="C9" s="18">
        <v>29</v>
      </c>
      <c r="D9" s="22">
        <v>54</v>
      </c>
      <c r="E9" s="4">
        <v>42</v>
      </c>
      <c r="F9" s="4">
        <f t="shared" si="0"/>
        <v>48</v>
      </c>
      <c r="G9" s="4">
        <f t="shared" ref="G9:G14" si="3">AVERAGE(F8:F9)</f>
        <v>45.5</v>
      </c>
      <c r="H9" s="18">
        <v>29</v>
      </c>
      <c r="I9" s="22">
        <v>51</v>
      </c>
      <c r="J9" s="4">
        <v>41</v>
      </c>
      <c r="K9" s="4">
        <f t="shared" si="1"/>
        <v>46</v>
      </c>
      <c r="L9" s="4">
        <f t="shared" ref="L9:L14" si="4">AVERAGE(K8:K9)</f>
        <v>44.075000000000003</v>
      </c>
      <c r="M9" s="18">
        <v>29</v>
      </c>
      <c r="N9" s="22">
        <v>52</v>
      </c>
      <c r="O9" s="22">
        <v>42</v>
      </c>
      <c r="P9" s="4">
        <f t="shared" si="2"/>
        <v>47</v>
      </c>
      <c r="Q9" s="19">
        <f t="shared" ref="Q9:Q14" si="5">AVERAGE(P8:P9)</f>
        <v>41.075000000000003</v>
      </c>
    </row>
    <row r="10" spans="2:17" x14ac:dyDescent="0.25">
      <c r="B10" s="84"/>
      <c r="C10" s="18">
        <v>52</v>
      </c>
      <c r="D10" s="22">
        <v>73</v>
      </c>
      <c r="E10" s="4">
        <v>60.6</v>
      </c>
      <c r="F10" s="4">
        <f t="shared" si="0"/>
        <v>66.8</v>
      </c>
      <c r="G10" s="4">
        <f t="shared" si="3"/>
        <v>57.4</v>
      </c>
      <c r="H10" s="18">
        <v>52</v>
      </c>
      <c r="I10" s="22">
        <v>60</v>
      </c>
      <c r="J10" s="4">
        <v>63.6</v>
      </c>
      <c r="K10" s="4">
        <f t="shared" si="1"/>
        <v>61.8</v>
      </c>
      <c r="L10" s="4">
        <f t="shared" si="4"/>
        <v>53.9</v>
      </c>
      <c r="M10" s="18">
        <v>52</v>
      </c>
      <c r="N10" s="22">
        <v>53</v>
      </c>
      <c r="O10" s="22">
        <v>66</v>
      </c>
      <c r="P10" s="4">
        <f t="shared" si="2"/>
        <v>59.5</v>
      </c>
      <c r="Q10" s="19">
        <f t="shared" si="5"/>
        <v>53.25</v>
      </c>
    </row>
    <row r="11" spans="2:17" x14ac:dyDescent="0.25">
      <c r="B11" s="84"/>
      <c r="C11" s="18">
        <v>76</v>
      </c>
      <c r="D11" s="22">
        <v>85</v>
      </c>
      <c r="E11" s="4">
        <v>96.2</v>
      </c>
      <c r="F11" s="4">
        <f t="shared" si="0"/>
        <v>90.6</v>
      </c>
      <c r="G11" s="4">
        <f t="shared" si="3"/>
        <v>78.699999999999989</v>
      </c>
      <c r="H11" s="18">
        <v>76</v>
      </c>
      <c r="I11" s="22">
        <v>82</v>
      </c>
      <c r="J11" s="4">
        <v>68.2</v>
      </c>
      <c r="K11" s="4">
        <f t="shared" si="1"/>
        <v>75.099999999999994</v>
      </c>
      <c r="L11" s="4">
        <f t="shared" si="4"/>
        <v>68.449999999999989</v>
      </c>
      <c r="M11" s="18">
        <v>76</v>
      </c>
      <c r="N11" s="22">
        <v>65</v>
      </c>
      <c r="O11" s="22">
        <v>58</v>
      </c>
      <c r="P11" s="4">
        <f t="shared" si="2"/>
        <v>61.5</v>
      </c>
      <c r="Q11" s="19">
        <f t="shared" si="5"/>
        <v>60.5</v>
      </c>
    </row>
    <row r="12" spans="2:17" x14ac:dyDescent="0.25">
      <c r="B12" s="84"/>
      <c r="C12" s="18">
        <v>102</v>
      </c>
      <c r="D12" s="22">
        <v>97</v>
      </c>
      <c r="E12" s="4">
        <v>93.2</v>
      </c>
      <c r="F12" s="4">
        <f t="shared" si="0"/>
        <v>95.1</v>
      </c>
      <c r="G12" s="4">
        <f t="shared" si="3"/>
        <v>92.85</v>
      </c>
      <c r="H12" s="18">
        <v>102</v>
      </c>
      <c r="I12" s="22">
        <v>86</v>
      </c>
      <c r="J12" s="4">
        <v>70.2</v>
      </c>
      <c r="K12" s="4">
        <f t="shared" si="1"/>
        <v>78.099999999999994</v>
      </c>
      <c r="L12" s="4">
        <f t="shared" si="4"/>
        <v>76.599999999999994</v>
      </c>
      <c r="M12" s="18">
        <v>102</v>
      </c>
      <c r="N12" s="22">
        <v>70</v>
      </c>
      <c r="O12" s="22">
        <v>80</v>
      </c>
      <c r="P12" s="4">
        <f t="shared" si="2"/>
        <v>75</v>
      </c>
      <c r="Q12" s="19">
        <f t="shared" si="5"/>
        <v>68.25</v>
      </c>
    </row>
    <row r="13" spans="2:17" x14ac:dyDescent="0.25">
      <c r="B13" s="84"/>
      <c r="C13" s="18">
        <v>126</v>
      </c>
      <c r="D13" s="22">
        <v>130</v>
      </c>
      <c r="E13" s="4">
        <v>81</v>
      </c>
      <c r="F13" s="4">
        <f t="shared" si="0"/>
        <v>105.5</v>
      </c>
      <c r="G13" s="4">
        <f t="shared" si="3"/>
        <v>100.3</v>
      </c>
      <c r="H13" s="18">
        <v>126</v>
      </c>
      <c r="I13" s="22">
        <v>110</v>
      </c>
      <c r="J13" s="4">
        <v>61</v>
      </c>
      <c r="K13" s="4">
        <f t="shared" si="1"/>
        <v>85.5</v>
      </c>
      <c r="L13" s="4">
        <f t="shared" si="4"/>
        <v>81.8</v>
      </c>
      <c r="M13" s="18">
        <v>126</v>
      </c>
      <c r="N13" s="22">
        <v>94</v>
      </c>
      <c r="O13" s="22">
        <v>102</v>
      </c>
      <c r="P13" s="4">
        <f t="shared" si="2"/>
        <v>98</v>
      </c>
      <c r="Q13" s="19">
        <f t="shared" si="5"/>
        <v>86.5</v>
      </c>
    </row>
    <row r="14" spans="2:17" ht="14.55" customHeight="1" x14ac:dyDescent="0.4">
      <c r="B14" s="12"/>
      <c r="C14" s="23">
        <v>150</v>
      </c>
      <c r="D14" s="27">
        <v>134</v>
      </c>
      <c r="E14" s="28">
        <v>150</v>
      </c>
      <c r="F14" s="28">
        <f t="shared" si="0"/>
        <v>142</v>
      </c>
      <c r="G14" s="28">
        <f t="shared" si="3"/>
        <v>123.75</v>
      </c>
      <c r="H14" s="23">
        <v>150</v>
      </c>
      <c r="I14" s="27">
        <v>120</v>
      </c>
      <c r="J14" s="28">
        <v>105</v>
      </c>
      <c r="K14" s="28">
        <f t="shared" si="1"/>
        <v>112.5</v>
      </c>
      <c r="L14" s="28">
        <f t="shared" si="4"/>
        <v>99</v>
      </c>
      <c r="M14" s="23">
        <v>150</v>
      </c>
      <c r="N14" s="27">
        <v>90</v>
      </c>
      <c r="O14" s="27">
        <v>118</v>
      </c>
      <c r="P14" s="28">
        <f t="shared" si="2"/>
        <v>104</v>
      </c>
      <c r="Q14" s="24">
        <f t="shared" si="5"/>
        <v>101</v>
      </c>
    </row>
    <row r="15" spans="2:17" ht="22.8" x14ac:dyDescent="0.4">
      <c r="B15" s="12"/>
    </row>
    <row r="16" spans="2:17" x14ac:dyDescent="0.25">
      <c r="B16" s="84" t="s">
        <v>16</v>
      </c>
      <c r="D16" s="81" t="s">
        <v>12</v>
      </c>
      <c r="E16" s="83"/>
      <c r="F16" s="85" t="s">
        <v>26</v>
      </c>
      <c r="G16" s="87"/>
      <c r="H16" s="10"/>
      <c r="I16" s="10"/>
      <c r="J16" s="92"/>
      <c r="K16" s="92"/>
      <c r="L16" s="92"/>
      <c r="M16" s="92"/>
    </row>
    <row r="17" spans="2:13" x14ac:dyDescent="0.25">
      <c r="B17" s="84"/>
      <c r="C17" s="14" t="s">
        <v>11</v>
      </c>
      <c r="D17" s="15" t="s">
        <v>13</v>
      </c>
      <c r="E17" s="5" t="s">
        <v>6</v>
      </c>
      <c r="F17" s="15" t="s">
        <v>13</v>
      </c>
      <c r="G17" s="5" t="s">
        <v>6</v>
      </c>
      <c r="H17" s="9"/>
      <c r="I17" s="1"/>
      <c r="J17" s="14"/>
      <c r="K17" s="14"/>
      <c r="L17" s="14"/>
      <c r="M17" s="58"/>
    </row>
    <row r="18" spans="2:13" x14ac:dyDescent="0.25">
      <c r="B18" s="84"/>
      <c r="C18" s="17">
        <v>0</v>
      </c>
      <c r="D18" s="18">
        <v>0.2</v>
      </c>
      <c r="E18" s="19"/>
      <c r="F18" s="18">
        <v>0.2</v>
      </c>
      <c r="G18" s="19"/>
      <c r="H18" s="1"/>
      <c r="I18" s="1"/>
      <c r="J18" s="17"/>
      <c r="K18" s="17"/>
    </row>
    <row r="19" spans="2:13" x14ac:dyDescent="0.25">
      <c r="B19" s="84"/>
      <c r="C19" s="17">
        <v>0.1</v>
      </c>
      <c r="D19" s="18">
        <v>0.2</v>
      </c>
      <c r="E19" s="19">
        <f>AVERAGE(D17:D19)</f>
        <v>0.2</v>
      </c>
      <c r="F19" s="18">
        <v>0.2</v>
      </c>
      <c r="G19" s="19">
        <f>AVERAGE(F17:F19)</f>
        <v>0.2</v>
      </c>
      <c r="H19" s="1"/>
      <c r="I19" s="1"/>
      <c r="J19" s="17"/>
      <c r="K19" s="17"/>
    </row>
    <row r="20" spans="2:13" x14ac:dyDescent="0.25">
      <c r="B20" s="84"/>
      <c r="C20" s="17">
        <v>22</v>
      </c>
      <c r="D20" s="18">
        <v>20</v>
      </c>
      <c r="E20" s="19">
        <f>AVERAGE(D19:D20)</f>
        <v>10.1</v>
      </c>
      <c r="F20" s="18">
        <v>18.600000000000001</v>
      </c>
      <c r="G20" s="19">
        <f>AVERAGE(F19:F20)</f>
        <v>9.4</v>
      </c>
      <c r="H20" s="1"/>
      <c r="I20" s="1"/>
      <c r="J20" s="17"/>
      <c r="K20" s="17"/>
    </row>
    <row r="21" spans="2:13" x14ac:dyDescent="0.25">
      <c r="B21" s="84"/>
      <c r="C21" s="17">
        <v>28</v>
      </c>
      <c r="D21" s="18">
        <v>40</v>
      </c>
      <c r="E21" s="19">
        <f>AVERAGE(D21:D21)</f>
        <v>40</v>
      </c>
      <c r="F21" s="18">
        <v>36</v>
      </c>
      <c r="G21" s="19">
        <f t="shared" ref="G21:G24" si="6">AVERAGE(F20:F21)</f>
        <v>27.3</v>
      </c>
      <c r="H21" s="34"/>
      <c r="I21" s="1"/>
      <c r="J21" s="17"/>
      <c r="K21" s="17"/>
    </row>
    <row r="22" spans="2:13" x14ac:dyDescent="0.25">
      <c r="B22" s="84"/>
      <c r="C22" s="17">
        <v>52</v>
      </c>
      <c r="D22" s="18">
        <v>55</v>
      </c>
      <c r="E22" s="19">
        <f t="shared" ref="E22:E24" si="7">AVERAGE(D21:D22)</f>
        <v>47.5</v>
      </c>
      <c r="F22" s="18">
        <v>35.6</v>
      </c>
      <c r="G22" s="19">
        <f t="shared" si="6"/>
        <v>35.799999999999997</v>
      </c>
      <c r="H22" s="34"/>
      <c r="I22" s="1"/>
      <c r="J22" s="17"/>
      <c r="K22" s="17"/>
    </row>
    <row r="23" spans="2:13" x14ac:dyDescent="0.25">
      <c r="B23" s="84"/>
      <c r="C23" s="17">
        <v>70</v>
      </c>
      <c r="D23" s="18">
        <v>81</v>
      </c>
      <c r="E23" s="19">
        <f t="shared" si="7"/>
        <v>68</v>
      </c>
      <c r="F23" s="18">
        <v>35</v>
      </c>
      <c r="G23" s="19">
        <f t="shared" si="6"/>
        <v>35.299999999999997</v>
      </c>
      <c r="H23" s="34"/>
      <c r="I23" s="1"/>
      <c r="J23" s="17"/>
      <c r="K23" s="17"/>
    </row>
    <row r="24" spans="2:13" ht="14.55" customHeight="1" x14ac:dyDescent="0.25">
      <c r="B24" s="84"/>
      <c r="C24" s="17">
        <v>142</v>
      </c>
      <c r="D24" s="23">
        <v>115</v>
      </c>
      <c r="E24" s="24">
        <f t="shared" si="7"/>
        <v>98</v>
      </c>
      <c r="F24" s="23">
        <v>45</v>
      </c>
      <c r="G24" s="24">
        <f t="shared" si="6"/>
        <v>40</v>
      </c>
      <c r="H24" s="34"/>
      <c r="I24" s="1"/>
      <c r="J24" s="17"/>
      <c r="K24" s="17"/>
    </row>
    <row r="25" spans="2:13" x14ac:dyDescent="0.25">
      <c r="B25" s="84"/>
      <c r="C25" s="17"/>
      <c r="D25" s="17"/>
      <c r="F25" s="17"/>
      <c r="G25" s="17"/>
      <c r="H25" s="34"/>
      <c r="I25" s="1"/>
      <c r="J25" s="17"/>
      <c r="K25" s="17"/>
    </row>
    <row r="26" spans="2:13" ht="22.8" x14ac:dyDescent="0.4">
      <c r="B26" s="12"/>
    </row>
    <row r="27" spans="2:13" x14ac:dyDescent="0.25">
      <c r="B27" s="84" t="s">
        <v>20</v>
      </c>
      <c r="D27" s="81" t="s">
        <v>12</v>
      </c>
      <c r="E27" s="83"/>
      <c r="F27" s="85" t="s">
        <v>26</v>
      </c>
      <c r="G27" s="87"/>
      <c r="H27" s="85" t="s">
        <v>29</v>
      </c>
      <c r="I27" s="87"/>
      <c r="J27" s="92"/>
      <c r="K27" s="92"/>
      <c r="L27" s="92"/>
      <c r="M27" s="92"/>
    </row>
    <row r="28" spans="2:13" x14ac:dyDescent="0.25">
      <c r="B28" s="84"/>
      <c r="C28" s="14" t="s">
        <v>11</v>
      </c>
      <c r="D28" s="15" t="s">
        <v>13</v>
      </c>
      <c r="E28" s="5" t="s">
        <v>6</v>
      </c>
      <c r="F28" s="15" t="s">
        <v>13</v>
      </c>
      <c r="G28" s="5" t="s">
        <v>6</v>
      </c>
      <c r="H28" s="15" t="s">
        <v>13</v>
      </c>
      <c r="I28" s="5" t="s">
        <v>6</v>
      </c>
      <c r="J28" s="14"/>
      <c r="K28" s="14"/>
      <c r="L28" s="14"/>
      <c r="M28" s="58"/>
    </row>
    <row r="29" spans="2:13" x14ac:dyDescent="0.25">
      <c r="B29" s="84"/>
      <c r="C29" s="17">
        <v>0</v>
      </c>
      <c r="D29" s="18">
        <v>0.17599999999999999</v>
      </c>
      <c r="E29" s="19"/>
      <c r="F29" s="18">
        <v>0.11</v>
      </c>
      <c r="G29" s="19"/>
      <c r="H29" s="18">
        <v>0.13200000000000001</v>
      </c>
      <c r="I29" s="19"/>
      <c r="J29" s="17"/>
      <c r="K29" s="17"/>
    </row>
    <row r="30" spans="2:13" x14ac:dyDescent="0.25">
      <c r="B30" s="84"/>
      <c r="C30" s="17">
        <v>0.1</v>
      </c>
      <c r="D30" s="18">
        <v>0.17599999999999999</v>
      </c>
      <c r="E30" s="19">
        <f>AVERAGE(D28:D30)</f>
        <v>0.17599999999999999</v>
      </c>
      <c r="F30" s="18">
        <v>0.11</v>
      </c>
      <c r="G30" s="19">
        <f>AVERAGE(F28:F30)</f>
        <v>0.11</v>
      </c>
      <c r="H30" s="18">
        <v>0.13200000000000001</v>
      </c>
      <c r="I30" s="19">
        <f>AVERAGE(H28:H30)</f>
        <v>0.13200000000000001</v>
      </c>
      <c r="J30" s="17"/>
      <c r="K30" s="17"/>
    </row>
    <row r="31" spans="2:13" x14ac:dyDescent="0.25">
      <c r="B31" s="84"/>
      <c r="C31" s="17">
        <v>22</v>
      </c>
      <c r="D31" s="18">
        <v>10.32</v>
      </c>
      <c r="E31" s="19">
        <f>AVERAGE(D30:D31)</f>
        <v>5.2480000000000002</v>
      </c>
      <c r="F31" s="18">
        <v>2.35</v>
      </c>
      <c r="G31" s="19">
        <f>AVERAGE(F30:F31)</f>
        <v>1.23</v>
      </c>
      <c r="H31" s="18">
        <v>1.93</v>
      </c>
      <c r="I31" s="19">
        <f>AVERAGE(H30:H31)</f>
        <v>1.0309999999999999</v>
      </c>
      <c r="J31" s="17"/>
      <c r="K31" s="17"/>
    </row>
    <row r="32" spans="2:13" x14ac:dyDescent="0.25">
      <c r="B32" s="84"/>
      <c r="C32" s="17">
        <v>28</v>
      </c>
      <c r="D32" s="18">
        <v>12.91</v>
      </c>
      <c r="E32" s="19">
        <f>AVERAGE(D32:D32)</f>
        <v>12.91</v>
      </c>
      <c r="F32" s="18">
        <v>3.96</v>
      </c>
      <c r="G32" s="19">
        <f t="shared" ref="G32" si="8">AVERAGE(F32:F32)</f>
        <v>3.96</v>
      </c>
      <c r="H32" s="18">
        <v>3.29</v>
      </c>
      <c r="I32" s="19">
        <f t="shared" ref="I32" si="9">AVERAGE(H32:H32)</f>
        <v>3.29</v>
      </c>
      <c r="J32" s="17"/>
      <c r="K32" s="17"/>
    </row>
    <row r="33" spans="2:11" x14ac:dyDescent="0.25">
      <c r="B33" s="84"/>
      <c r="C33" s="17">
        <v>52</v>
      </c>
      <c r="D33" s="18">
        <v>68.400000000000006</v>
      </c>
      <c r="E33" s="19">
        <f t="shared" ref="E33:I36" si="10">AVERAGE(D32:D33)</f>
        <v>40.655000000000001</v>
      </c>
      <c r="F33" s="18">
        <v>24.1</v>
      </c>
      <c r="G33" s="19">
        <f t="shared" si="10"/>
        <v>14.030000000000001</v>
      </c>
      <c r="H33" s="18">
        <v>17.3</v>
      </c>
      <c r="I33" s="19">
        <f t="shared" si="10"/>
        <v>10.295</v>
      </c>
      <c r="J33" s="17"/>
      <c r="K33" s="17"/>
    </row>
    <row r="34" spans="2:11" x14ac:dyDescent="0.25">
      <c r="B34" s="84"/>
      <c r="C34" s="17">
        <v>76</v>
      </c>
      <c r="D34" s="18">
        <v>68.900000000000006</v>
      </c>
      <c r="E34" s="19">
        <f t="shared" si="10"/>
        <v>68.650000000000006</v>
      </c>
      <c r="F34" s="18">
        <v>33.5</v>
      </c>
      <c r="G34" s="19">
        <f t="shared" si="10"/>
        <v>28.8</v>
      </c>
      <c r="H34" s="18">
        <v>22.9</v>
      </c>
      <c r="I34" s="19">
        <f t="shared" si="10"/>
        <v>20.100000000000001</v>
      </c>
      <c r="J34" s="17"/>
      <c r="K34" s="17"/>
    </row>
    <row r="35" spans="2:11" x14ac:dyDescent="0.25">
      <c r="B35" s="84"/>
      <c r="C35" s="17">
        <v>102</v>
      </c>
      <c r="D35" s="18">
        <v>85.9</v>
      </c>
      <c r="E35" s="19">
        <f t="shared" si="10"/>
        <v>77.400000000000006</v>
      </c>
      <c r="F35" s="18">
        <v>34.9</v>
      </c>
      <c r="G35" s="19">
        <f t="shared" si="10"/>
        <v>34.200000000000003</v>
      </c>
      <c r="H35" s="18">
        <v>32.9</v>
      </c>
      <c r="I35" s="19">
        <f t="shared" si="10"/>
        <v>27.9</v>
      </c>
      <c r="J35" s="17"/>
      <c r="K35" s="17"/>
    </row>
    <row r="36" spans="2:11" x14ac:dyDescent="0.25">
      <c r="B36" s="84"/>
      <c r="C36" s="17">
        <v>150</v>
      </c>
      <c r="D36" s="23">
        <v>90.4</v>
      </c>
      <c r="E36" s="24">
        <f t="shared" si="10"/>
        <v>88.15</v>
      </c>
      <c r="F36" s="23">
        <v>34</v>
      </c>
      <c r="G36" s="24">
        <f t="shared" si="10"/>
        <v>34.450000000000003</v>
      </c>
      <c r="H36" s="23">
        <v>34.299999999999997</v>
      </c>
      <c r="I36" s="24">
        <f t="shared" si="10"/>
        <v>33.599999999999994</v>
      </c>
      <c r="J36" s="17"/>
      <c r="K36" s="17"/>
    </row>
  </sheetData>
  <mergeCells count="13">
    <mergeCell ref="C4:G4"/>
    <mergeCell ref="H4:L4"/>
    <mergeCell ref="B27:B36"/>
    <mergeCell ref="D27:E27"/>
    <mergeCell ref="J27:M27"/>
    <mergeCell ref="F27:G27"/>
    <mergeCell ref="H27:I27"/>
    <mergeCell ref="B4:B13"/>
    <mergeCell ref="B16:B25"/>
    <mergeCell ref="D16:E16"/>
    <mergeCell ref="J16:M16"/>
    <mergeCell ref="M4:Q4"/>
    <mergeCell ref="F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4B97-C584-445E-9CD3-6E30EC8CFD4F}">
  <dimension ref="A1:S35"/>
  <sheetViews>
    <sheetView zoomScale="91" zoomScaleNormal="91" workbookViewId="0">
      <selection activeCell="Q32" sqref="Q32"/>
    </sheetView>
  </sheetViews>
  <sheetFormatPr defaultRowHeight="13.2" x14ac:dyDescent="0.25"/>
  <cols>
    <col min="1" max="1" width="8.88671875" style="6"/>
    <col min="2" max="2" width="11.88671875" style="6" bestFit="1" customWidth="1"/>
    <col min="3" max="6" width="8.88671875" style="6"/>
    <col min="7" max="7" width="15" style="6" bestFit="1" customWidth="1"/>
    <col min="8" max="12" width="8.88671875" style="6"/>
    <col min="13" max="13" width="15" style="6" bestFit="1" customWidth="1"/>
    <col min="14" max="16384" width="8.88671875" style="6"/>
  </cols>
  <sheetData>
    <row r="1" spans="1:19" s="69" customFormat="1" x14ac:dyDescent="0.25"/>
    <row r="2" spans="1:19" s="69" customFormat="1" x14ac:dyDescent="0.25"/>
    <row r="5" spans="1:19" x14ac:dyDescent="0.25">
      <c r="A5" s="93" t="s">
        <v>22</v>
      </c>
      <c r="C5" s="85" t="s">
        <v>12</v>
      </c>
      <c r="D5" s="86"/>
      <c r="E5" s="86"/>
      <c r="F5" s="86"/>
      <c r="G5" s="87"/>
      <c r="H5" s="85" t="s">
        <v>26</v>
      </c>
      <c r="I5" s="86"/>
      <c r="J5" s="86"/>
      <c r="K5" s="86"/>
      <c r="L5" s="86"/>
      <c r="M5" s="87"/>
      <c r="N5" s="85" t="s">
        <v>27</v>
      </c>
      <c r="O5" s="86"/>
      <c r="P5" s="86"/>
      <c r="Q5" s="86"/>
      <c r="R5" s="86"/>
      <c r="S5" s="87"/>
    </row>
    <row r="6" spans="1:19" x14ac:dyDescent="0.25">
      <c r="A6" s="93"/>
      <c r="B6" s="14" t="s">
        <v>11</v>
      </c>
      <c r="C6" s="15" t="s">
        <v>13</v>
      </c>
      <c r="D6" s="16" t="s">
        <v>14</v>
      </c>
      <c r="E6" s="16" t="s">
        <v>17</v>
      </c>
      <c r="F6" s="16" t="s">
        <v>1</v>
      </c>
      <c r="G6" s="5" t="s">
        <v>6</v>
      </c>
      <c r="H6" s="15" t="s">
        <v>13</v>
      </c>
      <c r="I6" s="16" t="s">
        <v>14</v>
      </c>
      <c r="J6" s="16" t="s">
        <v>34</v>
      </c>
      <c r="K6" s="16" t="s">
        <v>18</v>
      </c>
      <c r="L6" s="16" t="s">
        <v>1</v>
      </c>
      <c r="M6" s="5" t="s">
        <v>6</v>
      </c>
      <c r="N6" s="15" t="s">
        <v>13</v>
      </c>
      <c r="O6" s="16" t="s">
        <v>14</v>
      </c>
      <c r="P6" s="16" t="s">
        <v>34</v>
      </c>
      <c r="Q6" s="16" t="s">
        <v>18</v>
      </c>
      <c r="R6" s="16" t="s">
        <v>1</v>
      </c>
      <c r="S6" s="5" t="s">
        <v>6</v>
      </c>
    </row>
    <row r="7" spans="1:19" ht="13.8" x14ac:dyDescent="0.25">
      <c r="A7" s="93"/>
      <c r="B7" s="59">
        <v>0</v>
      </c>
      <c r="C7" s="60">
        <v>0.2</v>
      </c>
      <c r="D7" s="61">
        <v>0.2</v>
      </c>
      <c r="E7" s="61">
        <v>0.2</v>
      </c>
      <c r="F7" s="61">
        <f>AVERAGE(C7:E7)</f>
        <v>0.20000000000000004</v>
      </c>
      <c r="G7" s="61"/>
      <c r="H7" s="61">
        <v>0.2</v>
      </c>
      <c r="I7" s="61">
        <v>0.2</v>
      </c>
      <c r="J7" s="61">
        <v>0.2</v>
      </c>
      <c r="K7" s="61">
        <v>0.2</v>
      </c>
      <c r="L7" s="61">
        <f>(AVERAGE(H7:K7))</f>
        <v>0.2</v>
      </c>
      <c r="N7" s="61">
        <v>0.2</v>
      </c>
      <c r="O7" s="61">
        <v>0.2</v>
      </c>
      <c r="P7" s="61">
        <v>0.2</v>
      </c>
      <c r="Q7" s="61">
        <v>0.2</v>
      </c>
      <c r="R7" s="61">
        <f>(AVERAGE(N7:Q7))</f>
        <v>0.2</v>
      </c>
    </row>
    <row r="8" spans="1:19" ht="13.8" x14ac:dyDescent="0.25">
      <c r="A8" s="93"/>
      <c r="B8" s="59">
        <v>0.1</v>
      </c>
      <c r="G8" s="61">
        <v>0.2</v>
      </c>
      <c r="M8" s="61">
        <v>0.2</v>
      </c>
      <c r="S8" s="62">
        <v>0.2</v>
      </c>
    </row>
    <row r="9" spans="1:19" ht="13.8" x14ac:dyDescent="0.25">
      <c r="A9" s="93"/>
      <c r="B9" s="59">
        <v>24</v>
      </c>
      <c r="C9" s="60">
        <v>18.95</v>
      </c>
      <c r="D9" s="61"/>
      <c r="E9" s="61"/>
      <c r="F9" s="61">
        <f t="shared" ref="F9:F14" si="0">AVERAGE(C9:E9)</f>
        <v>18.95</v>
      </c>
      <c r="G9" s="61">
        <f>(AVERAGE(F7:F9))</f>
        <v>9.5749999999999993</v>
      </c>
      <c r="H9" s="61">
        <v>11.05</v>
      </c>
      <c r="I9" s="61">
        <v>9.9499999999999993</v>
      </c>
      <c r="J9" s="61"/>
      <c r="K9" s="61"/>
      <c r="L9" s="61">
        <f t="shared" ref="L9:L14" si="1">(AVERAGE(H9:K9))</f>
        <v>10.5</v>
      </c>
      <c r="M9" s="61">
        <f>AVERAGE(L7:L9)</f>
        <v>5.35</v>
      </c>
      <c r="N9" s="61">
        <v>13.65</v>
      </c>
      <c r="O9" s="61">
        <v>10.75</v>
      </c>
      <c r="P9" s="61"/>
      <c r="Q9" s="61"/>
      <c r="R9" s="61">
        <f t="shared" ref="R9:R14" si="2">(AVERAGE(N9:Q9))</f>
        <v>12.2</v>
      </c>
      <c r="S9" s="62">
        <f>AVERAGE(R7:R9)</f>
        <v>6.1999999999999993</v>
      </c>
    </row>
    <row r="10" spans="1:19" ht="13.8" x14ac:dyDescent="0.25">
      <c r="A10" s="93"/>
      <c r="B10" s="59">
        <v>52</v>
      </c>
      <c r="C10" s="60">
        <v>38.1</v>
      </c>
      <c r="D10" s="61"/>
      <c r="E10" s="61"/>
      <c r="F10" s="61">
        <f t="shared" si="0"/>
        <v>38.1</v>
      </c>
      <c r="G10" s="61">
        <f>(AVERAGE(F9:F10))</f>
        <v>28.524999999999999</v>
      </c>
      <c r="H10" s="61">
        <v>31</v>
      </c>
      <c r="I10" s="61">
        <v>36.700000000000003</v>
      </c>
      <c r="J10" s="61"/>
      <c r="K10" s="61"/>
      <c r="L10" s="61">
        <f t="shared" si="1"/>
        <v>33.85</v>
      </c>
      <c r="M10" s="61">
        <f t="shared" ref="M10:M14" si="3">AVERAGE(L9:L10)</f>
        <v>22.175000000000001</v>
      </c>
      <c r="N10" s="61">
        <v>41.9</v>
      </c>
      <c r="O10" s="61">
        <v>38.299999999999997</v>
      </c>
      <c r="P10" s="61"/>
      <c r="Q10" s="61"/>
      <c r="R10" s="61">
        <f t="shared" si="2"/>
        <v>40.099999999999994</v>
      </c>
      <c r="S10" s="62">
        <f t="shared" ref="S10:S14" si="4">AVERAGE(R9:R10)</f>
        <v>26.15</v>
      </c>
    </row>
    <row r="11" spans="1:19" ht="13.8" x14ac:dyDescent="0.25">
      <c r="A11" s="93"/>
      <c r="B11" s="59">
        <v>72</v>
      </c>
      <c r="C11" s="60">
        <v>42.5</v>
      </c>
      <c r="D11" s="63">
        <v>42.9</v>
      </c>
      <c r="E11" s="63">
        <v>42</v>
      </c>
      <c r="F11" s="61">
        <f t="shared" si="0"/>
        <v>42.466666666666669</v>
      </c>
      <c r="G11" s="61">
        <f>(AVERAGE(F10:F11))</f>
        <v>40.283333333333331</v>
      </c>
      <c r="H11" s="61">
        <v>32.799999999999997</v>
      </c>
      <c r="I11" s="61">
        <v>33.799999999999997</v>
      </c>
      <c r="J11" s="63">
        <v>13.5</v>
      </c>
      <c r="K11" s="63">
        <v>15.9</v>
      </c>
      <c r="L11" s="61">
        <f t="shared" si="1"/>
        <v>24</v>
      </c>
      <c r="M11" s="61">
        <f t="shared" si="3"/>
        <v>28.925000000000001</v>
      </c>
      <c r="N11" s="61">
        <v>40.1</v>
      </c>
      <c r="O11" s="61">
        <v>36.200000000000003</v>
      </c>
      <c r="P11" s="63">
        <v>27</v>
      </c>
      <c r="Q11" s="63">
        <v>26</v>
      </c>
      <c r="R11" s="61">
        <f t="shared" si="2"/>
        <v>32.325000000000003</v>
      </c>
      <c r="S11" s="62">
        <f t="shared" si="4"/>
        <v>36.212499999999999</v>
      </c>
    </row>
    <row r="12" spans="1:19" ht="13.8" x14ac:dyDescent="0.25">
      <c r="A12" s="93"/>
      <c r="B12" s="59">
        <v>96</v>
      </c>
      <c r="C12" s="60">
        <v>38.6</v>
      </c>
      <c r="D12" s="63">
        <v>42</v>
      </c>
      <c r="E12" s="63"/>
      <c r="F12" s="61">
        <f t="shared" si="0"/>
        <v>40.299999999999997</v>
      </c>
      <c r="G12" s="61">
        <f>(AVERAGE(F11:F12))</f>
        <v>41.383333333333333</v>
      </c>
      <c r="H12" s="61">
        <v>33.299999999999997</v>
      </c>
      <c r="I12" s="61">
        <v>36.200000000000003</v>
      </c>
      <c r="J12" s="63">
        <v>23.8</v>
      </c>
      <c r="K12" s="63"/>
      <c r="L12" s="61">
        <f t="shared" si="1"/>
        <v>31.099999999999998</v>
      </c>
      <c r="M12" s="61">
        <f t="shared" si="3"/>
        <v>27.549999999999997</v>
      </c>
      <c r="N12" s="61">
        <v>42.8</v>
      </c>
      <c r="O12" s="61">
        <v>30.4</v>
      </c>
      <c r="P12" s="63"/>
      <c r="Q12" s="63"/>
      <c r="R12" s="61">
        <f t="shared" si="2"/>
        <v>36.599999999999994</v>
      </c>
      <c r="S12" s="62">
        <f t="shared" si="4"/>
        <v>34.462499999999999</v>
      </c>
    </row>
    <row r="13" spans="1:19" ht="13.8" x14ac:dyDescent="0.25">
      <c r="A13" s="93"/>
      <c r="B13" s="59">
        <v>120</v>
      </c>
      <c r="C13" s="60">
        <v>34.799999999999997</v>
      </c>
      <c r="D13" s="63">
        <v>34.200000000000003</v>
      </c>
      <c r="E13" s="63">
        <v>41</v>
      </c>
      <c r="F13" s="61">
        <f t="shared" si="0"/>
        <v>36.666666666666664</v>
      </c>
      <c r="G13" s="61">
        <f>(AVERAGE(F12:F13))</f>
        <v>38.483333333333334</v>
      </c>
      <c r="H13" s="61">
        <v>33.700000000000003</v>
      </c>
      <c r="I13" s="61">
        <v>36</v>
      </c>
      <c r="J13" s="63">
        <v>31.6</v>
      </c>
      <c r="K13" s="63">
        <v>30.3</v>
      </c>
      <c r="L13" s="61">
        <f t="shared" si="1"/>
        <v>32.900000000000006</v>
      </c>
      <c r="M13" s="61">
        <f t="shared" si="3"/>
        <v>32</v>
      </c>
      <c r="N13" s="61">
        <v>40.4</v>
      </c>
      <c r="O13" s="61">
        <v>40</v>
      </c>
      <c r="P13" s="63">
        <v>34</v>
      </c>
      <c r="Q13" s="63">
        <v>34.799999999999997</v>
      </c>
      <c r="R13" s="61">
        <f t="shared" si="2"/>
        <v>37.299999999999997</v>
      </c>
      <c r="S13" s="62">
        <f t="shared" si="4"/>
        <v>36.949999999999996</v>
      </c>
    </row>
    <row r="14" spans="1:19" ht="13.8" x14ac:dyDescent="0.25">
      <c r="A14" s="93"/>
      <c r="B14" s="59">
        <v>150</v>
      </c>
      <c r="C14" s="64">
        <v>35</v>
      </c>
      <c r="D14" s="65"/>
      <c r="E14" s="65"/>
      <c r="F14" s="65">
        <f t="shared" si="0"/>
        <v>35</v>
      </c>
      <c r="G14" s="65">
        <f>(AVERAGE(F13:F14))</f>
        <v>35.833333333333329</v>
      </c>
      <c r="H14" s="65">
        <v>28.7</v>
      </c>
      <c r="I14" s="65">
        <v>41.4</v>
      </c>
      <c r="J14" s="65"/>
      <c r="K14" s="65"/>
      <c r="L14" s="65">
        <f t="shared" si="1"/>
        <v>35.049999999999997</v>
      </c>
      <c r="M14" s="65">
        <f t="shared" si="3"/>
        <v>33.975000000000001</v>
      </c>
      <c r="N14" s="65">
        <v>37</v>
      </c>
      <c r="O14" s="65">
        <v>41</v>
      </c>
      <c r="P14" s="65"/>
      <c r="Q14" s="65"/>
      <c r="R14" s="65">
        <f t="shared" si="2"/>
        <v>39</v>
      </c>
      <c r="S14" s="66">
        <f t="shared" si="4"/>
        <v>38.15</v>
      </c>
    </row>
    <row r="15" spans="1:19" ht="15" x14ac:dyDescent="0.25">
      <c r="A15" s="67"/>
    </row>
    <row r="16" spans="1:19" ht="15" x14ac:dyDescent="0.25">
      <c r="A16" s="67"/>
    </row>
    <row r="17" spans="1:19" x14ac:dyDescent="0.25">
      <c r="A17" s="93" t="s">
        <v>23</v>
      </c>
      <c r="C17" s="85" t="s">
        <v>12</v>
      </c>
      <c r="D17" s="86"/>
      <c r="E17" s="86"/>
      <c r="F17" s="86"/>
      <c r="G17" s="85" t="s">
        <v>26</v>
      </c>
      <c r="H17" s="86"/>
      <c r="I17" s="86"/>
      <c r="J17" s="87"/>
      <c r="K17" s="85" t="s">
        <v>27</v>
      </c>
      <c r="L17" s="86"/>
      <c r="M17" s="86"/>
      <c r="N17" s="87"/>
      <c r="O17" s="85" t="s">
        <v>28</v>
      </c>
      <c r="P17" s="86"/>
      <c r="Q17" s="86"/>
      <c r="R17" s="87"/>
      <c r="S17" s="68"/>
    </row>
    <row r="18" spans="1:19" x14ac:dyDescent="0.25">
      <c r="A18" s="93"/>
      <c r="B18" s="14" t="s">
        <v>11</v>
      </c>
      <c r="C18" s="15" t="s">
        <v>13</v>
      </c>
      <c r="D18" s="16" t="s">
        <v>14</v>
      </c>
      <c r="E18" s="16" t="s">
        <v>1</v>
      </c>
      <c r="F18" s="5" t="s">
        <v>6</v>
      </c>
      <c r="G18" s="15" t="s">
        <v>13</v>
      </c>
      <c r="H18" s="16" t="s">
        <v>14</v>
      </c>
      <c r="I18" s="16" t="s">
        <v>1</v>
      </c>
      <c r="J18" s="5" t="s">
        <v>6</v>
      </c>
      <c r="K18" s="15" t="s">
        <v>13</v>
      </c>
      <c r="L18" s="16" t="s">
        <v>14</v>
      </c>
      <c r="M18" s="16" t="s">
        <v>1</v>
      </c>
      <c r="N18" s="5" t="s">
        <v>6</v>
      </c>
      <c r="O18" s="15" t="s">
        <v>13</v>
      </c>
      <c r="P18" s="16" t="s">
        <v>14</v>
      </c>
      <c r="Q18" s="16" t="s">
        <v>1</v>
      </c>
      <c r="R18" s="5" t="s">
        <v>6</v>
      </c>
    </row>
    <row r="19" spans="1:19" x14ac:dyDescent="0.25">
      <c r="A19" s="93"/>
      <c r="B19" s="17">
        <v>0</v>
      </c>
      <c r="C19" s="18">
        <v>0.2</v>
      </c>
      <c r="D19" s="22">
        <v>0.2</v>
      </c>
      <c r="E19" s="4">
        <f>AVERAGE(C19:D19)</f>
        <v>0.2</v>
      </c>
      <c r="F19" s="19"/>
      <c r="G19" s="18">
        <v>0.2</v>
      </c>
      <c r="H19" s="22">
        <v>0.2</v>
      </c>
      <c r="I19" s="4">
        <f>AVERAGE(G19:H19)</f>
        <v>0.2</v>
      </c>
      <c r="J19" s="19"/>
      <c r="K19" s="18">
        <v>0.2</v>
      </c>
      <c r="L19" s="22">
        <v>0.2</v>
      </c>
      <c r="M19" s="4">
        <f>AVERAGE(K19:L19)</f>
        <v>0.2</v>
      </c>
      <c r="N19" s="19"/>
      <c r="O19" s="18">
        <v>0.2</v>
      </c>
      <c r="P19" s="22">
        <v>0.2</v>
      </c>
      <c r="Q19" s="4">
        <f>AVERAGE(P19)</f>
        <v>0.2</v>
      </c>
      <c r="R19" s="19"/>
    </row>
    <row r="20" spans="1:19" x14ac:dyDescent="0.25">
      <c r="A20" s="93"/>
      <c r="B20" s="17">
        <v>0.1</v>
      </c>
      <c r="C20" s="18"/>
      <c r="D20" s="22"/>
      <c r="E20" s="4">
        <v>0.2</v>
      </c>
      <c r="F20" s="19">
        <f>AVERAGE(E18:E20)</f>
        <v>0.2</v>
      </c>
      <c r="G20" s="18"/>
      <c r="H20" s="22"/>
      <c r="I20" s="4">
        <v>0.2</v>
      </c>
      <c r="J20" s="19">
        <f>AVERAGE(I18:I20)</f>
        <v>0.2</v>
      </c>
      <c r="K20" s="18"/>
      <c r="L20" s="22"/>
      <c r="M20" s="4">
        <v>0.2</v>
      </c>
      <c r="N20" s="19">
        <f>AVERAGE(M18:M20)</f>
        <v>0.2</v>
      </c>
      <c r="O20" s="18"/>
      <c r="P20" s="22"/>
      <c r="Q20" s="4"/>
      <c r="R20" s="19">
        <v>0.2</v>
      </c>
    </row>
    <row r="21" spans="1:19" x14ac:dyDescent="0.25">
      <c r="A21" s="93"/>
      <c r="B21" s="17">
        <v>24</v>
      </c>
      <c r="C21" s="18"/>
      <c r="D21" s="22">
        <v>22.6</v>
      </c>
      <c r="E21" s="4">
        <v>22.6</v>
      </c>
      <c r="F21" s="19">
        <f>AVERAGE(E19:E21)</f>
        <v>7.666666666666667</v>
      </c>
      <c r="G21" s="18">
        <v>9</v>
      </c>
      <c r="H21" s="22">
        <v>16.899999999999999</v>
      </c>
      <c r="I21" s="4">
        <f>AVERAGE(G21:H21)</f>
        <v>12.95</v>
      </c>
      <c r="J21" s="19">
        <f>AVERAGE(I20:I21)</f>
        <v>6.5749999999999993</v>
      </c>
      <c r="K21" s="18">
        <v>12.5</v>
      </c>
      <c r="L21" s="22">
        <v>9.3000000000000007</v>
      </c>
      <c r="M21" s="4">
        <f>AVERAGE(K21:L21)</f>
        <v>10.9</v>
      </c>
      <c r="N21" s="19">
        <f>AVERAGE(M20:M21)</f>
        <v>5.55</v>
      </c>
      <c r="O21" s="18">
        <v>4.5599999999999996</v>
      </c>
      <c r="P21" s="22">
        <v>5.0199999999999996</v>
      </c>
      <c r="Q21" s="4">
        <f t="shared" ref="Q21:Q25" si="5">AVERAGE(P21)</f>
        <v>5.0199999999999996</v>
      </c>
      <c r="R21" s="19">
        <f>AVERAGE(Q19:Q21)</f>
        <v>2.61</v>
      </c>
    </row>
    <row r="22" spans="1:19" x14ac:dyDescent="0.25">
      <c r="A22" s="93"/>
      <c r="B22" s="17">
        <v>72</v>
      </c>
      <c r="C22" s="18">
        <v>40.200000000000003</v>
      </c>
      <c r="D22" s="22">
        <v>37.1</v>
      </c>
      <c r="E22" s="4">
        <f>AVERAGE(C22:D22)</f>
        <v>38.650000000000006</v>
      </c>
      <c r="F22" s="19">
        <f>AVERAGE(E22:E22)</f>
        <v>38.650000000000006</v>
      </c>
      <c r="G22" s="18">
        <v>25</v>
      </c>
      <c r="H22" s="22"/>
      <c r="I22" s="4">
        <f>AVERAGE(G22:H22)</f>
        <v>25</v>
      </c>
      <c r="J22" s="19">
        <f>AVERAGE(I22:I22)</f>
        <v>25</v>
      </c>
      <c r="K22" s="18">
        <v>19.8</v>
      </c>
      <c r="L22" s="22"/>
      <c r="M22" s="4">
        <f>AVERAGE(K22:L22)</f>
        <v>19.8</v>
      </c>
      <c r="N22" s="19">
        <f>AVERAGE(M22:M22)</f>
        <v>19.8</v>
      </c>
      <c r="O22" s="18"/>
      <c r="P22" s="22"/>
      <c r="Q22" s="4"/>
      <c r="R22" s="19"/>
    </row>
    <row r="23" spans="1:19" x14ac:dyDescent="0.25">
      <c r="A23" s="93"/>
      <c r="B23" s="17">
        <v>96</v>
      </c>
      <c r="C23" s="18">
        <v>31.4</v>
      </c>
      <c r="D23" s="22">
        <v>28.1</v>
      </c>
      <c r="E23" s="4">
        <f>AVERAGE(C23:D23)</f>
        <v>29.75</v>
      </c>
      <c r="F23" s="19">
        <f t="shared" ref="F23:F25" si="6">AVERAGE(E22:E23)</f>
        <v>34.200000000000003</v>
      </c>
      <c r="G23" s="18">
        <v>28.5</v>
      </c>
      <c r="H23" s="22">
        <v>28.2</v>
      </c>
      <c r="I23" s="4">
        <f>AVERAGE(G23:H23)</f>
        <v>28.35</v>
      </c>
      <c r="J23" s="19">
        <f t="shared" ref="J23:J25" si="7">AVERAGE(I22:I23)</f>
        <v>26.675000000000001</v>
      </c>
      <c r="K23" s="18">
        <v>23.2</v>
      </c>
      <c r="L23" s="22"/>
      <c r="M23" s="4">
        <f>AVERAGE(K23:L23)</f>
        <v>23.2</v>
      </c>
      <c r="N23" s="19">
        <f t="shared" ref="N23:N25" si="8">AVERAGE(M22:M23)</f>
        <v>21.5</v>
      </c>
      <c r="O23" s="18"/>
      <c r="P23" s="22">
        <v>19.899999999999999</v>
      </c>
      <c r="Q23" s="4">
        <f t="shared" si="5"/>
        <v>19.899999999999999</v>
      </c>
      <c r="R23" s="19">
        <f t="shared" ref="R23:R25" si="9">AVERAGE(Q22:Q23)</f>
        <v>19.899999999999999</v>
      </c>
    </row>
    <row r="24" spans="1:19" x14ac:dyDescent="0.25">
      <c r="A24" s="93"/>
      <c r="B24" s="17">
        <v>120</v>
      </c>
      <c r="C24" s="18"/>
      <c r="D24" s="22">
        <v>39.6</v>
      </c>
      <c r="E24" s="4">
        <f>AVERAGE(C24:D24)</f>
        <v>39.6</v>
      </c>
      <c r="F24" s="19">
        <f t="shared" si="6"/>
        <v>34.674999999999997</v>
      </c>
      <c r="G24" s="18">
        <v>26.1</v>
      </c>
      <c r="H24" s="22"/>
      <c r="I24" s="4">
        <f>AVERAGE(G24:H24)</f>
        <v>26.1</v>
      </c>
      <c r="J24" s="19">
        <f t="shared" si="7"/>
        <v>27.225000000000001</v>
      </c>
      <c r="K24" s="18">
        <v>32.200000000000003</v>
      </c>
      <c r="L24" s="22">
        <v>29.6</v>
      </c>
      <c r="M24" s="4">
        <f>AVERAGE(K24:L24)</f>
        <v>30.900000000000002</v>
      </c>
      <c r="N24" s="19">
        <f t="shared" si="8"/>
        <v>27.05</v>
      </c>
      <c r="O24" s="18">
        <v>22.4</v>
      </c>
      <c r="P24" s="22">
        <v>24.1</v>
      </c>
      <c r="Q24" s="4">
        <f t="shared" si="5"/>
        <v>24.1</v>
      </c>
      <c r="R24" s="19">
        <f t="shared" si="9"/>
        <v>22</v>
      </c>
    </row>
    <row r="25" spans="1:19" x14ac:dyDescent="0.25">
      <c r="B25" s="17">
        <v>150</v>
      </c>
      <c r="C25" s="23">
        <v>37.6</v>
      </c>
      <c r="D25" s="27">
        <v>36.4</v>
      </c>
      <c r="E25" s="28">
        <f>AVERAGE(C25:D25)</f>
        <v>37</v>
      </c>
      <c r="F25" s="24">
        <f t="shared" si="6"/>
        <v>38.299999999999997</v>
      </c>
      <c r="G25" s="23">
        <v>34.5</v>
      </c>
      <c r="H25" s="27"/>
      <c r="I25" s="28">
        <f>AVERAGE(G25:H25)</f>
        <v>34.5</v>
      </c>
      <c r="J25" s="24">
        <f t="shared" si="7"/>
        <v>30.3</v>
      </c>
      <c r="K25" s="23">
        <v>29.4</v>
      </c>
      <c r="L25" s="27"/>
      <c r="M25" s="28">
        <f>AVERAGE(K25:L25)</f>
        <v>29.4</v>
      </c>
      <c r="N25" s="24">
        <f t="shared" si="8"/>
        <v>30.15</v>
      </c>
      <c r="O25" s="23"/>
      <c r="P25" s="27">
        <v>22.3</v>
      </c>
      <c r="Q25" s="28">
        <f t="shared" si="5"/>
        <v>22.3</v>
      </c>
      <c r="R25" s="24">
        <f t="shared" si="9"/>
        <v>23.200000000000003</v>
      </c>
    </row>
    <row r="26" spans="1:19" x14ac:dyDescent="0.25">
      <c r="C26" s="17"/>
      <c r="D26" s="17"/>
      <c r="E26" s="17"/>
      <c r="H26" s="17"/>
      <c r="I26" s="17"/>
      <c r="J26" s="17"/>
      <c r="K26" s="17"/>
      <c r="N26" s="17"/>
      <c r="O26" s="17"/>
      <c r="P26" s="17"/>
      <c r="Q26" s="17"/>
    </row>
    <row r="31" spans="1:19" x14ac:dyDescent="0.25">
      <c r="H31" s="17"/>
    </row>
    <row r="32" spans="1:19" x14ac:dyDescent="0.25">
      <c r="H32" s="17"/>
    </row>
    <row r="33" spans="8:8" x14ac:dyDescent="0.25">
      <c r="H33" s="17"/>
    </row>
    <row r="34" spans="8:8" x14ac:dyDescent="0.25">
      <c r="H34" s="17"/>
    </row>
    <row r="35" spans="8:8" x14ac:dyDescent="0.25">
      <c r="H35" s="17"/>
    </row>
  </sheetData>
  <mergeCells count="9">
    <mergeCell ref="O17:R17"/>
    <mergeCell ref="C5:G5"/>
    <mergeCell ref="H5:M5"/>
    <mergeCell ref="N5:S5"/>
    <mergeCell ref="A5:A14"/>
    <mergeCell ref="A17:A24"/>
    <mergeCell ref="C17:F17"/>
    <mergeCell ref="G17:J17"/>
    <mergeCell ref="K17:N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Figure 4A_Fructophily</vt:lpstr>
      <vt:lpstr>Figure 4B_20FG</vt:lpstr>
      <vt:lpstr>Figure 4C_2FG</vt:lpstr>
      <vt:lpstr>Figure 4D_20FRU</vt:lpstr>
      <vt:lpstr>Figure 4E_20GLU</vt:lpstr>
      <vt:lpstr>Figure 4F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Carla</cp:lastModifiedBy>
  <dcterms:created xsi:type="dcterms:W3CDTF">2019-03-29T11:53:08Z</dcterms:created>
  <dcterms:modified xsi:type="dcterms:W3CDTF">2019-10-25T10:27:22Z</dcterms:modified>
</cp:coreProperties>
</file>